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\Files\Degree Award Trend\Degrees Award 09-18 Report\"/>
    </mc:Choice>
  </mc:AlternateContent>
  <bookViews>
    <workbookView xWindow="1200" yWindow="105" windowWidth="25500" windowHeight="11460" tabRatio="843" activeTab="1"/>
  </bookViews>
  <sheets>
    <sheet name="Table of contents" sheetId="26" r:id="rId1"/>
    <sheet name="10 Yr Total by Level by Year" sheetId="7" r:id="rId2"/>
    <sheet name="10 Yr Totals by College by Yr 1" sheetId="8" r:id="rId3"/>
    <sheet name="10 Yr Totals by College by Yr 2" sheetId="28" r:id="rId4"/>
    <sheet name="Gender_Bachelor" sheetId="1" r:id="rId5"/>
    <sheet name="Gender_Masters" sheetId="2" r:id="rId6"/>
    <sheet name="Gender_Doctoral" sheetId="3" r:id="rId7"/>
    <sheet name="Gender_First-Professional_JD" sheetId="4" r:id="rId8"/>
    <sheet name="Gender_First-Professional_MD" sheetId="5" r:id="rId9"/>
    <sheet name="G_First-Professional_PharmD" sheetId="6" r:id="rId10"/>
    <sheet name="Gender_Level by College by Year" sheetId="16" r:id="rId11"/>
    <sheet name="Total by Level by Ethnicity" sheetId="19" r:id="rId12"/>
    <sheet name="Total by Level by Ethnic part 2" sheetId="20" r:id="rId13"/>
    <sheet name="Grad Deg College_Gend_Race_Ethn" sheetId="10" r:id="rId14"/>
    <sheet name="10 Yr Level by CIP by Year" sheetId="9" r:id="rId15"/>
    <sheet name="Gender_Level by CIP by year" sheetId="27" r:id="rId16"/>
    <sheet name="Top Ten Female" sheetId="41" r:id="rId17"/>
    <sheet name="Top Ten Male" sheetId="42" r:id="rId18"/>
    <sheet name="Top Ten URM" sheetId="43" r:id="rId19"/>
    <sheet name="Top Ten Asian" sheetId="44" r:id="rId20"/>
    <sheet name="Top Ten NRA" sheetId="45" r:id="rId21"/>
    <sheet name="Top Ten White" sheetId="46" r:id="rId22"/>
    <sheet name="Top Ten Unknown" sheetId="47" r:id="rId23"/>
    <sheet name="2008 Detail_Baccalaureate" sheetId="38" state="hidden" r:id="rId24"/>
    <sheet name="2009 Detail_Baccalaureate " sheetId="37" r:id="rId25"/>
    <sheet name="2010 Detail_Baccalaureate " sheetId="36" r:id="rId26"/>
    <sheet name="2011 Detail_Baccalaureate " sheetId="35" r:id="rId27"/>
    <sheet name="2012 Detail_Baccalaureate " sheetId="34" r:id="rId28"/>
    <sheet name="2013 Detail_Baccalaureate" sheetId="33" r:id="rId29"/>
    <sheet name="2014 Detail_Baccalaureate" sheetId="40" r:id="rId30"/>
    <sheet name="2008 Detail" sheetId="14" state="hidden" r:id="rId31"/>
    <sheet name="2015 Detail_Baccalaureate" sheetId="48" r:id="rId32"/>
    <sheet name="2016 Detail_Baccalaureate" sheetId="66" r:id="rId33"/>
    <sheet name="2017 Detail_Baccalaureate" sheetId="67" r:id="rId34"/>
    <sheet name="2018 Detail_Baccalaureate" sheetId="70" r:id="rId35"/>
    <sheet name="2009 Grad Deg Detail" sheetId="13" r:id="rId36"/>
    <sheet name="2010 Grad Deg Detail" sheetId="12" r:id="rId37"/>
    <sheet name="2011 Grad Deg Detail" sheetId="11" r:id="rId38"/>
    <sheet name="2012 Grad Deg Detail" sheetId="29" r:id="rId39"/>
    <sheet name="2013 Grad Deg Detail" sheetId="32" r:id="rId40"/>
    <sheet name="2014 Grad Deg Detail" sheetId="39" r:id="rId41"/>
    <sheet name="2015 Grad Deg Detail" sheetId="49" r:id="rId42"/>
    <sheet name="2016 Grad Deg Detail" sheetId="50" r:id="rId43"/>
    <sheet name="2017 Grad Deg Detail" sheetId="68" r:id="rId44"/>
    <sheet name="2018 Grad Deg Detail" sheetId="71" r:id="rId45"/>
    <sheet name="10 YR STEM by Level &amp; Year " sheetId="51" r:id="rId46"/>
    <sheet name="STEM Lvl college gender" sheetId="52" r:id="rId47"/>
    <sheet name="STEM CIP BACH" sheetId="53" r:id="rId48"/>
    <sheet name="STEM CIP MAST" sheetId="54" r:id="rId49"/>
    <sheet name="STEM CIP DOCT" sheetId="55" r:id="rId50"/>
    <sheet name="STEM CIP Certificate" sheetId="56" r:id="rId51"/>
    <sheet name="STEM 2009" sheetId="57" r:id="rId52"/>
    <sheet name="STEM 2010" sheetId="58" r:id="rId53"/>
    <sheet name="STEM 2011" sheetId="59" r:id="rId54"/>
    <sheet name="STEM 2012" sheetId="60" r:id="rId55"/>
    <sheet name="STEM 2013" sheetId="61" r:id="rId56"/>
    <sheet name="STEM 2014" sheetId="62" r:id="rId57"/>
    <sheet name="STEM 2015" sheetId="63" r:id="rId58"/>
    <sheet name="STEM 2016" sheetId="65" r:id="rId59"/>
    <sheet name="STEM 2017" sheetId="69" r:id="rId60"/>
    <sheet name="STEM 2018" sheetId="72" r:id="rId61"/>
    <sheet name="ICE STEM List" sheetId="64" r:id="rId62"/>
  </sheets>
  <definedNames>
    <definedName name="_xlnm._FilterDatabase" localSheetId="30" hidden="1">'2008 Detail'!$A$4:$O$377</definedName>
    <definedName name="_xlnm._FilterDatabase" localSheetId="24" hidden="1">'2009 Detail_Baccalaureate '!$R$5:$R$98</definedName>
    <definedName name="_xlnm._FilterDatabase" localSheetId="35" hidden="1">'2009 Grad Deg Detail'!$R$15:$R$88</definedName>
    <definedName name="_xlnm._FilterDatabase" localSheetId="36" hidden="1">'2010 Grad Deg Detail'!$A$5:$P$347</definedName>
    <definedName name="_xlnm._FilterDatabase" localSheetId="37" hidden="1">'2011 Grad Deg Detail'!$A$4:$AB$350</definedName>
    <definedName name="_xlnm._FilterDatabase" localSheetId="38" hidden="1">'2012 Grad Deg Detail'!$A$14:$P$362</definedName>
    <definedName name="_xlnm._FilterDatabase" localSheetId="39" hidden="1">'2013 Grad Deg Detail'!$A$5:$P$353</definedName>
    <definedName name="_xlnm._FilterDatabase" localSheetId="40" hidden="1">'2014 Grad Deg Detail'!$A$5:$P$338</definedName>
    <definedName name="_xlnm._FilterDatabase" localSheetId="31" hidden="1">'2015 Detail_Baccalaureate'!$Q$5:$Q$101</definedName>
    <definedName name="_xlnm._FilterDatabase" localSheetId="41" hidden="1">'2015 Grad Deg Detail'!$A$1:$R$344</definedName>
    <definedName name="_xlnm._FilterDatabase" localSheetId="51" hidden="1">'STEM 2009'!$A$4:$S$4</definedName>
    <definedName name="_xlnm.Print_Area" localSheetId="14">'10 Yr Level by CIP by Year'!$A$1:$S$102</definedName>
    <definedName name="_xlnm.Print_Area" localSheetId="45">'10 YR STEM by Level &amp; Year '!$A$1:$L$40</definedName>
    <definedName name="_xlnm.Print_Area" localSheetId="1">'10 Yr Total by Level by Year'!$A$1:$K$46</definedName>
    <definedName name="_xlnm.Print_Area" localSheetId="2">'10 Yr Totals by College by Yr 1'!$A$1:$O$49</definedName>
    <definedName name="_xlnm.Print_Area" localSheetId="3">'10 Yr Totals by College by Yr 2'!$A$1:$L$45</definedName>
    <definedName name="_xlnm.Print_Area" localSheetId="30">'2008 Detail'!$A$1:$O$376</definedName>
    <definedName name="_xlnm.Print_Area" localSheetId="24">'2009 Detail_Baccalaureate '!$A$1:$P$100</definedName>
    <definedName name="_xlnm.Print_Area" localSheetId="35">'2009 Grad Deg Detail'!$A$1:$P$355</definedName>
    <definedName name="_xlnm.Print_Area" localSheetId="25">'2010 Detail_Baccalaureate '!$A$1:$P$100</definedName>
    <definedName name="_xlnm.Print_Area" localSheetId="36">'2010 Grad Deg Detail'!$A$1:$P$347</definedName>
    <definedName name="_xlnm.Print_Area" localSheetId="26">'2011 Detail_Baccalaureate '!$A$1:$P$102</definedName>
    <definedName name="_xlnm.Print_Area" localSheetId="37">'2011 Grad Deg Detail'!$A$1:$P$350</definedName>
    <definedName name="_xlnm.Print_Area" localSheetId="27">'2012 Detail_Baccalaureate '!$A$1:$O$98</definedName>
    <definedName name="_xlnm.Print_Area" localSheetId="38">'2012 Grad Deg Detail'!$A$1:$P$362</definedName>
    <definedName name="_xlnm.Print_Area" localSheetId="28">'2013 Detail_Baccalaureate'!$A$1:$P$96</definedName>
    <definedName name="_xlnm.Print_Area" localSheetId="39">'2013 Grad Deg Detail'!$A$1:$P$353</definedName>
    <definedName name="_xlnm.Print_Area" localSheetId="29">'2014 Detail_Baccalaureate'!$A$1:$P$102</definedName>
    <definedName name="_xlnm.Print_Area" localSheetId="40">'2014 Grad Deg Detail'!$A$1:$P$338</definedName>
    <definedName name="_xlnm.Print_Area" localSheetId="31">'2015 Detail_Baccalaureate'!$A$1:$P$100</definedName>
    <definedName name="_xlnm.Print_Area" localSheetId="41">'2015 Grad Deg Detail'!$A$1:$P$344</definedName>
    <definedName name="_xlnm.Print_Area" localSheetId="32">'2016 Detail_Baccalaureate'!$A$1:$P$104</definedName>
    <definedName name="_xlnm.Print_Area" localSheetId="42">'2016 Grad Deg Detail'!$A$1:$P$347</definedName>
    <definedName name="_xlnm.Print_Area" localSheetId="33">'2017 Detail_Baccalaureate'!$A$1:$O$97</definedName>
    <definedName name="_xlnm.Print_Area" localSheetId="43">'2017 Grad Deg Detail'!$A$1:$P$344</definedName>
    <definedName name="_xlnm.Print_Area" localSheetId="34">'2018 Detail_Baccalaureate'!$A$1:$O$93</definedName>
    <definedName name="_xlnm.Print_Area" localSheetId="44">'2018 Grad Deg Detail'!$A$1:$P$344</definedName>
    <definedName name="_xlnm.Print_Area" localSheetId="9">'G_First-Professional_PharmD'!$A$1:$I$40</definedName>
    <definedName name="_xlnm.Print_Area" localSheetId="4">Gender_Bachelor!$A$1:$I$41</definedName>
    <definedName name="_xlnm.Print_Area" localSheetId="6">Gender_Doctoral!$A$1:$I$42</definedName>
    <definedName name="_xlnm.Print_Area" localSheetId="7">'Gender_First-Professional_JD'!$A$1:$I$40</definedName>
    <definedName name="_xlnm.Print_Area" localSheetId="8">'Gender_First-Professional_MD'!$A$1:$I$40</definedName>
    <definedName name="_xlnm.Print_Area" localSheetId="15">'Gender_Level by CIP by year'!$A$1:$U$170</definedName>
    <definedName name="_xlnm.Print_Area" localSheetId="10">'Gender_Level by College by Year'!$A$1:$AC$93</definedName>
    <definedName name="_xlnm.Print_Area" localSheetId="5">Gender_Masters!$A$1:$I$40</definedName>
    <definedName name="_xlnm.Print_Area" localSheetId="13">'Grad Deg College_Gend_Race_Ethn'!$A$1:$O$279</definedName>
    <definedName name="_xlnm.Print_Area" localSheetId="61">'ICE STEM List'!$A$1:$C$427</definedName>
    <definedName name="_xlnm.Print_Area" localSheetId="51">'STEM 2009'!$A$1:$P$99</definedName>
    <definedName name="_xlnm.Print_Area" localSheetId="52">'STEM 2010'!$A$1:$P$92</definedName>
    <definedName name="_xlnm.Print_Area" localSheetId="53">'STEM 2011'!$A$1:$P$93</definedName>
    <definedName name="_xlnm.Print_Area" localSheetId="54">'STEM 2012'!$A$1:$P$100</definedName>
    <definedName name="_xlnm.Print_Area" localSheetId="55">'STEM 2013'!$A$1:$P$96</definedName>
    <definedName name="_xlnm.Print_Area" localSheetId="56">'STEM 2014'!$A$1:$P$99</definedName>
    <definedName name="_xlnm.Print_Area" localSheetId="57">'STEM 2015'!$A$1:$P$101</definedName>
    <definedName name="_xlnm.Print_Area" localSheetId="58">'STEM 2016'!$A$1:$P$104</definedName>
    <definedName name="_xlnm.Print_Area" localSheetId="59">'STEM 2017'!$A$1:$P$99</definedName>
    <definedName name="_xlnm.Print_Area" localSheetId="60">'STEM 2018'!$A$1:$P$90</definedName>
    <definedName name="_xlnm.Print_Area" localSheetId="47">'STEM CIP BACH'!$A$1:$S$64</definedName>
    <definedName name="_xlnm.Print_Area" localSheetId="50">'STEM CIP Certificate'!$A$1:$S$56</definedName>
    <definedName name="_xlnm.Print_Area" localSheetId="49">'STEM CIP DOCT'!$A$1:$S$62</definedName>
    <definedName name="_xlnm.Print_Area" localSheetId="48">'STEM CIP MAST'!$A$1:$S$78</definedName>
    <definedName name="_xlnm.Print_Area" localSheetId="46">'STEM Lvl college gender'!$A$1:$AC$91</definedName>
    <definedName name="_xlnm.Print_Area" localSheetId="0">'Table of contents'!$A$1:$O$79</definedName>
    <definedName name="_xlnm.Print_Area" localSheetId="19">'Top Ten Asian'!$A$1:$N$44</definedName>
    <definedName name="_xlnm.Print_Area" localSheetId="16">'Top Ten Female'!$A$1:$N$44</definedName>
    <definedName name="_xlnm.Print_Area" localSheetId="17">'Top Ten Male'!$A$1:$N$44</definedName>
    <definedName name="_xlnm.Print_Area" localSheetId="20">'Top Ten NRA'!$A$1:$N$44</definedName>
    <definedName name="_xlnm.Print_Area" localSheetId="22">'Top Ten Unknown'!$A$1:$N$43</definedName>
    <definedName name="_xlnm.Print_Area" localSheetId="18">'Top Ten URM'!$A$1:$N$44</definedName>
    <definedName name="_xlnm.Print_Area" localSheetId="21">'Top Ten White'!$A$1:$N$44</definedName>
    <definedName name="_xlnm.Print_Area" localSheetId="12">'Total by Level by Ethnic part 2'!$A$1:$N$65</definedName>
    <definedName name="_xlnm.Print_Area" localSheetId="11">'Total by Level by Ethnicity'!$A$1:$N$64</definedName>
    <definedName name="_xlnm.Print_Titles" localSheetId="30">'2008 Detail'!$1:$4</definedName>
    <definedName name="_xlnm.Print_Titles" localSheetId="23">'2008 Detail_Baccalaureate'!$1:$4</definedName>
    <definedName name="_xlnm.Print_Titles" localSheetId="24">'2009 Detail_Baccalaureate '!$1:$4</definedName>
    <definedName name="_xlnm.Print_Titles" localSheetId="35">'2009 Grad Deg Detail'!$1:$4</definedName>
    <definedName name="_xlnm.Print_Titles" localSheetId="25">'2010 Detail_Baccalaureate '!$1:$4</definedName>
    <definedName name="_xlnm.Print_Titles" localSheetId="36">'2010 Grad Deg Detail'!$1:$4</definedName>
    <definedName name="_xlnm.Print_Titles" localSheetId="26">'2011 Detail_Baccalaureate '!$1:$4</definedName>
    <definedName name="_xlnm.Print_Titles" localSheetId="37">'2011 Grad Deg Detail'!$1:$4</definedName>
    <definedName name="_xlnm.Print_Titles" localSheetId="27">'2012 Detail_Baccalaureate '!$1:$4</definedName>
    <definedName name="_xlnm.Print_Titles" localSheetId="38">'2012 Grad Deg Detail'!$1:$4</definedName>
    <definedName name="_xlnm.Print_Titles" localSheetId="28">'2013 Detail_Baccalaureate'!$1:$4</definedName>
    <definedName name="_xlnm.Print_Titles" localSheetId="39">'2013 Grad Deg Detail'!$1:$4</definedName>
    <definedName name="_xlnm.Print_Titles" localSheetId="29">'2014 Detail_Baccalaureate'!$1:$4</definedName>
    <definedName name="_xlnm.Print_Titles" localSheetId="40">'2014 Grad Deg Detail'!$1:$4</definedName>
    <definedName name="_xlnm.Print_Titles" localSheetId="31">'2015 Detail_Baccalaureate'!$1:$4</definedName>
    <definedName name="_xlnm.Print_Titles" localSheetId="41">'2015 Grad Deg Detail'!$1:$4</definedName>
    <definedName name="_xlnm.Print_Titles" localSheetId="32">'2016 Detail_Baccalaureate'!$1:$4</definedName>
    <definedName name="_xlnm.Print_Titles" localSheetId="42">'2016 Grad Deg Detail'!$1:$4</definedName>
    <definedName name="_xlnm.Print_Titles" localSheetId="33">'2017 Detail_Baccalaureate'!$1:$4</definedName>
    <definedName name="_xlnm.Print_Titles" localSheetId="43">'2017 Grad Deg Detail'!$1:$4</definedName>
    <definedName name="_xlnm.Print_Titles" localSheetId="34">'2018 Detail_Baccalaureate'!$1:$4</definedName>
    <definedName name="_xlnm.Print_Titles" localSheetId="44">'2018 Grad Deg Detail'!$1:$4</definedName>
    <definedName name="_xlnm.Print_Titles" localSheetId="13">'Grad Deg College_Gend_Race_Ethn'!$1:$3</definedName>
    <definedName name="_xlnm.Print_Titles" localSheetId="61">'ICE STEM List'!$1:$3</definedName>
    <definedName name="_xlnm.Print_Titles" localSheetId="51">'STEM 2009'!$1:$4</definedName>
    <definedName name="_xlnm.Print_Titles" localSheetId="52">'STEM 2010'!$1:$4</definedName>
    <definedName name="_xlnm.Print_Titles" localSheetId="53">'STEM 2011'!$1:$4</definedName>
    <definedName name="_xlnm.Print_Titles" localSheetId="54">'STEM 2012'!$1:$4</definedName>
    <definedName name="_xlnm.Print_Titles" localSheetId="55">'STEM 2013'!$1:$4</definedName>
    <definedName name="_xlnm.Print_Titles" localSheetId="56">'STEM 2014'!$1:$4</definedName>
    <definedName name="_xlnm.Print_Titles" localSheetId="57">'STEM 2015'!$1:$4</definedName>
    <definedName name="_xlnm.Print_Titles" localSheetId="58">'STEM 2016'!$1:$4</definedName>
    <definedName name="_xlnm.Print_Titles" localSheetId="59">'STEM 2017'!$1:$4</definedName>
    <definedName name="_xlnm.Print_Titles" localSheetId="60">'STEM 2018'!$1:$4</definedName>
    <definedName name="_xlnm.Print_Titles" localSheetId="47">'STEM CIP BACH'!$1:$5</definedName>
    <definedName name="_xlnm.Print_Titles" localSheetId="50">'STEM CIP Certificate'!$1:$3</definedName>
    <definedName name="_xlnm.Print_Titles" localSheetId="49">'STEM CIP DOCT'!$1:$5</definedName>
    <definedName name="_xlnm.Print_Titles" localSheetId="48">'STEM CIP MAST'!$1:$5</definedName>
    <definedName name="_xlnm.Print_Titles" localSheetId="0">'Table of contents'!$1:$5</definedName>
  </definedNames>
  <calcPr calcId="152511"/>
</workbook>
</file>

<file path=xl/calcChain.xml><?xml version="1.0" encoding="utf-8"?>
<calcChain xmlns="http://schemas.openxmlformats.org/spreadsheetml/2006/main">
  <c r="R56" i="56" l="1"/>
  <c r="R55" i="56"/>
  <c r="R54" i="56"/>
  <c r="R53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39" i="56"/>
  <c r="R38" i="56"/>
  <c r="R37" i="56"/>
  <c r="R36" i="56"/>
  <c r="R31" i="56"/>
  <c r="R30" i="56"/>
  <c r="R29" i="56"/>
  <c r="R28" i="56"/>
  <c r="R27" i="56"/>
  <c r="R26" i="56"/>
  <c r="R25" i="56"/>
  <c r="R24" i="56"/>
  <c r="R23" i="56"/>
  <c r="R22" i="56"/>
  <c r="R21" i="56"/>
  <c r="R20" i="56"/>
  <c r="R19" i="56"/>
  <c r="R18" i="56"/>
  <c r="R17" i="56"/>
  <c r="R12" i="56"/>
  <c r="R11" i="56"/>
  <c r="R10" i="56"/>
  <c r="R9" i="56"/>
  <c r="R8" i="56"/>
  <c r="R7" i="56"/>
  <c r="R6" i="56"/>
  <c r="R62" i="55"/>
  <c r="R61" i="55"/>
  <c r="R60" i="55"/>
  <c r="R59" i="55"/>
  <c r="R58" i="55"/>
  <c r="R57" i="55"/>
  <c r="R56" i="55"/>
  <c r="R55" i="55"/>
  <c r="R54" i="55"/>
  <c r="R53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R29" i="55"/>
  <c r="R28" i="55"/>
  <c r="R27" i="55"/>
  <c r="R26" i="55"/>
  <c r="R25" i="55"/>
  <c r="R24" i="55"/>
  <c r="R23" i="55"/>
  <c r="R22" i="55"/>
  <c r="R21" i="55"/>
  <c r="R20" i="55"/>
  <c r="R19" i="55"/>
  <c r="R18" i="55"/>
  <c r="R17" i="55"/>
  <c r="R16" i="55"/>
  <c r="R15" i="55"/>
  <c r="R14" i="55"/>
  <c r="R13" i="55"/>
  <c r="R12" i="55"/>
  <c r="R11" i="55"/>
  <c r="R10" i="55"/>
  <c r="R9" i="55"/>
  <c r="R8" i="55"/>
  <c r="R7" i="55"/>
  <c r="R6" i="55"/>
  <c r="R78" i="54"/>
  <c r="R77" i="54"/>
  <c r="R76" i="54"/>
  <c r="R75" i="54"/>
  <c r="R74" i="54"/>
  <c r="R73" i="54"/>
  <c r="R72" i="54"/>
  <c r="R71" i="54"/>
  <c r="R70" i="54"/>
  <c r="R69" i="54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3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39" i="54"/>
  <c r="R38" i="54"/>
  <c r="R37" i="54"/>
  <c r="R36" i="54"/>
  <c r="R35" i="54"/>
  <c r="R34" i="54"/>
  <c r="R33" i="54"/>
  <c r="R32" i="54"/>
  <c r="R31" i="54"/>
  <c r="R30" i="54"/>
  <c r="R29" i="54"/>
  <c r="R28" i="54"/>
  <c r="R27" i="54"/>
  <c r="R26" i="54"/>
  <c r="R25" i="54"/>
  <c r="R24" i="54"/>
  <c r="R23" i="54"/>
  <c r="R22" i="54"/>
  <c r="R21" i="54"/>
  <c r="R20" i="54"/>
  <c r="R19" i="54"/>
  <c r="R18" i="54"/>
  <c r="R17" i="54"/>
  <c r="R16" i="54"/>
  <c r="R15" i="54"/>
  <c r="R14" i="54"/>
  <c r="R13" i="54"/>
  <c r="R12" i="54"/>
  <c r="R11" i="54"/>
  <c r="R10" i="54"/>
  <c r="R9" i="54"/>
  <c r="R8" i="54"/>
  <c r="R7" i="54"/>
  <c r="R6" i="54"/>
  <c r="R64" i="53"/>
  <c r="R63" i="53"/>
  <c r="R62" i="53"/>
  <c r="R61" i="53"/>
  <c r="R60" i="53"/>
  <c r="R59" i="53"/>
  <c r="R58" i="53"/>
  <c r="R57" i="53"/>
  <c r="R56" i="53"/>
  <c r="R55" i="53"/>
  <c r="R54" i="53"/>
  <c r="R53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39" i="53"/>
  <c r="R38" i="53"/>
  <c r="R37" i="53"/>
  <c r="R36" i="53"/>
  <c r="R35" i="53"/>
  <c r="R34" i="53"/>
  <c r="R33" i="53"/>
  <c r="R32" i="53"/>
  <c r="R31" i="53"/>
  <c r="R30" i="53"/>
  <c r="R29" i="53"/>
  <c r="R28" i="53"/>
  <c r="R27" i="53"/>
  <c r="R26" i="53"/>
  <c r="R25" i="53"/>
  <c r="R24" i="53"/>
  <c r="R23" i="53"/>
  <c r="R22" i="53"/>
  <c r="R21" i="53"/>
  <c r="R20" i="53"/>
  <c r="R19" i="53"/>
  <c r="R18" i="53"/>
  <c r="R17" i="53"/>
  <c r="R16" i="53"/>
  <c r="R15" i="53"/>
  <c r="R14" i="53"/>
  <c r="R13" i="53"/>
  <c r="R12" i="53"/>
  <c r="R11" i="53"/>
  <c r="R10" i="53"/>
  <c r="R9" i="53"/>
  <c r="R8" i="53"/>
  <c r="R7" i="53"/>
  <c r="R6" i="53"/>
  <c r="AA88" i="52"/>
  <c r="Z88" i="52"/>
  <c r="Y88" i="52"/>
  <c r="X88" i="52"/>
  <c r="W88" i="52"/>
  <c r="V88" i="52"/>
  <c r="U88" i="52"/>
  <c r="T88" i="52"/>
  <c r="S88" i="52"/>
  <c r="R88" i="52"/>
  <c r="Q88" i="52"/>
  <c r="P88" i="52"/>
  <c r="O88" i="52"/>
  <c r="N88" i="52"/>
  <c r="M88" i="52"/>
  <c r="L88" i="52"/>
  <c r="K88" i="52"/>
  <c r="J88" i="52"/>
  <c r="I88" i="52"/>
  <c r="H88" i="52"/>
  <c r="G88" i="52"/>
  <c r="F88" i="52"/>
  <c r="E88" i="52"/>
  <c r="D88" i="52"/>
  <c r="C88" i="52"/>
  <c r="Y67" i="52"/>
  <c r="X67" i="52"/>
  <c r="W67" i="52"/>
  <c r="V67" i="52"/>
  <c r="U67" i="52"/>
  <c r="T67" i="52"/>
  <c r="S67" i="52"/>
  <c r="R67" i="52"/>
  <c r="Q67" i="52"/>
  <c r="P67" i="52"/>
  <c r="O67" i="52"/>
  <c r="N67" i="52"/>
  <c r="M67" i="52"/>
  <c r="L67" i="52"/>
  <c r="K67" i="52"/>
  <c r="J67" i="52"/>
  <c r="I67" i="52"/>
  <c r="H67" i="52"/>
  <c r="G67" i="52"/>
  <c r="F67" i="52"/>
  <c r="E67" i="52"/>
  <c r="D67" i="52"/>
  <c r="C67" i="52"/>
  <c r="AC42" i="52"/>
  <c r="AB42" i="52"/>
  <c r="AA42" i="52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F42" i="52"/>
  <c r="E42" i="52"/>
  <c r="D42" i="52"/>
  <c r="C42" i="52"/>
  <c r="W20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Z86" i="52"/>
  <c r="AA86" i="52" s="1"/>
  <c r="Y86" i="52"/>
  <c r="X65" i="52"/>
  <c r="Y65" i="52" s="1"/>
  <c r="W65" i="52"/>
  <c r="AB40" i="52"/>
  <c r="AA40" i="52"/>
  <c r="AC40" i="52" s="1"/>
  <c r="W18" i="52"/>
  <c r="V18" i="52"/>
  <c r="U18" i="52"/>
  <c r="I19" i="51"/>
  <c r="D20" i="51"/>
  <c r="E20" i="51"/>
  <c r="F20" i="51"/>
  <c r="G20" i="51"/>
  <c r="H20" i="51"/>
  <c r="I20" i="51"/>
  <c r="C20" i="51"/>
  <c r="I18" i="51"/>
  <c r="Q344" i="71"/>
  <c r="Q343" i="71"/>
  <c r="Q342" i="71"/>
  <c r="Q341" i="71"/>
  <c r="Q340" i="71"/>
  <c r="Q339" i="71"/>
  <c r="Q338" i="71"/>
  <c r="Q337" i="71"/>
  <c r="Q336" i="71"/>
  <c r="Q335" i="71"/>
  <c r="Q334" i="71"/>
  <c r="Q333" i="71"/>
  <c r="Q332" i="71"/>
  <c r="Q331" i="71"/>
  <c r="Q330" i="71"/>
  <c r="Q329" i="71"/>
  <c r="Q328" i="71"/>
  <c r="Q327" i="71"/>
  <c r="Q326" i="71"/>
  <c r="Q325" i="71"/>
  <c r="Q324" i="71"/>
  <c r="Q323" i="71"/>
  <c r="Q322" i="71"/>
  <c r="Q321" i="71"/>
  <c r="Q320" i="71"/>
  <c r="Q319" i="71"/>
  <c r="Q318" i="71"/>
  <c r="Q317" i="71"/>
  <c r="Q316" i="71"/>
  <c r="Q315" i="71"/>
  <c r="Q314" i="71"/>
  <c r="Q313" i="71"/>
  <c r="Q312" i="71"/>
  <c r="Q311" i="71"/>
  <c r="Q310" i="71"/>
  <c r="Q309" i="71"/>
  <c r="Q308" i="71"/>
  <c r="Q307" i="71"/>
  <c r="Q306" i="71"/>
  <c r="Q305" i="71"/>
  <c r="Q304" i="71"/>
  <c r="Q303" i="71"/>
  <c r="Q302" i="71"/>
  <c r="Q301" i="71"/>
  <c r="Q300" i="71"/>
  <c r="Q299" i="71"/>
  <c r="Q298" i="71"/>
  <c r="Q297" i="71"/>
  <c r="Q296" i="71"/>
  <c r="Q295" i="71"/>
  <c r="Q294" i="71"/>
  <c r="Q293" i="71"/>
  <c r="Q292" i="71"/>
  <c r="Q291" i="71"/>
  <c r="Q290" i="71"/>
  <c r="Q289" i="71"/>
  <c r="Q288" i="71"/>
  <c r="Q287" i="71"/>
  <c r="Q286" i="71"/>
  <c r="Q285" i="71"/>
  <c r="Q284" i="71"/>
  <c r="Q283" i="71"/>
  <c r="Q282" i="71"/>
  <c r="Q281" i="71"/>
  <c r="Q280" i="71"/>
  <c r="Q279" i="71"/>
  <c r="Q278" i="71"/>
  <c r="Q277" i="71"/>
  <c r="Q276" i="71"/>
  <c r="Q275" i="71"/>
  <c r="Q274" i="71"/>
  <c r="Q273" i="71"/>
  <c r="Q272" i="71"/>
  <c r="Q271" i="71"/>
  <c r="Q270" i="71"/>
  <c r="Q269" i="71"/>
  <c r="Q268" i="71"/>
  <c r="Q267" i="71"/>
  <c r="Q266" i="71"/>
  <c r="Q265" i="71"/>
  <c r="Q264" i="71"/>
  <c r="Q263" i="71"/>
  <c r="Q262" i="71"/>
  <c r="Q261" i="71"/>
  <c r="Q260" i="71"/>
  <c r="Q259" i="71"/>
  <c r="Q258" i="71"/>
  <c r="Q257" i="71"/>
  <c r="Q256" i="71"/>
  <c r="Q255" i="71"/>
  <c r="Q254" i="71"/>
  <c r="Q253" i="71"/>
  <c r="Q252" i="71"/>
  <c r="Q251" i="71"/>
  <c r="Q250" i="71"/>
  <c r="Q249" i="71"/>
  <c r="Q248" i="71"/>
  <c r="Q247" i="71"/>
  <c r="Q246" i="71"/>
  <c r="Q245" i="71"/>
  <c r="Q244" i="71"/>
  <c r="Q243" i="71"/>
  <c r="Q242" i="71"/>
  <c r="Q241" i="71"/>
  <c r="Q240" i="71"/>
  <c r="Q239" i="71"/>
  <c r="Q238" i="71"/>
  <c r="Q237" i="71"/>
  <c r="Q236" i="71"/>
  <c r="Q235" i="71"/>
  <c r="Q234" i="71"/>
  <c r="Q233" i="71"/>
  <c r="Q232" i="71"/>
  <c r="Q231" i="71"/>
  <c r="Q230" i="71"/>
  <c r="Q229" i="71"/>
  <c r="Q228" i="71"/>
  <c r="Q227" i="71"/>
  <c r="Q226" i="71"/>
  <c r="Q225" i="71"/>
  <c r="Q224" i="71"/>
  <c r="Q223" i="71"/>
  <c r="Q222" i="71"/>
  <c r="Q221" i="71"/>
  <c r="Q220" i="71"/>
  <c r="Q219" i="71"/>
  <c r="Q218" i="71"/>
  <c r="Q217" i="71"/>
  <c r="Q216" i="71"/>
  <c r="Q215" i="71"/>
  <c r="Q214" i="71"/>
  <c r="Q213" i="71"/>
  <c r="Q212" i="71"/>
  <c r="Q211" i="71"/>
  <c r="Q210" i="71"/>
  <c r="Q209" i="71"/>
  <c r="Q208" i="71"/>
  <c r="Q207" i="71"/>
  <c r="Q206" i="71"/>
  <c r="Q205" i="71"/>
  <c r="Q204" i="71"/>
  <c r="Q203" i="71"/>
  <c r="Q202" i="71"/>
  <c r="Q201" i="71"/>
  <c r="Q200" i="71"/>
  <c r="Q199" i="71"/>
  <c r="Q198" i="71"/>
  <c r="Q197" i="71"/>
  <c r="Q196" i="71"/>
  <c r="Q195" i="71"/>
  <c r="Q194" i="71"/>
  <c r="Q193" i="71"/>
  <c r="Q192" i="71"/>
  <c r="Q191" i="71"/>
  <c r="Q190" i="71"/>
  <c r="Q189" i="71"/>
  <c r="Q188" i="71"/>
  <c r="Q187" i="71"/>
  <c r="Q186" i="71"/>
  <c r="Q185" i="71"/>
  <c r="Q184" i="71"/>
  <c r="Q183" i="71"/>
  <c r="Q182" i="71"/>
  <c r="Q181" i="71"/>
  <c r="Q180" i="71"/>
  <c r="Q179" i="71"/>
  <c r="Q178" i="71"/>
  <c r="Q177" i="71"/>
  <c r="Q176" i="71"/>
  <c r="Q175" i="71"/>
  <c r="Q174" i="71"/>
  <c r="Q173" i="71"/>
  <c r="Q172" i="71"/>
  <c r="Q171" i="71"/>
  <c r="Q170" i="71"/>
  <c r="Q169" i="71"/>
  <c r="Q168" i="71"/>
  <c r="Q167" i="71"/>
  <c r="Q166" i="71"/>
  <c r="Q165" i="71"/>
  <c r="Q164" i="71"/>
  <c r="Q163" i="71"/>
  <c r="Q162" i="71"/>
  <c r="Q161" i="71"/>
  <c r="Q160" i="71"/>
  <c r="Q159" i="71"/>
  <c r="Q158" i="71"/>
  <c r="Q157" i="71"/>
  <c r="Q156" i="71"/>
  <c r="Q155" i="71"/>
  <c r="Q154" i="71"/>
  <c r="Q153" i="71"/>
  <c r="Q152" i="71"/>
  <c r="Q151" i="71"/>
  <c r="Q150" i="71"/>
  <c r="Q149" i="71"/>
  <c r="Q148" i="71"/>
  <c r="Q147" i="71"/>
  <c r="Q146" i="71"/>
  <c r="Q145" i="71"/>
  <c r="Q144" i="71"/>
  <c r="Q143" i="71"/>
  <c r="Q142" i="71"/>
  <c r="Q141" i="71"/>
  <c r="Q140" i="71"/>
  <c r="Q139" i="71"/>
  <c r="Q138" i="71"/>
  <c r="Q137" i="71"/>
  <c r="Q136" i="71"/>
  <c r="Q135" i="71"/>
  <c r="Q134" i="71"/>
  <c r="Q133" i="71"/>
  <c r="Q132" i="71"/>
  <c r="Q131" i="71"/>
  <c r="Q130" i="71"/>
  <c r="Q129" i="71"/>
  <c r="Q128" i="71"/>
  <c r="Q127" i="71"/>
  <c r="Q126" i="71"/>
  <c r="Q125" i="71"/>
  <c r="Q124" i="71"/>
  <c r="Q123" i="71"/>
  <c r="Q122" i="71"/>
  <c r="Q121" i="71"/>
  <c r="Q120" i="71"/>
  <c r="Q119" i="71"/>
  <c r="Q118" i="71"/>
  <c r="Q117" i="71"/>
  <c r="Q116" i="71"/>
  <c r="Q115" i="71"/>
  <c r="Q114" i="71"/>
  <c r="Q113" i="71"/>
  <c r="Q112" i="71"/>
  <c r="Q111" i="71"/>
  <c r="Q110" i="71"/>
  <c r="Q109" i="71"/>
  <c r="Q108" i="71"/>
  <c r="Q107" i="71"/>
  <c r="Q106" i="71"/>
  <c r="Q105" i="71"/>
  <c r="Q104" i="71"/>
  <c r="Q103" i="71"/>
  <c r="Q102" i="71"/>
  <c r="Q101" i="71"/>
  <c r="Q100" i="71"/>
  <c r="Q99" i="71"/>
  <c r="Q98" i="71"/>
  <c r="Q97" i="71"/>
  <c r="Q96" i="71"/>
  <c r="Q95" i="71"/>
  <c r="Q94" i="71"/>
  <c r="Q93" i="71"/>
  <c r="Q92" i="71"/>
  <c r="Q91" i="71"/>
  <c r="Q90" i="71"/>
  <c r="Q89" i="71"/>
  <c r="Q88" i="71"/>
  <c r="Q87" i="71"/>
  <c r="Q86" i="71"/>
  <c r="Q85" i="71"/>
  <c r="Q84" i="71"/>
  <c r="Q83" i="71"/>
  <c r="Q82" i="71"/>
  <c r="Q81" i="71"/>
  <c r="Q80" i="71"/>
  <c r="Q79" i="71"/>
  <c r="Q78" i="71"/>
  <c r="Q77" i="71"/>
  <c r="Q76" i="71"/>
  <c r="Q75" i="71"/>
  <c r="Q74" i="71"/>
  <c r="Q73" i="71"/>
  <c r="Q72" i="71"/>
  <c r="Q71" i="71"/>
  <c r="Q70" i="71"/>
  <c r="Q69" i="71"/>
  <c r="Q68" i="71"/>
  <c r="Q67" i="71"/>
  <c r="Q66" i="71"/>
  <c r="Q65" i="71"/>
  <c r="Q64" i="71"/>
  <c r="Q63" i="71"/>
  <c r="Q62" i="71"/>
  <c r="Q61" i="71"/>
  <c r="Q60" i="71"/>
  <c r="Q59" i="71"/>
  <c r="Q58" i="71"/>
  <c r="Q57" i="71"/>
  <c r="Q56" i="71"/>
  <c r="Q55" i="71"/>
  <c r="Q54" i="71"/>
  <c r="Q53" i="71"/>
  <c r="Q52" i="71"/>
  <c r="Q51" i="71"/>
  <c r="Q50" i="71"/>
  <c r="Q49" i="71"/>
  <c r="Q48" i="71"/>
  <c r="Q47" i="71"/>
  <c r="Q46" i="71"/>
  <c r="Q45" i="71"/>
  <c r="Q44" i="71"/>
  <c r="Q43" i="71"/>
  <c r="Q42" i="71"/>
  <c r="Q41" i="71"/>
  <c r="Q40" i="71"/>
  <c r="Q39" i="71"/>
  <c r="Q38" i="71"/>
  <c r="Q37" i="71"/>
  <c r="Q36" i="71"/>
  <c r="Q35" i="71"/>
  <c r="Q34" i="71"/>
  <c r="Q33" i="71"/>
  <c r="Q32" i="71"/>
  <c r="Q31" i="71"/>
  <c r="Q30" i="71"/>
  <c r="Q29" i="71"/>
  <c r="Q28" i="71"/>
  <c r="Q27" i="71"/>
  <c r="Q26" i="71"/>
  <c r="Q25" i="71"/>
  <c r="Q24" i="71"/>
  <c r="Q23" i="71"/>
  <c r="Q22" i="71"/>
  <c r="Q21" i="71"/>
  <c r="Q20" i="71"/>
  <c r="Q19" i="71"/>
  <c r="Q18" i="71"/>
  <c r="Q17" i="71"/>
  <c r="Q16" i="71"/>
  <c r="Q15" i="71"/>
  <c r="Q14" i="71"/>
  <c r="Q13" i="71"/>
  <c r="Q12" i="71"/>
  <c r="Q11" i="71"/>
  <c r="Q10" i="71"/>
  <c r="Q9" i="71"/>
  <c r="Q8" i="71"/>
  <c r="Q7" i="71"/>
  <c r="Q6" i="71"/>
  <c r="Q5" i="71"/>
  <c r="E33" i="41" l="1"/>
  <c r="F33" i="41"/>
  <c r="G33" i="41"/>
  <c r="H33" i="41"/>
  <c r="I33" i="41"/>
  <c r="J33" i="41"/>
  <c r="K33" i="41"/>
  <c r="L33" i="41"/>
  <c r="M33" i="41"/>
  <c r="D33" i="41"/>
  <c r="E19" i="41"/>
  <c r="F19" i="41"/>
  <c r="G19" i="41"/>
  <c r="H19" i="41"/>
  <c r="I19" i="41"/>
  <c r="J19" i="41"/>
  <c r="K19" i="41"/>
  <c r="L19" i="41"/>
  <c r="M19" i="41"/>
  <c r="D19" i="41"/>
  <c r="T170" i="27"/>
  <c r="T169" i="27"/>
  <c r="T168" i="27"/>
  <c r="T167" i="27"/>
  <c r="T166" i="27"/>
  <c r="T161" i="27"/>
  <c r="T160" i="27"/>
  <c r="T159" i="27"/>
  <c r="T158" i="27"/>
  <c r="T157" i="27"/>
  <c r="T156" i="27"/>
  <c r="T155" i="27"/>
  <c r="T154" i="27"/>
  <c r="T153" i="27"/>
  <c r="T152" i="27"/>
  <c r="T151" i="27"/>
  <c r="T150" i="27"/>
  <c r="T149" i="27"/>
  <c r="T148" i="27"/>
  <c r="T147" i="27"/>
  <c r="T146" i="27"/>
  <c r="T145" i="27"/>
  <c r="T144" i="27"/>
  <c r="T143" i="27"/>
  <c r="T142" i="27"/>
  <c r="T141" i="27"/>
  <c r="T140" i="27"/>
  <c r="T139" i="27"/>
  <c r="T138" i="27"/>
  <c r="T137" i="27"/>
  <c r="T136" i="27"/>
  <c r="T135" i="27"/>
  <c r="T134" i="27"/>
  <c r="T133" i="27"/>
  <c r="T132" i="27"/>
  <c r="T131" i="27"/>
  <c r="T130" i="27"/>
  <c r="T129" i="27"/>
  <c r="T128" i="27"/>
  <c r="T127" i="27"/>
  <c r="T126" i="27"/>
  <c r="T125" i="27"/>
  <c r="T124" i="27"/>
  <c r="T123" i="27"/>
  <c r="T115" i="27"/>
  <c r="T114" i="27"/>
  <c r="T113" i="27"/>
  <c r="T112" i="27"/>
  <c r="T111" i="27"/>
  <c r="T110" i="27"/>
  <c r="T109" i="27"/>
  <c r="T108" i="27"/>
  <c r="T107" i="27"/>
  <c r="T106" i="27"/>
  <c r="T105" i="27"/>
  <c r="T104" i="27"/>
  <c r="T103" i="27"/>
  <c r="T102" i="27"/>
  <c r="T101" i="27"/>
  <c r="T100" i="27"/>
  <c r="T99" i="27"/>
  <c r="T98" i="27"/>
  <c r="T97" i="27"/>
  <c r="T96" i="27"/>
  <c r="T95" i="27"/>
  <c r="T94" i="27"/>
  <c r="T93" i="27"/>
  <c r="T92" i="27"/>
  <c r="T91" i="27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R102" i="9"/>
  <c r="R101" i="9"/>
  <c r="R100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66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41" i="9"/>
  <c r="R32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7" i="9"/>
  <c r="F276" i="10"/>
  <c r="G276" i="10"/>
  <c r="H276" i="10"/>
  <c r="I276" i="10"/>
  <c r="J276" i="10"/>
  <c r="L276" i="10"/>
  <c r="M276" i="10"/>
  <c r="N276" i="10"/>
  <c r="O276" i="10"/>
  <c r="O278" i="10"/>
  <c r="N278" i="10"/>
  <c r="M278" i="10"/>
  <c r="L278" i="10"/>
  <c r="O277" i="10"/>
  <c r="N277" i="10"/>
  <c r="M277" i="10"/>
  <c r="L277" i="10"/>
  <c r="J278" i="10"/>
  <c r="I278" i="10"/>
  <c r="H278" i="10"/>
  <c r="G278" i="10"/>
  <c r="F278" i="10"/>
  <c r="J277" i="10"/>
  <c r="I277" i="10"/>
  <c r="H277" i="10"/>
  <c r="G277" i="10"/>
  <c r="F277" i="10"/>
  <c r="E276" i="10"/>
  <c r="E278" i="10"/>
  <c r="E277" i="10"/>
  <c r="D278" i="10"/>
  <c r="D277" i="10"/>
  <c r="D276" i="10"/>
  <c r="AA38" i="16"/>
  <c r="L23" i="20"/>
  <c r="K23" i="20"/>
  <c r="J23" i="20"/>
  <c r="I23" i="20"/>
  <c r="H23" i="20"/>
  <c r="G23" i="20"/>
  <c r="F23" i="20"/>
  <c r="E23" i="20"/>
  <c r="D23" i="20"/>
  <c r="C23" i="20"/>
  <c r="L43" i="20"/>
  <c r="K43" i="20"/>
  <c r="J43" i="20"/>
  <c r="I43" i="20"/>
  <c r="H43" i="20"/>
  <c r="G43" i="20"/>
  <c r="F43" i="20"/>
  <c r="E43" i="20"/>
  <c r="D43" i="20"/>
  <c r="C43" i="20"/>
  <c r="L63" i="20"/>
  <c r="K63" i="20"/>
  <c r="J63" i="20"/>
  <c r="I63" i="20"/>
  <c r="H63" i="20"/>
  <c r="G63" i="20"/>
  <c r="F63" i="20"/>
  <c r="E63" i="20"/>
  <c r="D63" i="20"/>
  <c r="C63" i="20"/>
  <c r="M61" i="20"/>
  <c r="M41" i="20"/>
  <c r="M21" i="20"/>
  <c r="M63" i="19"/>
  <c r="L63" i="19"/>
  <c r="K63" i="19"/>
  <c r="J63" i="19"/>
  <c r="I63" i="19"/>
  <c r="H63" i="19"/>
  <c r="D63" i="19"/>
  <c r="E63" i="19"/>
  <c r="F63" i="19"/>
  <c r="G63" i="19"/>
  <c r="C63" i="19"/>
  <c r="L22" i="19"/>
  <c r="K22" i="19"/>
  <c r="J22" i="19"/>
  <c r="I22" i="19"/>
  <c r="H22" i="19"/>
  <c r="G22" i="19"/>
  <c r="F22" i="19"/>
  <c r="E22" i="19"/>
  <c r="D22" i="19"/>
  <c r="C22" i="19"/>
  <c r="M61" i="19"/>
  <c r="M40" i="19"/>
  <c r="M20" i="19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C43" i="16"/>
  <c r="C19" i="16"/>
  <c r="AB41" i="16"/>
  <c r="AA41" i="16"/>
  <c r="AC41" i="16" s="1"/>
  <c r="T17" i="16"/>
  <c r="S17" i="16"/>
  <c r="U17" i="16" l="1"/>
  <c r="D21" i="6"/>
  <c r="C21" i="6"/>
  <c r="G19" i="6"/>
  <c r="E19" i="6"/>
  <c r="H19" i="6" s="1"/>
  <c r="D21" i="5"/>
  <c r="E21" i="5"/>
  <c r="C21" i="5"/>
  <c r="E19" i="5"/>
  <c r="H19" i="5" s="1"/>
  <c r="D21" i="4"/>
  <c r="E21" i="4"/>
  <c r="C21" i="4"/>
  <c r="E19" i="4"/>
  <c r="H19" i="4" s="1"/>
  <c r="D21" i="3"/>
  <c r="C21" i="3"/>
  <c r="E19" i="3"/>
  <c r="H19" i="3" s="1"/>
  <c r="D21" i="2"/>
  <c r="C21" i="2"/>
  <c r="E19" i="2"/>
  <c r="H19" i="2" s="1"/>
  <c r="E21" i="1"/>
  <c r="D21" i="1"/>
  <c r="C21" i="1"/>
  <c r="H19" i="1"/>
  <c r="G19" i="1"/>
  <c r="E19" i="1"/>
  <c r="C22" i="28"/>
  <c r="D22" i="28"/>
  <c r="E22" i="28"/>
  <c r="F22" i="28"/>
  <c r="G22" i="28"/>
  <c r="H22" i="28"/>
  <c r="I22" i="28"/>
  <c r="J22" i="28"/>
  <c r="K22" i="28"/>
  <c r="B22" i="28"/>
  <c r="G46" i="28"/>
  <c r="H46" i="28"/>
  <c r="F46" i="28"/>
  <c r="L20" i="28"/>
  <c r="L9" i="8"/>
  <c r="O34" i="8"/>
  <c r="K11" i="7"/>
  <c r="G19" i="5" l="1"/>
  <c r="G19" i="4"/>
  <c r="G19" i="3"/>
  <c r="G19" i="2"/>
  <c r="Z87" i="52" l="1"/>
  <c r="Y87" i="52"/>
  <c r="X66" i="52"/>
  <c r="W66" i="52"/>
  <c r="AB41" i="52"/>
  <c r="AA41" i="52"/>
  <c r="AC41" i="52" s="1"/>
  <c r="V19" i="52"/>
  <c r="U19" i="52"/>
  <c r="AA87" i="52" l="1"/>
  <c r="Y66" i="52"/>
  <c r="W19" i="52"/>
  <c r="Q344" i="68" l="1"/>
  <c r="Q343" i="68"/>
  <c r="Q342" i="68"/>
  <c r="Q341" i="68"/>
  <c r="Q340" i="68"/>
  <c r="Q339" i="68"/>
  <c r="Q338" i="68"/>
  <c r="Q337" i="68"/>
  <c r="Q336" i="68"/>
  <c r="Q335" i="68"/>
  <c r="Q334" i="68"/>
  <c r="Q333" i="68"/>
  <c r="Q332" i="68"/>
  <c r="Q331" i="68"/>
  <c r="Q330" i="68"/>
  <c r="Q329" i="68"/>
  <c r="Q328" i="68"/>
  <c r="Q327" i="68"/>
  <c r="Q326" i="68"/>
  <c r="Q325" i="68"/>
  <c r="Q324" i="68"/>
  <c r="Q323" i="68"/>
  <c r="Q322" i="68"/>
  <c r="Q321" i="68"/>
  <c r="Q320" i="68"/>
  <c r="Q319" i="68"/>
  <c r="Q318" i="68"/>
  <c r="Q317" i="68"/>
  <c r="Q316" i="68"/>
  <c r="Q315" i="68"/>
  <c r="Q314" i="68"/>
  <c r="Q313" i="68"/>
  <c r="Q312" i="68"/>
  <c r="Q311" i="68"/>
  <c r="Q310" i="68"/>
  <c r="Q309" i="68"/>
  <c r="Q308" i="68"/>
  <c r="Q307" i="68"/>
  <c r="Q306" i="68"/>
  <c r="Q305" i="68"/>
  <c r="Q304" i="68"/>
  <c r="Q303" i="68"/>
  <c r="Q302" i="68"/>
  <c r="Q301" i="68"/>
  <c r="Q300" i="68"/>
  <c r="Q299" i="68"/>
  <c r="Q298" i="68"/>
  <c r="Q297" i="68"/>
  <c r="Q296" i="68"/>
  <c r="Q295" i="68"/>
  <c r="Q294" i="68"/>
  <c r="Q293" i="68"/>
  <c r="Q292" i="68"/>
  <c r="Q291" i="68"/>
  <c r="Q290" i="68"/>
  <c r="Q289" i="68"/>
  <c r="Q288" i="68"/>
  <c r="Q287" i="68"/>
  <c r="Q286" i="68"/>
  <c r="Q285" i="68"/>
  <c r="Q284" i="68"/>
  <c r="Q283" i="68"/>
  <c r="Q282" i="68"/>
  <c r="Q281" i="68"/>
  <c r="Q280" i="68"/>
  <c r="Q279" i="68"/>
  <c r="Q278" i="68"/>
  <c r="Q277" i="68"/>
  <c r="Q276" i="68"/>
  <c r="Q275" i="68"/>
  <c r="Q274" i="68"/>
  <c r="Q273" i="68"/>
  <c r="Q272" i="68"/>
  <c r="Q271" i="68"/>
  <c r="Q270" i="68"/>
  <c r="Q269" i="68"/>
  <c r="Q268" i="68"/>
  <c r="Q267" i="68"/>
  <c r="Q266" i="68"/>
  <c r="Q265" i="68"/>
  <c r="Q264" i="68"/>
  <c r="Q263" i="68"/>
  <c r="Q262" i="68"/>
  <c r="Q261" i="68"/>
  <c r="Q260" i="68"/>
  <c r="Q259" i="68"/>
  <c r="Q258" i="68"/>
  <c r="Q257" i="68"/>
  <c r="Q256" i="68"/>
  <c r="Q255" i="68"/>
  <c r="Q254" i="68"/>
  <c r="Q253" i="68"/>
  <c r="Q252" i="68"/>
  <c r="Q157" i="68"/>
  <c r="Q156" i="68"/>
  <c r="Q155" i="68"/>
  <c r="Q154" i="68"/>
  <c r="Q251" i="68"/>
  <c r="Q250" i="68"/>
  <c r="Q249" i="68"/>
  <c r="Q248" i="68"/>
  <c r="Q247" i="68"/>
  <c r="Q246" i="68"/>
  <c r="Q245" i="68"/>
  <c r="Q244" i="68"/>
  <c r="Q243" i="68"/>
  <c r="Q242" i="68"/>
  <c r="Q241" i="68"/>
  <c r="Q240" i="68"/>
  <c r="Q239" i="68"/>
  <c r="Q238" i="68"/>
  <c r="Q237" i="68"/>
  <c r="Q236" i="68"/>
  <c r="Q235" i="68"/>
  <c r="Q234" i="68"/>
  <c r="Q233" i="68"/>
  <c r="Q232" i="68"/>
  <c r="Q231" i="68"/>
  <c r="Q230" i="68"/>
  <c r="Q229" i="68"/>
  <c r="Q228" i="68"/>
  <c r="Q227" i="68"/>
  <c r="Q226" i="68"/>
  <c r="Q225" i="68"/>
  <c r="Q224" i="68"/>
  <c r="Q223" i="68"/>
  <c r="Q222" i="68"/>
  <c r="Q221" i="68"/>
  <c r="Q220" i="68"/>
  <c r="Q219" i="68"/>
  <c r="Q218" i="68"/>
  <c r="Q217" i="68"/>
  <c r="Q216" i="68"/>
  <c r="Q215" i="68"/>
  <c r="Q214" i="68"/>
  <c r="Q213" i="68"/>
  <c r="Q212" i="68"/>
  <c r="Q211" i="68"/>
  <c r="Q210" i="68"/>
  <c r="Q209" i="68"/>
  <c r="Q208" i="68"/>
  <c r="Q207" i="68"/>
  <c r="Q206" i="68"/>
  <c r="Q205" i="68"/>
  <c r="Q204" i="68"/>
  <c r="Q203" i="68"/>
  <c r="Q202" i="68"/>
  <c r="Q201" i="68"/>
  <c r="Q200" i="68"/>
  <c r="Q199" i="68"/>
  <c r="Q198" i="68"/>
  <c r="Q197" i="68"/>
  <c r="Q196" i="68"/>
  <c r="Q195" i="68"/>
  <c r="Q194" i="68"/>
  <c r="Q193" i="68"/>
  <c r="Q192" i="68"/>
  <c r="Q191" i="68"/>
  <c r="Q190" i="68"/>
  <c r="Q189" i="68"/>
  <c r="Q188" i="68"/>
  <c r="Q187" i="68"/>
  <c r="Q186" i="68"/>
  <c r="Q185" i="68"/>
  <c r="Q184" i="68"/>
  <c r="Q183" i="68"/>
  <c r="Q182" i="68"/>
  <c r="Q181" i="68"/>
  <c r="Q180" i="68"/>
  <c r="Q179" i="68"/>
  <c r="Q178" i="68"/>
  <c r="Q177" i="68"/>
  <c r="Q176" i="68"/>
  <c r="Q175" i="68"/>
  <c r="Q174" i="68"/>
  <c r="Q173" i="68"/>
  <c r="Q172" i="68"/>
  <c r="Q171" i="68"/>
  <c r="Q170" i="68"/>
  <c r="Q169" i="68"/>
  <c r="Q168" i="68"/>
  <c r="Q166" i="68"/>
  <c r="Q165" i="68"/>
  <c r="Q164" i="68"/>
  <c r="Q163" i="68"/>
  <c r="Q162" i="68"/>
  <c r="Q161" i="68"/>
  <c r="Q160" i="68"/>
  <c r="Q159" i="68"/>
  <c r="Q158" i="68"/>
  <c r="Q153" i="68"/>
  <c r="Q152" i="68"/>
  <c r="Q151" i="68"/>
  <c r="Q150" i="68"/>
  <c r="Q149" i="68"/>
  <c r="Q148" i="68"/>
  <c r="Q147" i="68"/>
  <c r="Q146" i="68"/>
  <c r="Q145" i="68"/>
  <c r="Q144" i="68"/>
  <c r="Q143" i="68"/>
  <c r="Q142" i="68"/>
  <c r="Q141" i="68"/>
  <c r="Q140" i="68"/>
  <c r="Q139" i="68"/>
  <c r="Q138" i="68"/>
  <c r="Q137" i="68"/>
  <c r="Q136" i="68"/>
  <c r="Q135" i="68"/>
  <c r="Q134" i="68"/>
  <c r="Q133" i="68"/>
  <c r="Q132" i="68"/>
  <c r="Q131" i="68"/>
  <c r="Q130" i="68"/>
  <c r="Q129" i="68"/>
  <c r="Q128" i="68"/>
  <c r="Q127" i="68"/>
  <c r="Q126" i="68"/>
  <c r="Q125" i="68"/>
  <c r="Q124" i="68"/>
  <c r="Q123" i="68"/>
  <c r="Q122" i="68"/>
  <c r="Q121" i="68"/>
  <c r="Q120" i="68"/>
  <c r="Q119" i="68"/>
  <c r="Q118" i="68"/>
  <c r="Q117" i="68"/>
  <c r="Q116" i="68"/>
  <c r="Q115" i="68"/>
  <c r="Q114" i="68"/>
  <c r="Q113" i="68"/>
  <c r="Q112" i="68"/>
  <c r="Q111" i="68"/>
  <c r="Q110" i="68"/>
  <c r="Q109" i="68"/>
  <c r="Q108" i="68"/>
  <c r="Q107" i="68"/>
  <c r="Q106" i="68"/>
  <c r="Q105" i="68"/>
  <c r="Q104" i="68"/>
  <c r="Q103" i="68"/>
  <c r="Q102" i="68"/>
  <c r="Q101" i="68"/>
  <c r="Q100" i="68"/>
  <c r="Q99" i="68"/>
  <c r="Q98" i="68"/>
  <c r="Q97" i="68"/>
  <c r="Q96" i="68"/>
  <c r="Q95" i="68"/>
  <c r="Q94" i="68"/>
  <c r="Q93" i="68"/>
  <c r="Q92" i="68"/>
  <c r="Q91" i="68"/>
  <c r="Q90" i="68"/>
  <c r="Q89" i="68"/>
  <c r="Q88" i="68"/>
  <c r="Q87" i="68"/>
  <c r="Q86" i="68"/>
  <c r="Q85" i="68"/>
  <c r="Q84" i="68"/>
  <c r="Q83" i="68"/>
  <c r="Q82" i="68"/>
  <c r="Q81" i="68"/>
  <c r="Q80" i="68"/>
  <c r="Q79" i="68"/>
  <c r="Q78" i="68"/>
  <c r="Q77" i="68"/>
  <c r="Q76" i="68"/>
  <c r="Q75" i="68"/>
  <c r="Q74" i="68"/>
  <c r="Q73" i="68"/>
  <c r="Q72" i="68"/>
  <c r="Q71" i="68"/>
  <c r="Q70" i="68"/>
  <c r="Q69" i="68"/>
  <c r="Q68" i="68"/>
  <c r="Q67" i="68"/>
  <c r="Q66" i="68"/>
  <c r="Q65" i="68"/>
  <c r="Q64" i="68"/>
  <c r="Q63" i="68"/>
  <c r="Q62" i="68"/>
  <c r="Q61" i="68"/>
  <c r="Q60" i="68"/>
  <c r="Q59" i="68"/>
  <c r="Q58" i="68"/>
  <c r="Q57" i="68"/>
  <c r="Q56" i="68"/>
  <c r="Q55" i="68"/>
  <c r="Q54" i="68"/>
  <c r="Q53" i="68"/>
  <c r="Q52" i="68"/>
  <c r="Q51" i="68"/>
  <c r="Q50" i="68"/>
  <c r="Q49" i="68"/>
  <c r="Q48" i="68"/>
  <c r="Q47" i="68"/>
  <c r="Q46" i="68"/>
  <c r="Q45" i="68"/>
  <c r="Q44" i="68"/>
  <c r="Q43" i="68"/>
  <c r="Q42" i="68"/>
  <c r="Q41" i="68"/>
  <c r="Q40" i="68"/>
  <c r="Q39" i="68"/>
  <c r="Q38" i="68"/>
  <c r="Q37" i="68"/>
  <c r="Q36" i="68"/>
  <c r="Q35" i="68"/>
  <c r="Q34" i="68"/>
  <c r="Q33" i="68"/>
  <c r="Q32" i="68"/>
  <c r="Q31" i="68"/>
  <c r="Q30" i="68"/>
  <c r="Q29" i="68"/>
  <c r="Q28" i="68"/>
  <c r="Q27" i="68"/>
  <c r="Q26" i="68"/>
  <c r="Q25" i="68"/>
  <c r="Q24" i="68"/>
  <c r="Q23" i="68"/>
  <c r="Q22" i="68"/>
  <c r="Q21" i="68"/>
  <c r="Q20" i="68"/>
  <c r="Q19" i="68"/>
  <c r="Q18" i="68"/>
  <c r="Q17" i="68"/>
  <c r="Q16" i="68"/>
  <c r="Q15" i="68"/>
  <c r="Q14" i="68"/>
  <c r="Q13" i="68"/>
  <c r="Q12" i="68"/>
  <c r="Q11" i="68"/>
  <c r="Q10" i="68"/>
  <c r="Q9" i="68"/>
  <c r="Q8" i="68"/>
  <c r="Q7" i="68"/>
  <c r="Q6" i="68"/>
  <c r="Q5" i="68"/>
  <c r="Q167" i="68" l="1"/>
  <c r="M62" i="20"/>
  <c r="M63" i="20" s="1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2" i="20"/>
  <c r="M43" i="20" s="1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2" i="20"/>
  <c r="M23" i="20" s="1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K12" i="7"/>
  <c r="K21" i="7"/>
  <c r="K20" i="7"/>
  <c r="K19" i="7"/>
  <c r="K18" i="7"/>
  <c r="K17" i="7"/>
  <c r="K16" i="7"/>
  <c r="K15" i="7"/>
  <c r="K14" i="7"/>
  <c r="K13" i="7"/>
  <c r="K10" i="7"/>
  <c r="K9" i="7"/>
  <c r="K8" i="7"/>
  <c r="K7" i="7"/>
  <c r="L19" i="8"/>
  <c r="L18" i="8"/>
  <c r="L17" i="8"/>
  <c r="L16" i="8"/>
  <c r="L15" i="8"/>
  <c r="L14" i="8"/>
  <c r="L13" i="8"/>
  <c r="L12" i="8"/>
  <c r="L11" i="8"/>
  <c r="L10" i="8"/>
  <c r="C45" i="8"/>
  <c r="E20" i="4"/>
  <c r="G20" i="4" s="1"/>
  <c r="E18" i="4"/>
  <c r="E17" i="4"/>
  <c r="E16" i="4"/>
  <c r="E15" i="4"/>
  <c r="E14" i="4"/>
  <c r="E13" i="4"/>
  <c r="E12" i="4"/>
  <c r="E11" i="4"/>
  <c r="E10" i="4"/>
  <c r="M62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1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11" i="19"/>
  <c r="H42" i="19"/>
  <c r="C42" i="19"/>
  <c r="L42" i="19"/>
  <c r="K42" i="19"/>
  <c r="J42" i="19"/>
  <c r="I42" i="19"/>
  <c r="G42" i="19"/>
  <c r="F42" i="19"/>
  <c r="E42" i="19"/>
  <c r="D42" i="19"/>
  <c r="M21" i="19"/>
  <c r="M22" i="19" s="1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T18" i="16"/>
  <c r="S18" i="16"/>
  <c r="S7" i="16"/>
  <c r="T7" i="16"/>
  <c r="S8" i="16"/>
  <c r="T8" i="16"/>
  <c r="S9" i="16"/>
  <c r="T9" i="16"/>
  <c r="S10" i="16"/>
  <c r="T10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W69" i="16"/>
  <c r="C93" i="16"/>
  <c r="K93" i="16"/>
  <c r="J93" i="16"/>
  <c r="I93" i="16"/>
  <c r="H93" i="16"/>
  <c r="G93" i="16"/>
  <c r="F93" i="16"/>
  <c r="E93" i="16"/>
  <c r="D93" i="16"/>
  <c r="I92" i="16"/>
  <c r="J92" i="16"/>
  <c r="K92" i="16"/>
  <c r="V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O69" i="16"/>
  <c r="P69" i="16"/>
  <c r="Q69" i="16"/>
  <c r="R69" i="16"/>
  <c r="S69" i="16"/>
  <c r="T69" i="16"/>
  <c r="U69" i="16"/>
  <c r="X69" i="16"/>
  <c r="Y69" i="16"/>
  <c r="W68" i="16"/>
  <c r="X68" i="16"/>
  <c r="Y68" i="16"/>
  <c r="AA42" i="16"/>
  <c r="AA43" i="16" s="1"/>
  <c r="AB42" i="16"/>
  <c r="AB43" i="16" s="1"/>
  <c r="G45" i="8"/>
  <c r="H45" i="8"/>
  <c r="D20" i="8"/>
  <c r="E20" i="6"/>
  <c r="E20" i="5"/>
  <c r="H20" i="5" s="1"/>
  <c r="H20" i="4"/>
  <c r="E20" i="3"/>
  <c r="E20" i="2"/>
  <c r="E21" i="2" s="1"/>
  <c r="E20" i="1"/>
  <c r="G20" i="1" s="1"/>
  <c r="L21" i="28"/>
  <c r="L22" i="28" s="1"/>
  <c r="O44" i="8"/>
  <c r="D45" i="8"/>
  <c r="E45" i="8"/>
  <c r="F45" i="8"/>
  <c r="I45" i="8"/>
  <c r="J45" i="8"/>
  <c r="K45" i="8"/>
  <c r="L45" i="8"/>
  <c r="M45" i="8"/>
  <c r="N45" i="8"/>
  <c r="M42" i="19" l="1"/>
  <c r="AC42" i="16"/>
  <c r="AC43" i="16" s="1"/>
  <c r="U18" i="16"/>
  <c r="S19" i="16"/>
  <c r="T19" i="16"/>
  <c r="H20" i="6"/>
  <c r="E21" i="6"/>
  <c r="G20" i="5"/>
  <c r="H20" i="3"/>
  <c r="E21" i="3"/>
  <c r="H20" i="2"/>
  <c r="G20" i="2"/>
  <c r="H20" i="1"/>
  <c r="L20" i="8"/>
  <c r="K22" i="7"/>
  <c r="G20" i="6"/>
  <c r="G20" i="3"/>
  <c r="C22" i="7"/>
  <c r="D22" i="7"/>
  <c r="E22" i="7"/>
  <c r="F22" i="7"/>
  <c r="G22" i="7"/>
  <c r="H22" i="7"/>
  <c r="I22" i="7"/>
  <c r="J22" i="7"/>
  <c r="B22" i="7"/>
  <c r="M19" i="19" l="1"/>
  <c r="M18" i="19"/>
  <c r="M17" i="19"/>
  <c r="M16" i="19"/>
  <c r="M15" i="19"/>
  <c r="M14" i="19"/>
  <c r="M13" i="19"/>
  <c r="M12" i="19"/>
  <c r="M10" i="19"/>
  <c r="E18" i="6"/>
  <c r="E17" i="6"/>
  <c r="E16" i="6"/>
  <c r="E15" i="6"/>
  <c r="E14" i="6"/>
  <c r="E13" i="6"/>
  <c r="E12" i="6"/>
  <c r="E11" i="6"/>
  <c r="E10" i="6"/>
  <c r="G21" i="6" s="1"/>
  <c r="E9" i="6"/>
  <c r="E18" i="5"/>
  <c r="E17" i="5"/>
  <c r="E16" i="5"/>
  <c r="E15" i="5"/>
  <c r="E14" i="5"/>
  <c r="E13" i="5"/>
  <c r="E12" i="5"/>
  <c r="E11" i="5"/>
  <c r="E10" i="5"/>
  <c r="E9" i="5"/>
  <c r="E18" i="3"/>
  <c r="E17" i="3"/>
  <c r="E16" i="3"/>
  <c r="E15" i="3"/>
  <c r="E14" i="3"/>
  <c r="E13" i="3"/>
  <c r="E12" i="3"/>
  <c r="E11" i="3"/>
  <c r="E10" i="3"/>
  <c r="E9" i="3"/>
  <c r="E18" i="2"/>
  <c r="E17" i="2"/>
  <c r="E16" i="2"/>
  <c r="E15" i="2"/>
  <c r="E14" i="2"/>
  <c r="E13" i="2"/>
  <c r="E12" i="2"/>
  <c r="E11" i="2"/>
  <c r="E10" i="2"/>
  <c r="E9" i="2"/>
  <c r="E18" i="1"/>
  <c r="E17" i="1"/>
  <c r="E16" i="1"/>
  <c r="E15" i="1"/>
  <c r="E14" i="1"/>
  <c r="E13" i="1"/>
  <c r="E12" i="1"/>
  <c r="E11" i="1"/>
  <c r="E10" i="1"/>
  <c r="E9" i="1"/>
  <c r="L19" i="28"/>
  <c r="L18" i="28"/>
  <c r="L17" i="28"/>
  <c r="L16" i="28"/>
  <c r="L15" i="28"/>
  <c r="L14" i="28"/>
  <c r="L13" i="28"/>
  <c r="L12" i="28"/>
  <c r="L11" i="28"/>
  <c r="L10" i="28"/>
  <c r="O43" i="8"/>
  <c r="O42" i="8"/>
  <c r="O41" i="8"/>
  <c r="O40" i="8"/>
  <c r="O39" i="8"/>
  <c r="O38" i="8"/>
  <c r="O37" i="8"/>
  <c r="O36" i="8"/>
  <c r="O35" i="8"/>
  <c r="O33" i="8"/>
  <c r="H21" i="1" l="1"/>
  <c r="G21" i="1"/>
  <c r="O45" i="8"/>
  <c r="H21" i="2"/>
  <c r="F14" i="49" l="1"/>
  <c r="Q6" i="49" l="1"/>
  <c r="Q7" i="49"/>
  <c r="Q9" i="49"/>
  <c r="Q12" i="49"/>
  <c r="Q13" i="49"/>
  <c r="Q16" i="49"/>
  <c r="Q17" i="49"/>
  <c r="Q19" i="49"/>
  <c r="Q20" i="49"/>
  <c r="Q22" i="49"/>
  <c r="Q23" i="49"/>
  <c r="Q25" i="49"/>
  <c r="Q27" i="49"/>
  <c r="Q29" i="49"/>
  <c r="Q31" i="49"/>
  <c r="Q32" i="49"/>
  <c r="Q34" i="49"/>
  <c r="Q36" i="49"/>
  <c r="Q38" i="49"/>
  <c r="Q40" i="49"/>
  <c r="Q43" i="49"/>
  <c r="Q46" i="49"/>
  <c r="Q47" i="49"/>
  <c r="Q49" i="49"/>
  <c r="Q50" i="49"/>
  <c r="Q52" i="49"/>
  <c r="Q53" i="49"/>
  <c r="Q55" i="49"/>
  <c r="Q56" i="49"/>
  <c r="Q58" i="49"/>
  <c r="Q59" i="49"/>
  <c r="Q61" i="49"/>
  <c r="Q62" i="49"/>
  <c r="Q64" i="49"/>
  <c r="Q67" i="49"/>
  <c r="Q70" i="49"/>
  <c r="Q71" i="49"/>
  <c r="Q73" i="49"/>
  <c r="Q74" i="49"/>
  <c r="Q76" i="49"/>
  <c r="Q77" i="49"/>
  <c r="Q79" i="49"/>
  <c r="Q80" i="49"/>
  <c r="Q82" i="49"/>
  <c r="Q85" i="49"/>
  <c r="Q86" i="49"/>
  <c r="Q88" i="49"/>
  <c r="Q89" i="49"/>
  <c r="Q91" i="49"/>
  <c r="Q92" i="49"/>
  <c r="Q95" i="49"/>
  <c r="Q98" i="49"/>
  <c r="Q101" i="49"/>
  <c r="Q104" i="49"/>
  <c r="Q107" i="49"/>
  <c r="Q110" i="49"/>
  <c r="Q113" i="49"/>
  <c r="Q114" i="49"/>
  <c r="Q116" i="49"/>
  <c r="Q117" i="49"/>
  <c r="Q119" i="49"/>
  <c r="Q120" i="49"/>
  <c r="Q122" i="49"/>
  <c r="Q125" i="49"/>
  <c r="Q126" i="49"/>
  <c r="Q128" i="49"/>
  <c r="Q131" i="49"/>
  <c r="Q135" i="49"/>
  <c r="Q136" i="49"/>
  <c r="Q138" i="49"/>
  <c r="Q139" i="49"/>
  <c r="Q141" i="49"/>
  <c r="Q144" i="49"/>
  <c r="Q145" i="49"/>
  <c r="Q147" i="49"/>
  <c r="Q150" i="49"/>
  <c r="Q151" i="49"/>
  <c r="Q153" i="49"/>
  <c r="Q154" i="49"/>
  <c r="Q158" i="49"/>
  <c r="Q159" i="49"/>
  <c r="Q162" i="49"/>
  <c r="Q165" i="49"/>
  <c r="Q166" i="49"/>
  <c r="Q167" i="49"/>
  <c r="Q168" i="49"/>
  <c r="Q171" i="49"/>
  <c r="Q174" i="49"/>
  <c r="Q177" i="49"/>
  <c r="Q178" i="49"/>
  <c r="Q180" i="49"/>
  <c r="Q181" i="49"/>
  <c r="Q183" i="49"/>
  <c r="Q186" i="49"/>
  <c r="Q187" i="49"/>
  <c r="Q189" i="49"/>
  <c r="Q192" i="49"/>
  <c r="Q195" i="49"/>
  <c r="Q198" i="49"/>
  <c r="Q201" i="49"/>
  <c r="Q202" i="49"/>
  <c r="Q204" i="49"/>
  <c r="Q205" i="49"/>
  <c r="Q207" i="49"/>
  <c r="Q210" i="49"/>
  <c r="Q211" i="49"/>
  <c r="Q213" i="49"/>
  <c r="Q214" i="49"/>
  <c r="Q216" i="49"/>
  <c r="Q217" i="49"/>
  <c r="Q219" i="49"/>
  <c r="Q220" i="49"/>
  <c r="Q222" i="49"/>
  <c r="Q225" i="49"/>
  <c r="Q226" i="49"/>
  <c r="Q228" i="49"/>
  <c r="Q229" i="49"/>
  <c r="Q231" i="49"/>
  <c r="Q234" i="49"/>
  <c r="Q237" i="49"/>
  <c r="Q240" i="49"/>
  <c r="Q243" i="49"/>
  <c r="Q244" i="49"/>
  <c r="Q246" i="49"/>
  <c r="Q249" i="49"/>
  <c r="Q250" i="49"/>
  <c r="Q253" i="49"/>
  <c r="Q254" i="49"/>
  <c r="Q255" i="49"/>
  <c r="Q257" i="49"/>
  <c r="Q259" i="49"/>
  <c r="Q260" i="49"/>
  <c r="Q262" i="49"/>
  <c r="Q263" i="49"/>
  <c r="Q265" i="49"/>
  <c r="Q266" i="49"/>
  <c r="Q269" i="49"/>
  <c r="Q272" i="49"/>
  <c r="Q275" i="49"/>
  <c r="Q276" i="49"/>
  <c r="Q278" i="49"/>
  <c r="Q279" i="49"/>
  <c r="Q281" i="49"/>
  <c r="Q282" i="49"/>
  <c r="Q284" i="49"/>
  <c r="Q286" i="49"/>
  <c r="Q287" i="49"/>
  <c r="Q292" i="49"/>
  <c r="Q293" i="49"/>
  <c r="Q289" i="49"/>
  <c r="Q291" i="49"/>
  <c r="Q296" i="49"/>
  <c r="Q299" i="49"/>
  <c r="Q302" i="49"/>
  <c r="Q303" i="49"/>
  <c r="Q306" i="49"/>
  <c r="Q307" i="49"/>
  <c r="Q309" i="49"/>
  <c r="Q310" i="49"/>
  <c r="Q311" i="49"/>
  <c r="Q315" i="49"/>
  <c r="Q316" i="49"/>
  <c r="Q318" i="49"/>
  <c r="Q319" i="49"/>
  <c r="Q322" i="49"/>
  <c r="Q323" i="49"/>
  <c r="Q325" i="49"/>
  <c r="Q326" i="49"/>
  <c r="Q328" i="49"/>
  <c r="Q329" i="49"/>
  <c r="Q330" i="49"/>
  <c r="Q332" i="49"/>
  <c r="Q333" i="49"/>
  <c r="Q335" i="49"/>
  <c r="Q337" i="49"/>
  <c r="Q338" i="49"/>
  <c r="Q341" i="49"/>
  <c r="P162" i="50"/>
  <c r="P161" i="50"/>
  <c r="P160" i="50"/>
  <c r="Q85" i="50"/>
  <c r="Q83" i="50"/>
  <c r="Q81" i="50"/>
  <c r="Q79" i="50"/>
  <c r="Q77" i="50"/>
  <c r="Q75" i="50"/>
  <c r="Q73" i="50"/>
  <c r="Q69" i="50"/>
  <c r="Q67" i="50"/>
  <c r="Q65" i="50"/>
  <c r="Q63" i="50"/>
  <c r="Q61" i="50"/>
  <c r="Q59" i="50"/>
  <c r="Q57" i="50"/>
  <c r="Q53" i="50"/>
  <c r="Q51" i="50"/>
  <c r="Q49" i="50"/>
  <c r="Q47" i="50"/>
  <c r="Q45" i="50"/>
  <c r="Q43" i="50"/>
  <c r="Q41" i="50"/>
  <c r="Q37" i="50"/>
  <c r="Q35" i="50"/>
  <c r="Q33" i="50"/>
  <c r="Q31" i="50"/>
  <c r="Q29" i="50"/>
  <c r="Q27" i="50"/>
  <c r="Q25" i="50"/>
  <c r="P23" i="50"/>
  <c r="P22" i="50"/>
  <c r="P21" i="50"/>
  <c r="Q21" i="50" s="1"/>
  <c r="P20" i="50"/>
  <c r="P19" i="50"/>
  <c r="Q19" i="50" s="1"/>
  <c r="P18" i="50"/>
  <c r="P17" i="50"/>
  <c r="Q17" i="50" s="1"/>
  <c r="P16" i="50"/>
  <c r="P15" i="50"/>
  <c r="Q15" i="50" s="1"/>
  <c r="P6" i="50"/>
  <c r="P7" i="50"/>
  <c r="Q8" i="50"/>
  <c r="Q11" i="50"/>
  <c r="Q12" i="50"/>
  <c r="Q6" i="50"/>
  <c r="Q7" i="50"/>
  <c r="Q9" i="50"/>
  <c r="Q10" i="50"/>
  <c r="Q13" i="50"/>
  <c r="Q16" i="50"/>
  <c r="Q18" i="50"/>
  <c r="Q20" i="50"/>
  <c r="Q22" i="50"/>
  <c r="Q23" i="50"/>
  <c r="Q24" i="50"/>
  <c r="Q26" i="50"/>
  <c r="Q28" i="50"/>
  <c r="Q30" i="50"/>
  <c r="Q32" i="50"/>
  <c r="Q34" i="50"/>
  <c r="Q36" i="50"/>
  <c r="Q38" i="50"/>
  <c r="Q39" i="50"/>
  <c r="Q40" i="50"/>
  <c r="Q42" i="50"/>
  <c r="Q44" i="50"/>
  <c r="Q46" i="50"/>
  <c r="Q48" i="50"/>
  <c r="Q50" i="50"/>
  <c r="Q52" i="50"/>
  <c r="Q54" i="50"/>
  <c r="Q55" i="50"/>
  <c r="Q56" i="50"/>
  <c r="Q58" i="50"/>
  <c r="Q60" i="50"/>
  <c r="Q62" i="50"/>
  <c r="Q64" i="50"/>
  <c r="Q66" i="50"/>
  <c r="Q68" i="50"/>
  <c r="Q70" i="50"/>
  <c r="Q71" i="50"/>
  <c r="Q72" i="50"/>
  <c r="Q74" i="50"/>
  <c r="Q76" i="50"/>
  <c r="Q78" i="50"/>
  <c r="Q80" i="50"/>
  <c r="Q82" i="50"/>
  <c r="Q84" i="50"/>
  <c r="Q86" i="50"/>
  <c r="Q87" i="50"/>
  <c r="Q88" i="50"/>
  <c r="Q89" i="50"/>
  <c r="Q90" i="50"/>
  <c r="Q91" i="50"/>
  <c r="Q92" i="50"/>
  <c r="Q94" i="50"/>
  <c r="Q95" i="50"/>
  <c r="Q96" i="50"/>
  <c r="Q97" i="50"/>
  <c r="Q98" i="50"/>
  <c r="Q99" i="50"/>
  <c r="Q100" i="50"/>
  <c r="Q101" i="50"/>
  <c r="Q102" i="50"/>
  <c r="Q103" i="50"/>
  <c r="Q104" i="50"/>
  <c r="Q105" i="50"/>
  <c r="Q106" i="50"/>
  <c r="Q107" i="50"/>
  <c r="Q108" i="50"/>
  <c r="Q109" i="50"/>
  <c r="Q110" i="50"/>
  <c r="Q111" i="50"/>
  <c r="Q112" i="50"/>
  <c r="Q113" i="50"/>
  <c r="Q114" i="50"/>
  <c r="Q115" i="50"/>
  <c r="Q116" i="50"/>
  <c r="Q117" i="50"/>
  <c r="Q118" i="50"/>
  <c r="Q119" i="50"/>
  <c r="Q120" i="50"/>
  <c r="Q121" i="50"/>
  <c r="Q122" i="50"/>
  <c r="Q123" i="50"/>
  <c r="Q124" i="50"/>
  <c r="Q125" i="50"/>
  <c r="Q126" i="50"/>
  <c r="Q127" i="50"/>
  <c r="Q128" i="50"/>
  <c r="Q129" i="50"/>
  <c r="Q130" i="50"/>
  <c r="Q131" i="50"/>
  <c r="Q132" i="50"/>
  <c r="Q134" i="50"/>
  <c r="Q135" i="50"/>
  <c r="Q136" i="50"/>
  <c r="Q137" i="50"/>
  <c r="Q138" i="50"/>
  <c r="Q139" i="50"/>
  <c r="Q140" i="50"/>
  <c r="Q141" i="50"/>
  <c r="Q142" i="50"/>
  <c r="Q143" i="50"/>
  <c r="Q144" i="50"/>
  <c r="Q145" i="50"/>
  <c r="Q146" i="50"/>
  <c r="Q147" i="50"/>
  <c r="Q148" i="50"/>
  <c r="Q149" i="50"/>
  <c r="Q150" i="50"/>
  <c r="Q151" i="50"/>
  <c r="Q153" i="50"/>
  <c r="Q154" i="50"/>
  <c r="Q155" i="50"/>
  <c r="Q156" i="50"/>
  <c r="Q157" i="50"/>
  <c r="Q158" i="50"/>
  <c r="Q160" i="50"/>
  <c r="Q161" i="50"/>
  <c r="Q162" i="50"/>
  <c r="Q164" i="50"/>
  <c r="Q165" i="50"/>
  <c r="Q166" i="50"/>
  <c r="Q167" i="50"/>
  <c r="Q168" i="50"/>
  <c r="Q169" i="50"/>
  <c r="Q170" i="50"/>
  <c r="Q171" i="50"/>
  <c r="Q172" i="50"/>
  <c r="Q173" i="50"/>
  <c r="Q174" i="50"/>
  <c r="Q175" i="50"/>
  <c r="Q176" i="50"/>
  <c r="Q177" i="50"/>
  <c r="Q178" i="50"/>
  <c r="Q179" i="50"/>
  <c r="Q180" i="50"/>
  <c r="Q181" i="50"/>
  <c r="Q182" i="50"/>
  <c r="Q183" i="50"/>
  <c r="Q184" i="50"/>
  <c r="Q185" i="50"/>
  <c r="Q186" i="50"/>
  <c r="Q187" i="50"/>
  <c r="Q188" i="50"/>
  <c r="Q189" i="50"/>
  <c r="Q190" i="50"/>
  <c r="Q191" i="50"/>
  <c r="Q192" i="50"/>
  <c r="Q193" i="50"/>
  <c r="Q194" i="50"/>
  <c r="Q195" i="50"/>
  <c r="Q196" i="50"/>
  <c r="Q197" i="50"/>
  <c r="Q198" i="50"/>
  <c r="Q199" i="50"/>
  <c r="Q200" i="50"/>
  <c r="Q201" i="50"/>
  <c r="Q202" i="50"/>
  <c r="Q203" i="50"/>
  <c r="Q204" i="50"/>
  <c r="Q205" i="50"/>
  <c r="Q206" i="50"/>
  <c r="Q207" i="50"/>
  <c r="Q208" i="50"/>
  <c r="Q209" i="50"/>
  <c r="Q210" i="50"/>
  <c r="Q211" i="50"/>
  <c r="Q212" i="50"/>
  <c r="Q213" i="50"/>
  <c r="Q214" i="50"/>
  <c r="Q215" i="50"/>
  <c r="Q216" i="50"/>
  <c r="Q217" i="50"/>
  <c r="Q218" i="50"/>
  <c r="Q219" i="50"/>
  <c r="Q220" i="50"/>
  <c r="Q221" i="50"/>
  <c r="Q222" i="50"/>
  <c r="Q223" i="50"/>
  <c r="Q224" i="50"/>
  <c r="Q225" i="50"/>
  <c r="Q226" i="50"/>
  <c r="Q227" i="50"/>
  <c r="Q228" i="50"/>
  <c r="Q229" i="50"/>
  <c r="Q230" i="50"/>
  <c r="Q231" i="50"/>
  <c r="Q232" i="50"/>
  <c r="Q233" i="50"/>
  <c r="Q234" i="50"/>
  <c r="Q235" i="50"/>
  <c r="Q236" i="50"/>
  <c r="Q237" i="50"/>
  <c r="Q238" i="50"/>
  <c r="Q239" i="50"/>
  <c r="Q240" i="50"/>
  <c r="Q241" i="50"/>
  <c r="Q242" i="50"/>
  <c r="Q243" i="50"/>
  <c r="Q244" i="50"/>
  <c r="Q245" i="50"/>
  <c r="Q246" i="50"/>
  <c r="Q247" i="50"/>
  <c r="Q249" i="50"/>
  <c r="Q250" i="50"/>
  <c r="Q251" i="50"/>
  <c r="Q252" i="50"/>
  <c r="Q253" i="50"/>
  <c r="Q254" i="50"/>
  <c r="Q255" i="50"/>
  <c r="Q256" i="50"/>
  <c r="Q257" i="50"/>
  <c r="Q258" i="50"/>
  <c r="Q259" i="50"/>
  <c r="Q260" i="50"/>
  <c r="Q261" i="50"/>
  <c r="Q262" i="50"/>
  <c r="Q263" i="50"/>
  <c r="Q264" i="50"/>
  <c r="Q265" i="50"/>
  <c r="Q266" i="50"/>
  <c r="Q268" i="50"/>
  <c r="Q269" i="50"/>
  <c r="Q270" i="50"/>
  <c r="Q271" i="50"/>
  <c r="Q272" i="50"/>
  <c r="Q273" i="50"/>
  <c r="Q274" i="50"/>
  <c r="Q275" i="50"/>
  <c r="Q276" i="50"/>
  <c r="Q277" i="50"/>
  <c r="Q278" i="50"/>
  <c r="Q279" i="50"/>
  <c r="Q280" i="50"/>
  <c r="Q281" i="50"/>
  <c r="Q282" i="50"/>
  <c r="Q283" i="50"/>
  <c r="Q284" i="50"/>
  <c r="Q285" i="50"/>
  <c r="Q286" i="50"/>
  <c r="Q287" i="50"/>
  <c r="Q288" i="50"/>
  <c r="Q289" i="50"/>
  <c r="Q290" i="50"/>
  <c r="Q291" i="50"/>
  <c r="Q292" i="50"/>
  <c r="Q293" i="50"/>
  <c r="Q294" i="50"/>
  <c r="Q295" i="50"/>
  <c r="Q296" i="50"/>
  <c r="Q297" i="50"/>
  <c r="Q298" i="50"/>
  <c r="Q299" i="50"/>
  <c r="Q300" i="50"/>
  <c r="Q301" i="50"/>
  <c r="Q302" i="50"/>
  <c r="Q303" i="50"/>
  <c r="Q304" i="50"/>
  <c r="Q305" i="50"/>
  <c r="Q306" i="50"/>
  <c r="Q308" i="50"/>
  <c r="Q309" i="50"/>
  <c r="Q310" i="50"/>
  <c r="Q311" i="50"/>
  <c r="Q312" i="50"/>
  <c r="Q313" i="50"/>
  <c r="Q314" i="50"/>
  <c r="Q315" i="50"/>
  <c r="Q316" i="50"/>
  <c r="Q317" i="50"/>
  <c r="Q318" i="50"/>
  <c r="Q319" i="50"/>
  <c r="Q320" i="50"/>
  <c r="Q321" i="50"/>
  <c r="Q322" i="50"/>
  <c r="Q324" i="50"/>
  <c r="Q325" i="50"/>
  <c r="Q326" i="50"/>
  <c r="Q327" i="50"/>
  <c r="Q328" i="50"/>
  <c r="Q329" i="50"/>
  <c r="Q330" i="50"/>
  <c r="Q331" i="50"/>
  <c r="Q332" i="50"/>
  <c r="Q333" i="50"/>
  <c r="Q334" i="50"/>
  <c r="Q335" i="50"/>
  <c r="Q336" i="50"/>
  <c r="Q337" i="50"/>
  <c r="Q338" i="50"/>
  <c r="Q339" i="50"/>
  <c r="Q340" i="50"/>
  <c r="Q341" i="50"/>
  <c r="Q343" i="50"/>
  <c r="Q344" i="50"/>
  <c r="Q345" i="50"/>
  <c r="Z85" i="52" l="1"/>
  <c r="Y85" i="52"/>
  <c r="X64" i="52"/>
  <c r="W64" i="52"/>
  <c r="AA30" i="52"/>
  <c r="AB39" i="52"/>
  <c r="AB38" i="52"/>
  <c r="AA38" i="52"/>
  <c r="AB37" i="52"/>
  <c r="AA37" i="52"/>
  <c r="AB36" i="52"/>
  <c r="AA36" i="52"/>
  <c r="AB35" i="52"/>
  <c r="AA35" i="52"/>
  <c r="AB34" i="52"/>
  <c r="AA34" i="52"/>
  <c r="AB33" i="52"/>
  <c r="AA33" i="52"/>
  <c r="AB32" i="52"/>
  <c r="AA32" i="52"/>
  <c r="AB31" i="52"/>
  <c r="AA31" i="52"/>
  <c r="AB30" i="52"/>
  <c r="AA39" i="52"/>
  <c r="V17" i="52"/>
  <c r="U17" i="52"/>
  <c r="O346" i="50"/>
  <c r="N346" i="50"/>
  <c r="M346" i="50"/>
  <c r="L346" i="50"/>
  <c r="K346" i="50"/>
  <c r="J346" i="50"/>
  <c r="I346" i="50"/>
  <c r="H346" i="50"/>
  <c r="G346" i="50"/>
  <c r="Q159" i="50"/>
  <c r="P5" i="50"/>
  <c r="Q5" i="50" s="1"/>
  <c r="AC32" i="52" l="1"/>
  <c r="AC34" i="52"/>
  <c r="AC36" i="52"/>
  <c r="AC30" i="52"/>
  <c r="AC38" i="52"/>
  <c r="Y64" i="52"/>
  <c r="P346" i="50"/>
  <c r="W17" i="52"/>
  <c r="AC31" i="52"/>
  <c r="AC33" i="52"/>
  <c r="AC35" i="52"/>
  <c r="AC37" i="52"/>
  <c r="AC39" i="52"/>
  <c r="AA85" i="52"/>
  <c r="F323" i="50"/>
  <c r="E323" i="50"/>
  <c r="Q307" i="50"/>
  <c r="Q267" i="50"/>
  <c r="O163" i="50"/>
  <c r="N163" i="50"/>
  <c r="M163" i="50"/>
  <c r="L163" i="50"/>
  <c r="K163" i="50"/>
  <c r="J163" i="50"/>
  <c r="I163" i="50"/>
  <c r="H163" i="50"/>
  <c r="G163" i="50"/>
  <c r="F163" i="50"/>
  <c r="E163" i="50"/>
  <c r="Q152" i="50"/>
  <c r="Q346" i="50" l="1"/>
  <c r="Q133" i="50"/>
  <c r="P163" i="50"/>
  <c r="Q163" i="50" s="1"/>
  <c r="Q14" i="50"/>
  <c r="Q248" i="50"/>
  <c r="Q342" i="50"/>
  <c r="Q323" i="50"/>
  <c r="I347" i="50"/>
  <c r="K347" i="50"/>
  <c r="M347" i="50"/>
  <c r="L347" i="50"/>
  <c r="H347" i="50"/>
  <c r="N347" i="50"/>
  <c r="G347" i="50"/>
  <c r="O347" i="50"/>
  <c r="J347" i="50"/>
  <c r="Q93" i="50" l="1"/>
  <c r="P347" i="50"/>
  <c r="O343" i="49"/>
  <c r="N343" i="49"/>
  <c r="M343" i="49"/>
  <c r="L343" i="49"/>
  <c r="K343" i="49"/>
  <c r="J343" i="49"/>
  <c r="I343" i="49"/>
  <c r="H343" i="49"/>
  <c r="G343" i="49"/>
  <c r="F343" i="49"/>
  <c r="E343" i="49"/>
  <c r="P342" i="49"/>
  <c r="P340" i="49"/>
  <c r="O339" i="49"/>
  <c r="N339" i="49"/>
  <c r="M339" i="49"/>
  <c r="L339" i="49"/>
  <c r="K339" i="49"/>
  <c r="J339" i="49"/>
  <c r="I339" i="49"/>
  <c r="H339" i="49"/>
  <c r="G339" i="49"/>
  <c r="F339" i="49"/>
  <c r="E339" i="49"/>
  <c r="P336" i="49"/>
  <c r="P334" i="49"/>
  <c r="P331" i="49"/>
  <c r="P327" i="49"/>
  <c r="P324" i="49"/>
  <c r="P321" i="49"/>
  <c r="O320" i="49"/>
  <c r="N320" i="49"/>
  <c r="M320" i="49"/>
  <c r="L320" i="49"/>
  <c r="K320" i="49"/>
  <c r="J320" i="49"/>
  <c r="I320" i="49"/>
  <c r="H320" i="49"/>
  <c r="G320" i="49"/>
  <c r="F320" i="49"/>
  <c r="E320" i="49"/>
  <c r="P317" i="49"/>
  <c r="P314" i="49"/>
  <c r="P313" i="49"/>
  <c r="P312" i="49"/>
  <c r="P308" i="49"/>
  <c r="P305" i="49"/>
  <c r="O304" i="49"/>
  <c r="N304" i="49"/>
  <c r="M304" i="49"/>
  <c r="L304" i="49"/>
  <c r="K304" i="49"/>
  <c r="J304" i="49"/>
  <c r="I304" i="49"/>
  <c r="H304" i="49"/>
  <c r="G304" i="49"/>
  <c r="F304" i="49"/>
  <c r="E304" i="49"/>
  <c r="P301" i="49"/>
  <c r="P300" i="49"/>
  <c r="P298" i="49"/>
  <c r="P297" i="49"/>
  <c r="P295" i="49"/>
  <c r="P290" i="49"/>
  <c r="P294" i="49"/>
  <c r="P288" i="49"/>
  <c r="P285" i="49"/>
  <c r="P283" i="49"/>
  <c r="P280" i="49"/>
  <c r="P277" i="49"/>
  <c r="P274" i="49"/>
  <c r="P273" i="49"/>
  <c r="P271" i="49"/>
  <c r="P270" i="49"/>
  <c r="P268" i="49"/>
  <c r="O267" i="49"/>
  <c r="N267" i="49"/>
  <c r="M267" i="49"/>
  <c r="L267" i="49"/>
  <c r="K267" i="49"/>
  <c r="J267" i="49"/>
  <c r="I267" i="49"/>
  <c r="H267" i="49"/>
  <c r="G267" i="49"/>
  <c r="F267" i="49"/>
  <c r="E267" i="49"/>
  <c r="P264" i="49"/>
  <c r="P261" i="49"/>
  <c r="P258" i="49"/>
  <c r="P256" i="49"/>
  <c r="P252" i="49"/>
  <c r="O251" i="49"/>
  <c r="N251" i="49"/>
  <c r="M251" i="49"/>
  <c r="L251" i="49"/>
  <c r="K251" i="49"/>
  <c r="J251" i="49"/>
  <c r="I251" i="49"/>
  <c r="H251" i="49"/>
  <c r="G251" i="49"/>
  <c r="F251" i="49"/>
  <c r="E251" i="49"/>
  <c r="P248" i="49"/>
  <c r="P247" i="49"/>
  <c r="P245" i="49"/>
  <c r="P242" i="49"/>
  <c r="P241" i="49"/>
  <c r="P239" i="49"/>
  <c r="P238" i="49"/>
  <c r="P236" i="49"/>
  <c r="P235" i="49"/>
  <c r="P233" i="49"/>
  <c r="P232" i="49"/>
  <c r="P230" i="49"/>
  <c r="P227" i="49"/>
  <c r="P224" i="49"/>
  <c r="P223" i="49"/>
  <c r="P221" i="49"/>
  <c r="P218" i="49"/>
  <c r="P215" i="49"/>
  <c r="P212" i="49"/>
  <c r="P209" i="49"/>
  <c r="P208" i="49"/>
  <c r="P206" i="49"/>
  <c r="P203" i="49"/>
  <c r="P200" i="49"/>
  <c r="P199" i="49"/>
  <c r="P197" i="49"/>
  <c r="P196" i="49"/>
  <c r="P194" i="49"/>
  <c r="P193" i="49"/>
  <c r="P191" i="49"/>
  <c r="P190" i="49"/>
  <c r="P188" i="49"/>
  <c r="P185" i="49"/>
  <c r="P184" i="49"/>
  <c r="P182" i="49"/>
  <c r="P179" i="49"/>
  <c r="P176" i="49"/>
  <c r="P175" i="49"/>
  <c r="P173" i="49"/>
  <c r="P172" i="49"/>
  <c r="P170" i="49"/>
  <c r="P169" i="49"/>
  <c r="P164" i="49"/>
  <c r="P163" i="49"/>
  <c r="P161" i="49"/>
  <c r="O160" i="49"/>
  <c r="N160" i="49"/>
  <c r="M160" i="49"/>
  <c r="L160" i="49"/>
  <c r="K160" i="49"/>
  <c r="J160" i="49"/>
  <c r="I160" i="49"/>
  <c r="H160" i="49"/>
  <c r="G160" i="49"/>
  <c r="F160" i="49"/>
  <c r="E160" i="49"/>
  <c r="P157" i="49"/>
  <c r="O156" i="49"/>
  <c r="N156" i="49"/>
  <c r="M156" i="49"/>
  <c r="L156" i="49"/>
  <c r="K156" i="49"/>
  <c r="J156" i="49"/>
  <c r="I156" i="49"/>
  <c r="H156" i="49"/>
  <c r="G156" i="49"/>
  <c r="F156" i="49"/>
  <c r="E156" i="49"/>
  <c r="P155" i="49"/>
  <c r="O152" i="49"/>
  <c r="N152" i="49"/>
  <c r="M152" i="49"/>
  <c r="L152" i="49"/>
  <c r="K152" i="49"/>
  <c r="J152" i="49"/>
  <c r="I152" i="49"/>
  <c r="H152" i="49"/>
  <c r="G152" i="49"/>
  <c r="F152" i="49"/>
  <c r="E152" i="49"/>
  <c r="P149" i="49"/>
  <c r="P148" i="49"/>
  <c r="P146" i="49"/>
  <c r="P143" i="49"/>
  <c r="P142" i="49"/>
  <c r="P140" i="49"/>
  <c r="P137" i="49"/>
  <c r="P134" i="49"/>
  <c r="O133" i="49"/>
  <c r="N133" i="49"/>
  <c r="M133" i="49"/>
  <c r="L133" i="49"/>
  <c r="K133" i="49"/>
  <c r="J133" i="49"/>
  <c r="I133" i="49"/>
  <c r="H133" i="49"/>
  <c r="G133" i="49"/>
  <c r="F133" i="49"/>
  <c r="E133" i="49"/>
  <c r="P132" i="49"/>
  <c r="P130" i="49"/>
  <c r="P129" i="49"/>
  <c r="P127" i="49"/>
  <c r="P124" i="49"/>
  <c r="P123" i="49"/>
  <c r="P121" i="49"/>
  <c r="P118" i="49"/>
  <c r="P115" i="49"/>
  <c r="P112" i="49"/>
  <c r="P111" i="49"/>
  <c r="P109" i="49"/>
  <c r="P108" i="49"/>
  <c r="P106" i="49"/>
  <c r="P105" i="49"/>
  <c r="P103" i="49"/>
  <c r="P102" i="49"/>
  <c r="P100" i="49"/>
  <c r="P99" i="49"/>
  <c r="P97" i="49"/>
  <c r="P96" i="49"/>
  <c r="P94" i="49"/>
  <c r="O93" i="49"/>
  <c r="N93" i="49"/>
  <c r="M93" i="49"/>
  <c r="L93" i="49"/>
  <c r="K93" i="49"/>
  <c r="J93" i="49"/>
  <c r="I93" i="49"/>
  <c r="H93" i="49"/>
  <c r="G93" i="49"/>
  <c r="F93" i="49"/>
  <c r="E93" i="49"/>
  <c r="P90" i="49"/>
  <c r="P87" i="49"/>
  <c r="P84" i="49"/>
  <c r="P83" i="49"/>
  <c r="P81" i="49"/>
  <c r="P78" i="49"/>
  <c r="P75" i="49"/>
  <c r="P72" i="49"/>
  <c r="P69" i="49"/>
  <c r="P68" i="49"/>
  <c r="P66" i="49"/>
  <c r="P65" i="49"/>
  <c r="P63" i="49"/>
  <c r="P60" i="49"/>
  <c r="P57" i="49"/>
  <c r="P54" i="49"/>
  <c r="P51" i="49"/>
  <c r="P48" i="49"/>
  <c r="P45" i="49"/>
  <c r="P44" i="49"/>
  <c r="P42" i="49"/>
  <c r="P41" i="49"/>
  <c r="P39" i="49"/>
  <c r="Q37" i="49"/>
  <c r="P35" i="49"/>
  <c r="P33" i="49"/>
  <c r="P30" i="49"/>
  <c r="P26" i="49"/>
  <c r="P24" i="49"/>
  <c r="P21" i="49"/>
  <c r="P18" i="49"/>
  <c r="P15" i="49"/>
  <c r="O14" i="49"/>
  <c r="N14" i="49"/>
  <c r="M14" i="49"/>
  <c r="L14" i="49"/>
  <c r="K14" i="49"/>
  <c r="J14" i="49"/>
  <c r="I14" i="49"/>
  <c r="H14" i="49"/>
  <c r="G14" i="49"/>
  <c r="E14" i="49"/>
  <c r="P11" i="49"/>
  <c r="P10" i="49"/>
  <c r="P8" i="49"/>
  <c r="P5" i="49"/>
  <c r="N99" i="48"/>
  <c r="M99" i="48"/>
  <c r="L99" i="48"/>
  <c r="K99" i="48"/>
  <c r="J99" i="48"/>
  <c r="I99" i="48"/>
  <c r="H99" i="48"/>
  <c r="G99" i="48"/>
  <c r="F99" i="48"/>
  <c r="E99" i="48"/>
  <c r="D99" i="48"/>
  <c r="O98" i="48"/>
  <c r="N97" i="48"/>
  <c r="M97" i="48"/>
  <c r="L97" i="48"/>
  <c r="K97" i="48"/>
  <c r="J97" i="48"/>
  <c r="I97" i="48"/>
  <c r="H97" i="48"/>
  <c r="G97" i="48"/>
  <c r="F97" i="48"/>
  <c r="E97" i="48"/>
  <c r="D97" i="48"/>
  <c r="O96" i="48"/>
  <c r="O95" i="48"/>
  <c r="O94" i="48"/>
  <c r="O93" i="48"/>
  <c r="O92" i="48"/>
  <c r="N91" i="48"/>
  <c r="M91" i="48"/>
  <c r="L91" i="48"/>
  <c r="K91" i="48"/>
  <c r="J91" i="48"/>
  <c r="I91" i="48"/>
  <c r="H91" i="48"/>
  <c r="G91" i="48"/>
  <c r="F91" i="48"/>
  <c r="E91" i="48"/>
  <c r="D91" i="48"/>
  <c r="O90" i="48"/>
  <c r="O91" i="48" s="1"/>
  <c r="N89" i="48"/>
  <c r="M89" i="48"/>
  <c r="L89" i="48"/>
  <c r="K89" i="48"/>
  <c r="J89" i="48"/>
  <c r="I89" i="48"/>
  <c r="H89" i="48"/>
  <c r="G89" i="48"/>
  <c r="F89" i="48"/>
  <c r="E89" i="48"/>
  <c r="D89" i="48"/>
  <c r="O88" i="48"/>
  <c r="O87" i="48"/>
  <c r="O86" i="48"/>
  <c r="O85" i="48"/>
  <c r="O84" i="48"/>
  <c r="O83" i="48"/>
  <c r="O82" i="48"/>
  <c r="O81" i="48"/>
  <c r="O80" i="48"/>
  <c r="O79" i="48"/>
  <c r="O78" i="48"/>
  <c r="O77" i="48"/>
  <c r="O76" i="48"/>
  <c r="O75" i="48"/>
  <c r="O74" i="48"/>
  <c r="O73" i="48"/>
  <c r="O72" i="48"/>
  <c r="O71" i="48"/>
  <c r="O70" i="48"/>
  <c r="O69" i="48"/>
  <c r="O68" i="48"/>
  <c r="O67" i="48"/>
  <c r="O66" i="48"/>
  <c r="O65" i="48"/>
  <c r="O64" i="48"/>
  <c r="O63" i="48"/>
  <c r="O62" i="48"/>
  <c r="O61" i="48"/>
  <c r="O60" i="48"/>
  <c r="O59" i="48"/>
  <c r="O58" i="48"/>
  <c r="O57" i="48"/>
  <c r="O56" i="48"/>
  <c r="O55" i="48"/>
  <c r="O54" i="48"/>
  <c r="O53" i="48"/>
  <c r="O52" i="48"/>
  <c r="N51" i="48"/>
  <c r="M51" i="48"/>
  <c r="L51" i="48"/>
  <c r="K51" i="48"/>
  <c r="J51" i="48"/>
  <c r="I51" i="48"/>
  <c r="H51" i="48"/>
  <c r="G51" i="48"/>
  <c r="F51" i="48"/>
  <c r="E51" i="48"/>
  <c r="D51" i="48"/>
  <c r="O50" i="48"/>
  <c r="O49" i="48"/>
  <c r="O48" i="48"/>
  <c r="O47" i="48"/>
  <c r="O46" i="48"/>
  <c r="O45" i="48"/>
  <c r="O44" i="48"/>
  <c r="O43" i="48"/>
  <c r="O42" i="48"/>
  <c r="O41" i="48"/>
  <c r="O40" i="48"/>
  <c r="N39" i="48"/>
  <c r="M39" i="48"/>
  <c r="L39" i="48"/>
  <c r="K39" i="48"/>
  <c r="J39" i="48"/>
  <c r="I39" i="48"/>
  <c r="H39" i="48"/>
  <c r="G39" i="48"/>
  <c r="F39" i="48"/>
  <c r="E39" i="48"/>
  <c r="D39" i="48"/>
  <c r="O38" i="48"/>
  <c r="O37" i="48"/>
  <c r="O36" i="48"/>
  <c r="O35" i="48"/>
  <c r="O34" i="48"/>
  <c r="O33" i="48"/>
  <c r="O32" i="48"/>
  <c r="O31" i="48"/>
  <c r="O30" i="48"/>
  <c r="O29" i="48"/>
  <c r="O28" i="48"/>
  <c r="N27" i="48"/>
  <c r="M27" i="48"/>
  <c r="L27" i="48"/>
  <c r="K27" i="48"/>
  <c r="J27" i="48"/>
  <c r="I27" i="48"/>
  <c r="H27" i="48"/>
  <c r="G27" i="48"/>
  <c r="F27" i="48"/>
  <c r="E27" i="48"/>
  <c r="D27" i="48"/>
  <c r="O26" i="48"/>
  <c r="O25" i="48"/>
  <c r="O24" i="48"/>
  <c r="O23" i="48"/>
  <c r="O22" i="48"/>
  <c r="O21" i="48"/>
  <c r="O20" i="48"/>
  <c r="O19" i="48"/>
  <c r="O18" i="48"/>
  <c r="O17" i="48"/>
  <c r="O16" i="48"/>
  <c r="O15" i="48"/>
  <c r="O14" i="48"/>
  <c r="O13" i="48"/>
  <c r="O12" i="48"/>
  <c r="N11" i="48"/>
  <c r="M11" i="48"/>
  <c r="L11" i="48"/>
  <c r="K11" i="48"/>
  <c r="J11" i="48"/>
  <c r="I11" i="48"/>
  <c r="H11" i="48"/>
  <c r="G11" i="48"/>
  <c r="F11" i="48"/>
  <c r="E11" i="48"/>
  <c r="D11" i="48"/>
  <c r="O10" i="48"/>
  <c r="O9" i="48"/>
  <c r="O8" i="48"/>
  <c r="O7" i="48"/>
  <c r="O6" i="48"/>
  <c r="O5" i="48"/>
  <c r="Q347" i="50" l="1"/>
  <c r="Q11" i="49"/>
  <c r="Q18" i="49"/>
  <c r="Q39" i="49"/>
  <c r="Q66" i="49"/>
  <c r="Q84" i="49"/>
  <c r="Q97" i="49"/>
  <c r="Q118" i="49"/>
  <c r="Q127" i="49"/>
  <c r="Q146" i="49"/>
  <c r="Q212" i="49"/>
  <c r="Q21" i="49"/>
  <c r="Q33" i="49"/>
  <c r="Q48" i="49"/>
  <c r="Q60" i="49"/>
  <c r="Q68" i="49"/>
  <c r="Q78" i="49"/>
  <c r="Q87" i="49"/>
  <c r="Q105" i="49"/>
  <c r="Q148" i="49"/>
  <c r="Q8" i="49"/>
  <c r="Q24" i="49"/>
  <c r="Q35" i="49"/>
  <c r="Q42" i="49"/>
  <c r="Q51" i="49"/>
  <c r="Q63" i="49"/>
  <c r="Q69" i="49"/>
  <c r="Q81" i="49"/>
  <c r="Q90" i="49"/>
  <c r="Q94" i="49"/>
  <c r="Q100" i="49"/>
  <c r="Q106" i="49"/>
  <c r="Q112" i="49"/>
  <c r="Q123" i="49"/>
  <c r="Q130" i="49"/>
  <c r="Q142" i="49"/>
  <c r="Q149" i="49"/>
  <c r="Q155" i="49"/>
  <c r="Q157" i="49"/>
  <c r="Q161" i="49"/>
  <c r="Q170" i="49"/>
  <c r="Q176" i="49"/>
  <c r="Q185" i="49"/>
  <c r="Q193" i="49"/>
  <c r="Q199" i="49"/>
  <c r="Q208" i="49"/>
  <c r="Q218" i="49"/>
  <c r="Q227" i="49"/>
  <c r="Q235" i="49"/>
  <c r="Q241" i="49"/>
  <c r="Q248" i="49"/>
  <c r="Q252" i="49"/>
  <c r="Q264" i="49"/>
  <c r="Q268" i="49"/>
  <c r="Q274" i="49"/>
  <c r="Q285" i="49"/>
  <c r="Q295" i="49"/>
  <c r="Q301" i="49"/>
  <c r="Q305" i="49"/>
  <c r="Q314" i="49"/>
  <c r="Q331" i="49"/>
  <c r="Q10" i="49"/>
  <c r="Q15" i="49"/>
  <c r="Q26" i="49"/>
  <c r="Q44" i="49"/>
  <c r="Q54" i="49"/>
  <c r="Q65" i="49"/>
  <c r="Q72" i="49"/>
  <c r="Q83" i="49"/>
  <c r="Q96" i="49"/>
  <c r="Q102" i="49"/>
  <c r="Q108" i="49"/>
  <c r="Q115" i="49"/>
  <c r="Q124" i="49"/>
  <c r="Q132" i="49"/>
  <c r="Q134" i="49"/>
  <c r="Q143" i="49"/>
  <c r="P160" i="49"/>
  <c r="Q163" i="49"/>
  <c r="Q172" i="49"/>
  <c r="Q179" i="49"/>
  <c r="Q188" i="49"/>
  <c r="Q194" i="49"/>
  <c r="Q200" i="49"/>
  <c r="Q209" i="49"/>
  <c r="Q221" i="49"/>
  <c r="Q230" i="49"/>
  <c r="Q236" i="49"/>
  <c r="Q242" i="49"/>
  <c r="Q256" i="49"/>
  <c r="Q270" i="49"/>
  <c r="Q277" i="49"/>
  <c r="Q288" i="49"/>
  <c r="Q297" i="49"/>
  <c r="Q308" i="49"/>
  <c r="Q317" i="49"/>
  <c r="Q321" i="49"/>
  <c r="Q334" i="49"/>
  <c r="Q57" i="49"/>
  <c r="Q109" i="49"/>
  <c r="Q164" i="49"/>
  <c r="Q173" i="49"/>
  <c r="Q182" i="49"/>
  <c r="Q190" i="49"/>
  <c r="Q196" i="49"/>
  <c r="Q223" i="49"/>
  <c r="Q232" i="49"/>
  <c r="Q238" i="49"/>
  <c r="Q245" i="49"/>
  <c r="Q258" i="49"/>
  <c r="Q271" i="49"/>
  <c r="Q280" i="49"/>
  <c r="Q294" i="49"/>
  <c r="Q298" i="49"/>
  <c r="Q312" i="49"/>
  <c r="Q324" i="49"/>
  <c r="Q336" i="49"/>
  <c r="Q340" i="49"/>
  <c r="Q30" i="49"/>
  <c r="Q45" i="49"/>
  <c r="Q75" i="49"/>
  <c r="Q103" i="49"/>
  <c r="Q137" i="49"/>
  <c r="Q203" i="49"/>
  <c r="Q5" i="49"/>
  <c r="Q41" i="49"/>
  <c r="Q99" i="49"/>
  <c r="Q111" i="49"/>
  <c r="Q121" i="49"/>
  <c r="Q129" i="49"/>
  <c r="Q140" i="49"/>
  <c r="Q169" i="49"/>
  <c r="Q175" i="49"/>
  <c r="Q184" i="49"/>
  <c r="Q191" i="49"/>
  <c r="Q197" i="49"/>
  <c r="Q206" i="49"/>
  <c r="Q215" i="49"/>
  <c r="Q224" i="49"/>
  <c r="Q233" i="49"/>
  <c r="Q239" i="49"/>
  <c r="Q247" i="49"/>
  <c r="Q261" i="49"/>
  <c r="Q273" i="49"/>
  <c r="Q283" i="49"/>
  <c r="Q290" i="49"/>
  <c r="Q300" i="49"/>
  <c r="Q313" i="49"/>
  <c r="Q327" i="49"/>
  <c r="Q342" i="49"/>
  <c r="Q28" i="49"/>
  <c r="O11" i="48"/>
  <c r="K100" i="48"/>
  <c r="F100" i="48"/>
  <c r="O27" i="48"/>
  <c r="E100" i="48"/>
  <c r="M100" i="48"/>
  <c r="G100" i="48"/>
  <c r="O99" i="48"/>
  <c r="P343" i="49"/>
  <c r="O51" i="48"/>
  <c r="H100" i="48"/>
  <c r="P156" i="49"/>
  <c r="P320" i="49"/>
  <c r="N100" i="48"/>
  <c r="O39" i="48"/>
  <c r="J100" i="48"/>
  <c r="D100" i="48"/>
  <c r="L100" i="48"/>
  <c r="O97" i="48"/>
  <c r="I100" i="48"/>
  <c r="P304" i="49"/>
  <c r="P267" i="49"/>
  <c r="P251" i="49"/>
  <c r="P152" i="49"/>
  <c r="P133" i="49"/>
  <c r="L344" i="49"/>
  <c r="P93" i="49"/>
  <c r="K344" i="49"/>
  <c r="J344" i="49"/>
  <c r="N344" i="49"/>
  <c r="G344" i="49"/>
  <c r="F344" i="49"/>
  <c r="O344" i="49"/>
  <c r="M344" i="49"/>
  <c r="I344" i="49"/>
  <c r="H344" i="49"/>
  <c r="P14" i="49"/>
  <c r="E344" i="49"/>
  <c r="P339" i="49"/>
  <c r="O89" i="48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7" i="10"/>
  <c r="J91" i="16"/>
  <c r="I91" i="16"/>
  <c r="J90" i="16"/>
  <c r="I90" i="16"/>
  <c r="X67" i="16"/>
  <c r="W67" i="16"/>
  <c r="X66" i="16"/>
  <c r="W66" i="16"/>
  <c r="AB40" i="16"/>
  <c r="AA40" i="16"/>
  <c r="AB39" i="16"/>
  <c r="AA39" i="16"/>
  <c r="H18" i="6"/>
  <c r="G18" i="6"/>
  <c r="H17" i="6"/>
  <c r="G17" i="6"/>
  <c r="H18" i="5"/>
  <c r="G18" i="5"/>
  <c r="H17" i="5"/>
  <c r="G17" i="5"/>
  <c r="H18" i="4"/>
  <c r="G18" i="4"/>
  <c r="H17" i="4"/>
  <c r="G17" i="4"/>
  <c r="H17" i="3"/>
  <c r="H18" i="3"/>
  <c r="G18" i="3"/>
  <c r="G17" i="3"/>
  <c r="H18" i="2"/>
  <c r="H17" i="2"/>
  <c r="H18" i="1"/>
  <c r="H17" i="1"/>
  <c r="K20" i="8"/>
  <c r="J20" i="8"/>
  <c r="I20" i="8"/>
  <c r="H20" i="8"/>
  <c r="G20" i="8"/>
  <c r="F20" i="8"/>
  <c r="E20" i="8"/>
  <c r="Q14" i="49" l="1"/>
  <c r="Q133" i="49"/>
  <c r="Q304" i="49"/>
  <c r="Q320" i="49"/>
  <c r="Q343" i="49"/>
  <c r="Q156" i="49"/>
  <c r="Q251" i="49"/>
  <c r="Q152" i="49"/>
  <c r="Q339" i="49"/>
  <c r="Q267" i="49"/>
  <c r="Q160" i="49"/>
  <c r="Q93" i="49"/>
  <c r="AC39" i="16"/>
  <c r="G21" i="5"/>
  <c r="G21" i="3"/>
  <c r="G18" i="1"/>
  <c r="O100" i="48"/>
  <c r="Q100" i="48" s="1"/>
  <c r="G17" i="1"/>
  <c r="Y66" i="16"/>
  <c r="U16" i="16"/>
  <c r="K91" i="16"/>
  <c r="P344" i="49"/>
  <c r="P191" i="10"/>
  <c r="P193" i="10"/>
  <c r="P168" i="10"/>
  <c r="K90" i="16"/>
  <c r="Y67" i="16"/>
  <c r="AC40" i="16"/>
  <c r="U15" i="16"/>
  <c r="G18" i="2"/>
  <c r="G17" i="2"/>
  <c r="Q344" i="49" l="1"/>
  <c r="P192" i="10"/>
  <c r="Q193" i="10"/>
  <c r="J89" i="16" l="1"/>
  <c r="I89" i="16"/>
  <c r="J88" i="16"/>
  <c r="I88" i="16"/>
  <c r="J87" i="16"/>
  <c r="I87" i="16"/>
  <c r="J86" i="16"/>
  <c r="I86" i="16"/>
  <c r="J85" i="16"/>
  <c r="I85" i="16"/>
  <c r="J84" i="16"/>
  <c r="I84" i="16"/>
  <c r="J83" i="16"/>
  <c r="I83" i="16"/>
  <c r="J82" i="16"/>
  <c r="I82" i="16"/>
  <c r="J81" i="16"/>
  <c r="I81" i="16"/>
  <c r="J80" i="16"/>
  <c r="I80" i="16"/>
  <c r="AB38" i="16"/>
  <c r="AB37" i="16"/>
  <c r="AA37" i="16"/>
  <c r="AB36" i="16"/>
  <c r="AA36" i="16"/>
  <c r="AB35" i="16"/>
  <c r="AA35" i="16"/>
  <c r="AB34" i="16"/>
  <c r="AA34" i="16"/>
  <c r="AB33" i="16"/>
  <c r="AA33" i="16"/>
  <c r="AB32" i="16"/>
  <c r="AA32" i="16"/>
  <c r="AB31" i="16"/>
  <c r="AA31" i="16"/>
  <c r="AB30" i="16"/>
  <c r="AA30" i="16"/>
  <c r="AB29" i="16"/>
  <c r="AA29" i="16"/>
  <c r="X65" i="16"/>
  <c r="W65" i="16"/>
  <c r="K80" i="16" l="1"/>
  <c r="K84" i="16"/>
  <c r="K88" i="16"/>
  <c r="AC37" i="16"/>
  <c r="AC30" i="16"/>
  <c r="K81" i="16"/>
  <c r="K89" i="16"/>
  <c r="Y65" i="16"/>
  <c r="AC32" i="16"/>
  <c r="AC36" i="16"/>
  <c r="U13" i="16"/>
  <c r="AC33" i="16"/>
  <c r="AC31" i="16"/>
  <c r="U10" i="16"/>
  <c r="U8" i="16"/>
  <c r="U12" i="16"/>
  <c r="K83" i="16"/>
  <c r="K87" i="16"/>
  <c r="K82" i="16"/>
  <c r="K86" i="16"/>
  <c r="K85" i="16"/>
  <c r="AC29" i="16"/>
  <c r="AC38" i="16"/>
  <c r="AC35" i="16"/>
  <c r="AC34" i="16"/>
  <c r="U14" i="16"/>
  <c r="U11" i="16"/>
  <c r="U7" i="16"/>
  <c r="U9" i="16"/>
  <c r="U19" i="16" l="1"/>
  <c r="H16" i="6" l="1"/>
  <c r="G16" i="6"/>
  <c r="H16" i="5"/>
  <c r="G16" i="5"/>
  <c r="H16" i="4"/>
  <c r="G16" i="4"/>
  <c r="G15" i="3"/>
  <c r="H15" i="3"/>
  <c r="G16" i="3"/>
  <c r="H16" i="3"/>
  <c r="G15" i="2"/>
  <c r="H15" i="2"/>
  <c r="G16" i="2"/>
  <c r="H16" i="2"/>
  <c r="H16" i="1"/>
  <c r="G16" i="1"/>
  <c r="H15" i="4" l="1"/>
  <c r="P93" i="32"/>
  <c r="N14" i="29"/>
  <c r="N14" i="32"/>
  <c r="P14" i="32"/>
  <c r="E348" i="32" l="1"/>
  <c r="G310" i="32"/>
  <c r="H310" i="32"/>
  <c r="I310" i="32"/>
  <c r="J310" i="32"/>
  <c r="K310" i="32"/>
  <c r="L310" i="32"/>
  <c r="M310" i="32"/>
  <c r="N310" i="32"/>
  <c r="O310" i="32"/>
  <c r="P310" i="32"/>
  <c r="G159" i="32"/>
  <c r="F155" i="32"/>
  <c r="E93" i="32"/>
  <c r="E14" i="32"/>
  <c r="P352" i="32"/>
  <c r="O352" i="32"/>
  <c r="N352" i="32"/>
  <c r="M352" i="32"/>
  <c r="L352" i="32"/>
  <c r="K352" i="32"/>
  <c r="J352" i="32"/>
  <c r="I352" i="32"/>
  <c r="H352" i="32"/>
  <c r="G352" i="32"/>
  <c r="F352" i="32"/>
  <c r="E352" i="32"/>
  <c r="P348" i="32"/>
  <c r="O348" i="32"/>
  <c r="N348" i="32"/>
  <c r="M348" i="32"/>
  <c r="L348" i="32"/>
  <c r="K348" i="32"/>
  <c r="J348" i="32"/>
  <c r="I348" i="32"/>
  <c r="H348" i="32"/>
  <c r="G348" i="32"/>
  <c r="F348" i="32"/>
  <c r="P326" i="32"/>
  <c r="O326" i="32"/>
  <c r="N326" i="32"/>
  <c r="M326" i="32"/>
  <c r="L326" i="32"/>
  <c r="K326" i="32"/>
  <c r="J326" i="32"/>
  <c r="I326" i="32"/>
  <c r="H326" i="32"/>
  <c r="G326" i="32"/>
  <c r="F326" i="32"/>
  <c r="E326" i="32"/>
  <c r="F310" i="32"/>
  <c r="E310" i="32"/>
  <c r="P270" i="32"/>
  <c r="O270" i="32"/>
  <c r="N270" i="32"/>
  <c r="M270" i="32"/>
  <c r="L270" i="32"/>
  <c r="K270" i="32"/>
  <c r="J270" i="32"/>
  <c r="I270" i="32"/>
  <c r="H270" i="32"/>
  <c r="G270" i="32"/>
  <c r="F270" i="32"/>
  <c r="E270" i="32"/>
  <c r="P163" i="32"/>
  <c r="O163" i="32"/>
  <c r="N163" i="32"/>
  <c r="M163" i="32"/>
  <c r="L163" i="32"/>
  <c r="K163" i="32"/>
  <c r="J163" i="32"/>
  <c r="I163" i="32"/>
  <c r="H163" i="32"/>
  <c r="G163" i="32"/>
  <c r="F163" i="32"/>
  <c r="E163" i="32"/>
  <c r="P159" i="32"/>
  <c r="O159" i="32"/>
  <c r="N159" i="32"/>
  <c r="M159" i="32"/>
  <c r="L159" i="32"/>
  <c r="K159" i="32"/>
  <c r="J159" i="32"/>
  <c r="I159" i="32"/>
  <c r="H159" i="32"/>
  <c r="F159" i="32"/>
  <c r="E159" i="32"/>
  <c r="P155" i="32"/>
  <c r="O155" i="32"/>
  <c r="N155" i="32"/>
  <c r="M155" i="32"/>
  <c r="L155" i="32"/>
  <c r="K155" i="32"/>
  <c r="J155" i="32"/>
  <c r="I155" i="32"/>
  <c r="H155" i="32"/>
  <c r="G155" i="32"/>
  <c r="E155" i="32"/>
  <c r="P133" i="32"/>
  <c r="O133" i="32"/>
  <c r="N133" i="32"/>
  <c r="M133" i="32"/>
  <c r="L133" i="32"/>
  <c r="K133" i="32"/>
  <c r="J133" i="32"/>
  <c r="I133" i="32"/>
  <c r="H133" i="32"/>
  <c r="G133" i="32"/>
  <c r="F133" i="32"/>
  <c r="E133" i="32"/>
  <c r="O93" i="32"/>
  <c r="N93" i="32"/>
  <c r="M93" i="32"/>
  <c r="L93" i="32"/>
  <c r="K93" i="32"/>
  <c r="J93" i="32"/>
  <c r="I93" i="32"/>
  <c r="H93" i="32"/>
  <c r="G93" i="32"/>
  <c r="F93" i="32"/>
  <c r="O14" i="32"/>
  <c r="M14" i="32"/>
  <c r="L14" i="32"/>
  <c r="K14" i="32"/>
  <c r="J14" i="32"/>
  <c r="I14" i="32"/>
  <c r="H14" i="32"/>
  <c r="G14" i="32"/>
  <c r="F14" i="32"/>
  <c r="X63" i="16" l="1"/>
  <c r="W63" i="16"/>
  <c r="X62" i="16"/>
  <c r="W62" i="16"/>
  <c r="X61" i="16"/>
  <c r="W61" i="16"/>
  <c r="X60" i="16"/>
  <c r="W60" i="16"/>
  <c r="X59" i="16"/>
  <c r="W59" i="16"/>
  <c r="X58" i="16"/>
  <c r="W58" i="16"/>
  <c r="X57" i="16"/>
  <c r="W57" i="16"/>
  <c r="X56" i="16"/>
  <c r="W56" i="16"/>
  <c r="X55" i="16"/>
  <c r="W55" i="16"/>
  <c r="G15" i="1"/>
  <c r="F14" i="29"/>
  <c r="G14" i="29"/>
  <c r="H14" i="29"/>
  <c r="I14" i="29"/>
  <c r="J14" i="29"/>
  <c r="K14" i="29"/>
  <c r="L14" i="29"/>
  <c r="M14" i="29"/>
  <c r="O14" i="29"/>
  <c r="P14" i="29"/>
  <c r="E14" i="29"/>
  <c r="F93" i="29"/>
  <c r="G93" i="29"/>
  <c r="H93" i="29"/>
  <c r="I93" i="29"/>
  <c r="J93" i="29"/>
  <c r="K93" i="29"/>
  <c r="L93" i="29"/>
  <c r="M93" i="29"/>
  <c r="N93" i="29"/>
  <c r="O93" i="29"/>
  <c r="P93" i="29"/>
  <c r="E93" i="29"/>
  <c r="F133" i="29"/>
  <c r="G133" i="29"/>
  <c r="H133" i="29"/>
  <c r="I133" i="29"/>
  <c r="J133" i="29"/>
  <c r="K133" i="29"/>
  <c r="L133" i="29"/>
  <c r="M133" i="29"/>
  <c r="N133" i="29"/>
  <c r="O133" i="29"/>
  <c r="P133" i="29"/>
  <c r="E133" i="29"/>
  <c r="P158" i="29"/>
  <c r="F158" i="29"/>
  <c r="G158" i="29"/>
  <c r="H158" i="29"/>
  <c r="I158" i="29"/>
  <c r="J158" i="29"/>
  <c r="K158" i="29"/>
  <c r="L158" i="29"/>
  <c r="M158" i="29"/>
  <c r="N158" i="29"/>
  <c r="O158" i="29"/>
  <c r="E158" i="29"/>
  <c r="F165" i="29"/>
  <c r="G165" i="29"/>
  <c r="H165" i="29"/>
  <c r="I165" i="29"/>
  <c r="J165" i="29"/>
  <c r="K165" i="29"/>
  <c r="L165" i="29"/>
  <c r="M165" i="29"/>
  <c r="N165" i="29"/>
  <c r="O165" i="29"/>
  <c r="P165" i="29"/>
  <c r="E165" i="29"/>
  <c r="F169" i="29"/>
  <c r="G169" i="29"/>
  <c r="H169" i="29"/>
  <c r="I169" i="29"/>
  <c r="J169" i="29"/>
  <c r="K169" i="29"/>
  <c r="L169" i="29"/>
  <c r="M169" i="29"/>
  <c r="N169" i="29"/>
  <c r="O169" i="29"/>
  <c r="P169" i="29"/>
  <c r="E169" i="29"/>
  <c r="F279" i="29"/>
  <c r="E279" i="29"/>
  <c r="E316" i="29"/>
  <c r="F316" i="29"/>
  <c r="G316" i="29"/>
  <c r="H316" i="29"/>
  <c r="I316" i="29"/>
  <c r="J316" i="29"/>
  <c r="K316" i="29"/>
  <c r="L316" i="29"/>
  <c r="M316" i="29"/>
  <c r="N316" i="29"/>
  <c r="O316" i="29"/>
  <c r="P316" i="29"/>
  <c r="F361" i="29"/>
  <c r="E361" i="29"/>
  <c r="Y63" i="16" l="1"/>
  <c r="D66" i="9"/>
  <c r="E66" i="9"/>
  <c r="C66" i="9"/>
  <c r="W64" i="16"/>
  <c r="X64" i="16"/>
  <c r="H15" i="6"/>
  <c r="H15" i="5"/>
  <c r="H15" i="1"/>
  <c r="Y64" i="16" l="1"/>
  <c r="G15" i="5"/>
  <c r="G15" i="6"/>
  <c r="G15" i="4"/>
  <c r="E102" i="9" l="1"/>
  <c r="D102" i="9"/>
  <c r="C102" i="9"/>
  <c r="H13" i="6"/>
  <c r="G12" i="6"/>
  <c r="H11" i="6"/>
  <c r="H10" i="6"/>
  <c r="G9" i="6"/>
  <c r="H8" i="6"/>
  <c r="G7" i="6"/>
  <c r="H13" i="5"/>
  <c r="H12" i="5"/>
  <c r="H11" i="5"/>
  <c r="H10" i="5"/>
  <c r="H9" i="5"/>
  <c r="H8" i="5"/>
  <c r="G7" i="5"/>
  <c r="H6" i="5"/>
  <c r="G14" i="4"/>
  <c r="H13" i="4"/>
  <c r="H12" i="4"/>
  <c r="H11" i="4"/>
  <c r="G10" i="4"/>
  <c r="H9" i="4"/>
  <c r="H8" i="4"/>
  <c r="H7" i="4"/>
  <c r="G14" i="3"/>
  <c r="G13" i="3"/>
  <c r="H12" i="3"/>
  <c r="H11" i="3"/>
  <c r="H10" i="3"/>
  <c r="H9" i="3"/>
  <c r="H8" i="3"/>
  <c r="H7" i="3"/>
  <c r="H13" i="1"/>
  <c r="G12" i="1"/>
  <c r="G11" i="1"/>
  <c r="G10" i="1"/>
  <c r="H9" i="1"/>
  <c r="G8" i="1"/>
  <c r="G7" i="1"/>
  <c r="H6" i="1"/>
  <c r="G10" i="6" l="1"/>
  <c r="H14" i="5"/>
  <c r="G14" i="5"/>
  <c r="G14" i="2"/>
  <c r="H14" i="2"/>
  <c r="H9" i="2"/>
  <c r="G9" i="2"/>
  <c r="G10" i="2"/>
  <c r="H10" i="2"/>
  <c r="G13" i="4"/>
  <c r="G14" i="1"/>
  <c r="H14" i="1"/>
  <c r="H6" i="2"/>
  <c r="G6" i="2"/>
  <c r="H10" i="4"/>
  <c r="H6" i="3"/>
  <c r="H8" i="2"/>
  <c r="G8" i="2"/>
  <c r="H6" i="4"/>
  <c r="H7" i="6"/>
  <c r="H11" i="2"/>
  <c r="G11" i="2"/>
  <c r="G8" i="4"/>
  <c r="H9" i="6"/>
  <c r="H13" i="2"/>
  <c r="G13" i="2"/>
  <c r="H6" i="6"/>
  <c r="H7" i="2"/>
  <c r="G7" i="2"/>
  <c r="G14" i="6"/>
  <c r="H14" i="6"/>
  <c r="H12" i="2"/>
  <c r="G12" i="2"/>
  <c r="H12" i="6"/>
  <c r="H7" i="5"/>
  <c r="G10" i="5"/>
  <c r="G7" i="4"/>
  <c r="H10" i="1"/>
  <c r="H12" i="1"/>
  <c r="H7" i="1"/>
  <c r="G10" i="3"/>
  <c r="G11" i="3"/>
  <c r="G8" i="3"/>
  <c r="H13" i="3"/>
  <c r="H21" i="5"/>
  <c r="G12" i="5"/>
  <c r="G13" i="5"/>
  <c r="G6" i="3"/>
  <c r="G11" i="4"/>
  <c r="G8" i="5"/>
  <c r="G13" i="6"/>
  <c r="H8" i="1"/>
  <c r="G9" i="3"/>
  <c r="H14" i="3"/>
  <c r="G6" i="4"/>
  <c r="G11" i="5"/>
  <c r="G8" i="6"/>
  <c r="G6" i="1"/>
  <c r="H11" i="1"/>
  <c r="G12" i="3"/>
  <c r="G9" i="4"/>
  <c r="H14" i="4"/>
  <c r="G6" i="5"/>
  <c r="G11" i="6"/>
  <c r="G9" i="1"/>
  <c r="G7" i="3"/>
  <c r="G12" i="4"/>
  <c r="G9" i="5"/>
  <c r="G6" i="6"/>
  <c r="G13" i="1"/>
  <c r="H21" i="4" l="1"/>
  <c r="H21" i="6"/>
  <c r="H21" i="3"/>
  <c r="G21" i="4"/>
  <c r="G21" i="2" l="1"/>
</calcChain>
</file>

<file path=xl/comments1.xml><?xml version="1.0" encoding="utf-8"?>
<comments xmlns="http://schemas.openxmlformats.org/spreadsheetml/2006/main">
  <authors>
    <author>Kristy Becker</author>
  </authors>
  <commentList>
    <comment ref="B127" authorId="0" shapeId="0">
      <text>
        <r>
          <rPr>
            <b/>
            <sz val="9"/>
            <color indexed="81"/>
            <rFont val="Tahoma"/>
            <family val="2"/>
          </rPr>
          <t>Kristy Becker:</t>
        </r>
        <r>
          <rPr>
            <sz val="9"/>
            <color indexed="81"/>
            <rFont val="Tahoma"/>
            <family val="2"/>
          </rPr>
          <t xml:space="preserve">
combined 1 degree awarded under CIP 149999 with 142501 -- MS Alternative Engery Tech</t>
        </r>
      </text>
    </comment>
  </commentList>
</comments>
</file>

<file path=xl/sharedStrings.xml><?xml version="1.0" encoding="utf-8"?>
<sst xmlns="http://schemas.openxmlformats.org/spreadsheetml/2006/main" count="17142" uniqueCount="1518">
  <si>
    <t xml:space="preserve">Baccalaureate Degrees Awarded </t>
  </si>
  <si>
    <t>By Gender</t>
  </si>
  <si>
    <t>Percentage</t>
  </si>
  <si>
    <t>IPEDS Award Year</t>
  </si>
  <si>
    <t>Female</t>
  </si>
  <si>
    <t>Male</t>
  </si>
  <si>
    <t>Total</t>
  </si>
  <si>
    <t>2004</t>
  </si>
  <si>
    <t>2005</t>
  </si>
  <si>
    <t>2006</t>
  </si>
  <si>
    <t>2007</t>
  </si>
  <si>
    <t>2008</t>
  </si>
  <si>
    <t>2009</t>
  </si>
  <si>
    <t>2010</t>
  </si>
  <si>
    <t>2011</t>
  </si>
  <si>
    <t>Grand Total</t>
  </si>
  <si>
    <t xml:space="preserve">Doctoral Degrees Awarded </t>
  </si>
  <si>
    <t xml:space="preserve">Wayne State University </t>
  </si>
  <si>
    <t>Degrees Awarded by Level by IPEDS Award Year</t>
  </si>
  <si>
    <t>JD</t>
  </si>
  <si>
    <t>MD</t>
  </si>
  <si>
    <t>PHARMD</t>
  </si>
  <si>
    <t>*"First Professional" degrees are Doctor of Medicine (MD), Doctor of Pharmacy (PharmD), and Juris Doctor (JD).</t>
  </si>
  <si>
    <t>Wayne State University</t>
  </si>
  <si>
    <t>Degrees Awarded by Level</t>
  </si>
  <si>
    <t>Buisness</t>
  </si>
  <si>
    <t>Education</t>
  </si>
  <si>
    <t>Engineering</t>
  </si>
  <si>
    <t>Fine Arts</t>
  </si>
  <si>
    <t>Liberal Arts &amp; Sci</t>
  </si>
  <si>
    <t>Medicine</t>
  </si>
  <si>
    <t>Nursing</t>
  </si>
  <si>
    <t>Pharmacy</t>
  </si>
  <si>
    <t>Social Work</t>
  </si>
  <si>
    <t>*Degrees conferred under College of Lifelong Learning, College of Urban, Labor, &amp; Metro Affairs,  College of Science,  and College of Liberal Arts are reported under Liberal Arts &amp; Sciences.</t>
  </si>
  <si>
    <t>Business</t>
  </si>
  <si>
    <t>Graduate School</t>
  </si>
  <si>
    <t>Law</t>
  </si>
  <si>
    <t>CIP Code</t>
  </si>
  <si>
    <t>CIP Program Area</t>
  </si>
  <si>
    <t>03</t>
  </si>
  <si>
    <t>NATURAL RESOURCES AND CONSERVATION</t>
  </si>
  <si>
    <t>05</t>
  </si>
  <si>
    <t>AREA, ETHNIC, CULTURAL, GENDER, AND GROUP STUDIES</t>
  </si>
  <si>
    <t>09</t>
  </si>
  <si>
    <t>COMMUNICATION, JOURNALISM, AND RELATED PROGRAMS</t>
  </si>
  <si>
    <t>11</t>
  </si>
  <si>
    <t>COMPUTER AND INFORMATION SCIENCES AND SUPPORT SERVICES</t>
  </si>
  <si>
    <t>12</t>
  </si>
  <si>
    <t>PERSONAL AND CULINARY SERVICES</t>
  </si>
  <si>
    <t>13</t>
  </si>
  <si>
    <t>EDUCATION</t>
  </si>
  <si>
    <t>14</t>
  </si>
  <si>
    <t>ENGINEERING</t>
  </si>
  <si>
    <t>15</t>
  </si>
  <si>
    <t>ENGINEERING TECHNOLOGIES AND ENGINEERING-RELATED FIELDS</t>
  </si>
  <si>
    <t>16</t>
  </si>
  <si>
    <t>FOREIGN LANGUAGES, LITERATURES, AND LINGUISTICS</t>
  </si>
  <si>
    <t>19</t>
  </si>
  <si>
    <t>FAMILY AND CONSUMER SCIENCES/HUMAN SCIENCES</t>
  </si>
  <si>
    <t>23</t>
  </si>
  <si>
    <t>ENGLISH LANGUAGE AND LITERATURE/LETTERS</t>
  </si>
  <si>
    <t>24</t>
  </si>
  <si>
    <t>LIBERAL ARTS AND SCIENCES, GENERAL STUDIES AND HUMANITIES</t>
  </si>
  <si>
    <t>26</t>
  </si>
  <si>
    <t>BIOLOGICAL AND BIOMEDICAL SCIENCES</t>
  </si>
  <si>
    <t>27</t>
  </si>
  <si>
    <t>MATHEMATICS AND STATISTICS</t>
  </si>
  <si>
    <t>30</t>
  </si>
  <si>
    <t>MULTI/INTERDISCIPLINARY STUDIES</t>
  </si>
  <si>
    <t>38</t>
  </si>
  <si>
    <t>PHILOSOPHY AND RELIGIOUS STUDIES</t>
  </si>
  <si>
    <t>40</t>
  </si>
  <si>
    <t>PHYSICAL SCIENCES</t>
  </si>
  <si>
    <t>42</t>
  </si>
  <si>
    <t>PSYCHOLOGY</t>
  </si>
  <si>
    <t>43</t>
  </si>
  <si>
    <t>HOMELAND SECURITY, LAW ENFORCEMENT, FIREFIGHTING AND RELATED PROTECTIVE SERVICES</t>
  </si>
  <si>
    <t>44</t>
  </si>
  <si>
    <t>PUBLIC ADMINISTRATION AND SOCIAL SERVICE PROFESSIONS</t>
  </si>
  <si>
    <t>45</t>
  </si>
  <si>
    <t>SOCIAL SCIENCES</t>
  </si>
  <si>
    <t>50</t>
  </si>
  <si>
    <t>VISUAL AND PERFORMING ARTS</t>
  </si>
  <si>
    <t>51</t>
  </si>
  <si>
    <t>HEALTH PROFESSIONS AND RELATED PROGRAMS</t>
  </si>
  <si>
    <t>52</t>
  </si>
  <si>
    <t>BUSINESS, MANAGEMENT, MARKETING, AND RELATED SUPPORT SERVICES</t>
  </si>
  <si>
    <t>54</t>
  </si>
  <si>
    <t>HISTORY</t>
  </si>
  <si>
    <t>04</t>
  </si>
  <si>
    <t>ARCHITECTURE AND RELATED SERVICES</t>
  </si>
  <si>
    <t>22</t>
  </si>
  <si>
    <t>LEGAL PROFESSIONS AND STUDIES</t>
  </si>
  <si>
    <t>25</t>
  </si>
  <si>
    <t>31</t>
  </si>
  <si>
    <t>PARKS, RECREATION, LEISURE, AND FITNESS STUDIES</t>
  </si>
  <si>
    <t>Graduate Degrees Awarded by Gender, Race/Ethnicity</t>
  </si>
  <si>
    <t>College</t>
  </si>
  <si>
    <t>Award Category</t>
  </si>
  <si>
    <t>F</t>
  </si>
  <si>
    <t>M</t>
  </si>
  <si>
    <t>Non-Resident Alien</t>
  </si>
  <si>
    <t>American Indian or Alaskan Native</t>
  </si>
  <si>
    <t>Asian</t>
  </si>
  <si>
    <t>Black or African American</t>
  </si>
  <si>
    <t>Hispanic or Latino</t>
  </si>
  <si>
    <t>Native Hawaiian and Other Pacific Islander</t>
  </si>
  <si>
    <t>White</t>
  </si>
  <si>
    <t>2 or more races</t>
  </si>
  <si>
    <t>Unknown</t>
  </si>
  <si>
    <t>BA</t>
  </si>
  <si>
    <t>ED</t>
  </si>
  <si>
    <t>Doctors degree - Reseach/Scholarship</t>
  </si>
  <si>
    <t>EN</t>
  </si>
  <si>
    <t>FA</t>
  </si>
  <si>
    <t>GS</t>
  </si>
  <si>
    <t>LS</t>
  </si>
  <si>
    <t>LW</t>
  </si>
  <si>
    <t>Doctors degree - Professional Practice</t>
  </si>
  <si>
    <t>NU</t>
  </si>
  <si>
    <t>PA</t>
  </si>
  <si>
    <t>SW</t>
  </si>
  <si>
    <t>All Colleges</t>
  </si>
  <si>
    <t>2009 Total</t>
  </si>
  <si>
    <t>2010 Total</t>
  </si>
  <si>
    <t>2011 Total</t>
  </si>
  <si>
    <t>IPEDS Award Year 2011</t>
  </si>
  <si>
    <t>Program Classification</t>
  </si>
  <si>
    <t>Accounting</t>
  </si>
  <si>
    <t>Doctors  - Professional Practice</t>
  </si>
  <si>
    <t>Doctors  - Reseach/Scholarship</t>
  </si>
  <si>
    <t>Business Admin &amp; Mgt, Gen</t>
  </si>
  <si>
    <t>Taxation</t>
  </si>
  <si>
    <t>BA Total</t>
  </si>
  <si>
    <t>Art Teacher Education</t>
  </si>
  <si>
    <t>Bilingual &amp; Multilingual Educ</t>
  </si>
  <si>
    <t>Counseling Psychology</t>
  </si>
  <si>
    <t>Counselor Educ/Guidance Svcs</t>
  </si>
  <si>
    <t>Curriculum and Instruction</t>
  </si>
  <si>
    <t>Early Childhood Education</t>
  </si>
  <si>
    <t>Educ/Instruc Media Design</t>
  </si>
  <si>
    <t>Education Leadership &amp; Admin</t>
  </si>
  <si>
    <t>Educational Eval/Research</t>
  </si>
  <si>
    <t>Educational Psychology</t>
  </si>
  <si>
    <t>Educational Supervision</t>
  </si>
  <si>
    <t>Elementary Teacher Education</t>
  </si>
  <si>
    <t>ED Cont</t>
  </si>
  <si>
    <t>English Teacher Education</t>
  </si>
  <si>
    <t>Family Psychology</t>
  </si>
  <si>
    <t>Health Teacher Education</t>
  </si>
  <si>
    <t>Mathematics Teacher Education</t>
  </si>
  <si>
    <t>Physical Education Tchg/Coach</t>
  </si>
  <si>
    <t>Reading Teacher Education</t>
  </si>
  <si>
    <t>School Psychology</t>
  </si>
  <si>
    <t>Science Teacher Education</t>
  </si>
  <si>
    <t>Secondary Teacher Education</t>
  </si>
  <si>
    <t>Social Studies Teacher Educ</t>
  </si>
  <si>
    <t>Special Education, General</t>
  </si>
  <si>
    <t>Sport and Fitness Admin/Mgt</t>
  </si>
  <si>
    <t>Technical Teacher Education</t>
  </si>
  <si>
    <t>Vocational Rehab Counseling</t>
  </si>
  <si>
    <t>ED Total</t>
  </si>
  <si>
    <t>Biomedical/Medical Engg</t>
  </si>
  <si>
    <t>Chemical Engineering</t>
  </si>
  <si>
    <t>EN Cont.</t>
  </si>
  <si>
    <t>Civil Engineering, General</t>
  </si>
  <si>
    <t>Computer Engineering</t>
  </si>
  <si>
    <t>Electrical/Electrnc/Comm Engg</t>
  </si>
  <si>
    <t>Engg/Industrial Management</t>
  </si>
  <si>
    <t>ENGINEERING TECHNOLOGIES/TECH</t>
  </si>
  <si>
    <t>Engineering, Other</t>
  </si>
  <si>
    <t>Hazardous Mat Mgt &amp; Waste Tech</t>
  </si>
  <si>
    <t>Industrial Engineering</t>
  </si>
  <si>
    <t>Manufacturing Engineering</t>
  </si>
  <si>
    <t>Materials Science</t>
  </si>
  <si>
    <t>Mechanical Engineering</t>
  </si>
  <si>
    <t>EN Total</t>
  </si>
  <si>
    <t>Apparel &amp; Testile Mkt Mgt</t>
  </si>
  <si>
    <t>Art History/Criticism/Consrvtn</t>
  </si>
  <si>
    <t>Art, General</t>
  </si>
  <si>
    <t>Communications, Speech,Rhetor</t>
  </si>
  <si>
    <t>Dispute Resolution</t>
  </si>
  <si>
    <t>FA Cont.</t>
  </si>
  <si>
    <t>Drama/Theater Arts General</t>
  </si>
  <si>
    <t>Music, General</t>
  </si>
  <si>
    <t>FA Total</t>
  </si>
  <si>
    <t>Molecular Biology</t>
  </si>
  <si>
    <t>GS Total</t>
  </si>
  <si>
    <t>Library Science/Librarianship</t>
  </si>
  <si>
    <t xml:space="preserve"> Statistic, General</t>
  </si>
  <si>
    <t>Anthropology</t>
  </si>
  <si>
    <t>Applied Mathematics, General</t>
  </si>
  <si>
    <t>Audiology/Hearing Sciences</t>
  </si>
  <si>
    <t>Biology, General</t>
  </si>
  <si>
    <t>Chemistry, General</t>
  </si>
  <si>
    <t>City/Urban, Comm/Region Plan'g</t>
  </si>
  <si>
    <t>Communicatio Disorders</t>
  </si>
  <si>
    <t>Computer and Info Sci General</t>
  </si>
  <si>
    <t>Criminal Justice Studies</t>
  </si>
  <si>
    <t>Economics, General</t>
  </si>
  <si>
    <t>English Language/Lit General</t>
  </si>
  <si>
    <t>LS Cont.</t>
  </si>
  <si>
    <t>Foods and Nutrition &amp; Wellness</t>
  </si>
  <si>
    <t>Foreign Langs/Lits General</t>
  </si>
  <si>
    <t>Geology</t>
  </si>
  <si>
    <t>History</t>
  </si>
  <si>
    <t>Human Dev &amp; Family Studies,Gen</t>
  </si>
  <si>
    <t>Indust &amp; Organiz Psychology</t>
  </si>
  <si>
    <t>Labor/Personnel Relat &amp; Stud</t>
  </si>
  <si>
    <t>Linguistics</t>
  </si>
  <si>
    <t>Mathematics</t>
  </si>
  <si>
    <t>Mid/Near East&amp;Semitic Lang/Lit</t>
  </si>
  <si>
    <t>Molecular Biotechnology</t>
  </si>
  <si>
    <t>Multi/Interdisc Studies, Other</t>
  </si>
  <si>
    <t>Philosophy</t>
  </si>
  <si>
    <t>Physics, General</t>
  </si>
  <si>
    <t>Politcial Science General</t>
  </si>
  <si>
    <t>Psychology</t>
  </si>
  <si>
    <t>Public Administration</t>
  </si>
  <si>
    <t>Sociology</t>
  </si>
  <si>
    <t>Spanish Language/Literature</t>
  </si>
  <si>
    <t>LS Total</t>
  </si>
  <si>
    <t>Banking,Corporate,Finance,Secu</t>
  </si>
  <si>
    <t>Law (LL.B. J.D.)</t>
  </si>
  <si>
    <t>Legal Research &amp; Adv Prof Stud</t>
  </si>
  <si>
    <t>Tax Law/Taxation</t>
  </si>
  <si>
    <t>LW Total</t>
  </si>
  <si>
    <t>Biochemistry&amp;Molecular Biology</t>
  </si>
  <si>
    <t>Biological &amp; Biomedical Sci</t>
  </si>
  <si>
    <t>Genetic Counseling</t>
  </si>
  <si>
    <t>Health Physics/Radiolog Health</t>
  </si>
  <si>
    <t>Immunology and Microbiology</t>
  </si>
  <si>
    <t>Med Pharmacol &amp; Pharmaceut Sci</t>
  </si>
  <si>
    <t>Medical Scientist</t>
  </si>
  <si>
    <t>Oncology and Cancer Biology</t>
  </si>
  <si>
    <t>MD Cont.</t>
  </si>
  <si>
    <t>Physiology</t>
  </si>
  <si>
    <t>Public Health, General</t>
  </si>
  <si>
    <t>MD Total</t>
  </si>
  <si>
    <t>Adult Health Nurse</t>
  </si>
  <si>
    <t>Mat/Child Hlth&amp;Neonat Nur</t>
  </si>
  <si>
    <t>Nursing Science</t>
  </si>
  <si>
    <t>Psychiatric Mental Hlth Nur</t>
  </si>
  <si>
    <t>Public Hlth Comm Nurse</t>
  </si>
  <si>
    <t>NU Total</t>
  </si>
  <si>
    <t>Nurse Anesthetist</t>
  </si>
  <si>
    <t>Occupat Hlth &amp; Indust Hygiene</t>
  </si>
  <si>
    <t>Occupational Therapy</t>
  </si>
  <si>
    <t>Physical Therapy</t>
  </si>
  <si>
    <t>Physician Assistant Studies</t>
  </si>
  <si>
    <t>PA Total</t>
  </si>
  <si>
    <t>SW Total</t>
  </si>
  <si>
    <t>IPEDS Award Year 2010</t>
  </si>
  <si>
    <t>ED Cont.</t>
  </si>
  <si>
    <t>Foreign Languages Teacher Educ</t>
  </si>
  <si>
    <t>Petroleum Engineering</t>
  </si>
  <si>
    <t>Peace and Conflict Studies</t>
  </si>
  <si>
    <t>Molecular Toxicology</t>
  </si>
  <si>
    <t>Classics&amp;Classical Lang &amp; Lit</t>
  </si>
  <si>
    <t>Geography</t>
  </si>
  <si>
    <t>German Language/Literature</t>
  </si>
  <si>
    <t>Industrial/Organizational Psyc</t>
  </si>
  <si>
    <t>Anatomy</t>
  </si>
  <si>
    <t>Pathology/Experimental Path</t>
  </si>
  <si>
    <t>Nurs, Psychiatric/Mental Hlth</t>
  </si>
  <si>
    <t>Nursing, Adult Health</t>
  </si>
  <si>
    <t>Nursing, Maternal/Child Health</t>
  </si>
  <si>
    <t>Nursing Anesthetist</t>
  </si>
  <si>
    <t>PA Cont.</t>
  </si>
  <si>
    <t>IPEDS Award Year 2009</t>
  </si>
  <si>
    <t>Biochemistry</t>
  </si>
  <si>
    <t>IPEDS Award Year 2008</t>
  </si>
  <si>
    <t>Comparative Literature</t>
  </si>
  <si>
    <t>French Language/Literature</t>
  </si>
  <si>
    <t>Italian Language/Literature</t>
  </si>
  <si>
    <t>Medical Clinical Sciences</t>
  </si>
  <si>
    <t>Neurobiology &amp; Neurophysiology</t>
  </si>
  <si>
    <t>LAW</t>
  </si>
  <si>
    <t xml:space="preserve">CIP </t>
  </si>
  <si>
    <t>GENDER</t>
  </si>
  <si>
    <t>CIP</t>
  </si>
  <si>
    <t xml:space="preserve"> Total</t>
  </si>
  <si>
    <t>2012</t>
  </si>
  <si>
    <t>2012 Total</t>
  </si>
  <si>
    <t>IPEDS Award Year 2012</t>
  </si>
  <si>
    <t>Radiologic Technology/Science</t>
  </si>
  <si>
    <t>Doctoral Degrees Awarded by CIP Code</t>
  </si>
  <si>
    <t xml:space="preserve">First Professional Degrees Awarded by CIP Code </t>
  </si>
  <si>
    <t xml:space="preserve">Doctoral Degrees Awarded by CIP Code </t>
  </si>
  <si>
    <t>2013</t>
  </si>
  <si>
    <t>2013 Total</t>
  </si>
  <si>
    <t>IPEDS Award Year 2013</t>
  </si>
  <si>
    <t>Baccalaureate Degrees Awarded by Gender, Race/Ethnicity</t>
  </si>
  <si>
    <t>Business Mktg &amp; Mktg Mgmt</t>
  </si>
  <si>
    <t>Finance, General</t>
  </si>
  <si>
    <t>International Business</t>
  </si>
  <si>
    <t>Mgmt Into Systs &amp; Bus DP, Genl</t>
  </si>
  <si>
    <t>Org'l Behavior Studies</t>
  </si>
  <si>
    <t>Education, Other</t>
  </si>
  <si>
    <t>Construction Engg Tech</t>
  </si>
  <si>
    <t>Electrical,Electronic/Comm Eng</t>
  </si>
  <si>
    <t>Industrial Prod Tech Oth</t>
  </si>
  <si>
    <t>Mechanical Engineering Tech</t>
  </si>
  <si>
    <t>Dance</t>
  </si>
  <si>
    <t>Film Mak'g/Cinematography/Prod</t>
  </si>
  <si>
    <t>Journalism</t>
  </si>
  <si>
    <t>Public Relations/Image Mgmt</t>
  </si>
  <si>
    <t>Radio and Television</t>
  </si>
  <si>
    <t>Afro-American/ Black Studies</t>
  </si>
  <si>
    <t>Chem Other</t>
  </si>
  <si>
    <t>Dietetics</t>
  </si>
  <si>
    <t>East Asian Studies</t>
  </si>
  <si>
    <t>Eastern European Area Studies</t>
  </si>
  <si>
    <t>Environmental Science</t>
  </si>
  <si>
    <t>Film/Cinema Studies</t>
  </si>
  <si>
    <t>Information Sciences/Systems</t>
  </si>
  <si>
    <t>Labor Studies</t>
  </si>
  <si>
    <t>Physical Sciences Other</t>
  </si>
  <si>
    <t>Slavic Language and Literature</t>
  </si>
  <si>
    <t>Urban Studies/Affairs</t>
  </si>
  <si>
    <t>Nursing - RN Training</t>
  </si>
  <si>
    <t>Reg Nursing/Registered Nurse</t>
  </si>
  <si>
    <t>Funeral Direction/Service</t>
  </si>
  <si>
    <t>Hlth Profess, Related Sci, Oth</t>
  </si>
  <si>
    <t>Medical Radiologic Tech/Tech</t>
  </si>
  <si>
    <t>Medical Technology</t>
  </si>
  <si>
    <t>Pathology/Pathologist Assistan</t>
  </si>
  <si>
    <t>Computer Systems Technology</t>
  </si>
  <si>
    <t>Inductrial Technology/Tech</t>
  </si>
  <si>
    <t>Manufacturing Technology/Tech</t>
  </si>
  <si>
    <t>American Studies/Civilization</t>
  </si>
  <si>
    <t>Electromechanical Technology</t>
  </si>
  <si>
    <t>Logistics and Materials Mgt</t>
  </si>
  <si>
    <t>International Relations/Affrs</t>
  </si>
  <si>
    <t>Liberal Arts &amp; Sci/Lib Studies</t>
  </si>
  <si>
    <t>* Baccalaureate degrees awarded counts is based on the data captured on July 3,2013. Those counts may not exactly match the counts reported to IPEDS.</t>
  </si>
  <si>
    <t>2014</t>
  </si>
  <si>
    <t>Baccalaureate Degree</t>
  </si>
  <si>
    <t>Doctoral Degree</t>
  </si>
  <si>
    <t>CIP PROGRAM AREA</t>
  </si>
  <si>
    <t>Doctors - Professional Practice</t>
  </si>
  <si>
    <t>Doctors - Research/Scholarship</t>
  </si>
  <si>
    <t>IPEDS Award Year 2014</t>
  </si>
  <si>
    <t>2014 Total</t>
  </si>
  <si>
    <t>PERSONAL AN CULINARY SERVICES</t>
  </si>
  <si>
    <t>EDCUATION</t>
  </si>
  <si>
    <t>Education of Speech Impaired</t>
  </si>
  <si>
    <t>Electrical Engg Tech Other</t>
  </si>
  <si>
    <t>*Doctoral degrees exclude First-Professional (MD, JD, and PharmD).</t>
  </si>
  <si>
    <t>*Doctors degree - Professonal Practice includes DNP, DPT, PHARMD, MD, and JD. All other Doctorate degrees are categorized as Doctor's Degree - Research/Scholarhip.</t>
  </si>
  <si>
    <t>Statistic, General</t>
  </si>
  <si>
    <t>*The Department of Computer Science moved from Liberal Arts &amp; Sciences to Engineering in Fall 2011.</t>
  </si>
  <si>
    <t>Post Secondary Certificates</t>
  </si>
  <si>
    <t>Baccalaureate Degrees</t>
  </si>
  <si>
    <t>Post baccalaureate Certificates</t>
  </si>
  <si>
    <t>Doctoral Degrees</t>
  </si>
  <si>
    <t>Post Master's Certificates</t>
  </si>
  <si>
    <t>Master's  Degrees</t>
  </si>
  <si>
    <t>Bachelor's Degrees Awarded by CIP Code</t>
  </si>
  <si>
    <t xml:space="preserve">Master's Degrees Awarded </t>
  </si>
  <si>
    <t>Master's Degree</t>
  </si>
  <si>
    <t>Master's Degrees Awarded by CIP Code</t>
  </si>
  <si>
    <t xml:space="preserve">Master's Degree Awarded by CIP Code </t>
  </si>
  <si>
    <t xml:space="preserve">Master's </t>
  </si>
  <si>
    <t>*The Department of Computer Science moved from Liberal Arts &amp; Sciences to Engineering in Fall 2011..</t>
  </si>
  <si>
    <t>First-Professional Degreess</t>
  </si>
  <si>
    <t>First-Professional Degrees - JD</t>
  </si>
  <si>
    <t>First-Professional Degrees - MD</t>
  </si>
  <si>
    <t>First-Professional Degrees - PHARMD</t>
  </si>
  <si>
    <t xml:space="preserve">First-Professional Degrees Awarded by CIP Code </t>
  </si>
  <si>
    <t xml:space="preserve">First-Professional Degrees - JD's Awarded </t>
  </si>
  <si>
    <t xml:space="preserve">First-Professional Degrees - MD's Awarded </t>
  </si>
  <si>
    <t xml:space="preserve">First-Professional Degrees - PHARMD's Awarded </t>
  </si>
  <si>
    <t>by IPEDS Year (June 30  - July 1)</t>
  </si>
  <si>
    <t>Table of Contents</t>
  </si>
  <si>
    <t xml:space="preserve">US Immigration and Customs Enforcement STEM Designated Degree Program List </t>
  </si>
  <si>
    <t>2015</t>
  </si>
  <si>
    <t>2016</t>
  </si>
  <si>
    <t>2015 Total</t>
  </si>
  <si>
    <t>2016 Total</t>
  </si>
  <si>
    <t>Master's degree</t>
  </si>
  <si>
    <t>Doctor's degree - Research/Scholarship</t>
  </si>
  <si>
    <t>Doctor's degree - Professional Practice</t>
  </si>
  <si>
    <t>Baccalaureate Degrees Awarded by College, Program, Gender, and Race/Ethnicity</t>
  </si>
  <si>
    <t>IPEDS Award Year 2015</t>
  </si>
  <si>
    <t>Astronomy</t>
  </si>
  <si>
    <t>Ethnic and Cultural Stds Other</t>
  </si>
  <si>
    <t>Graduate Degrees Awarded by College, Program, Gender, and Race/Ethnicity</t>
  </si>
  <si>
    <t>Programs for Foreign Lawyers</t>
  </si>
  <si>
    <t>Neuroscience</t>
  </si>
  <si>
    <t>IPEDS Award Year 2016</t>
  </si>
  <si>
    <t>Masters Degree</t>
  </si>
  <si>
    <t>Legal Professions &amp; Studies</t>
  </si>
  <si>
    <t>STEM Degrees Awarded by Level by IPEDS Award Year</t>
  </si>
  <si>
    <t>STEM Degrees Awarded by Level, Gender, and College</t>
  </si>
  <si>
    <t>STEM Degrees Awarded by Level, Gender, and CIP Code</t>
  </si>
  <si>
    <t>030104</t>
  </si>
  <si>
    <t>110101</t>
  </si>
  <si>
    <t>110401</t>
  </si>
  <si>
    <t>140501</t>
  </si>
  <si>
    <t>140701</t>
  </si>
  <si>
    <t>140801</t>
  </si>
  <si>
    <t>141001</t>
  </si>
  <si>
    <t>141901</t>
  </si>
  <si>
    <t>143501</t>
  </si>
  <si>
    <t>150303</t>
  </si>
  <si>
    <t>150399</t>
  </si>
  <si>
    <t>150403</t>
  </si>
  <si>
    <t>150612</t>
  </si>
  <si>
    <t>150613</t>
  </si>
  <si>
    <t>150699</t>
  </si>
  <si>
    <t>150805</t>
  </si>
  <si>
    <t>151001</t>
  </si>
  <si>
    <t>151202</t>
  </si>
  <si>
    <t>260101</t>
  </si>
  <si>
    <t>270101</t>
  </si>
  <si>
    <t>400201</t>
  </si>
  <si>
    <t>400501</t>
  </si>
  <si>
    <t>400599</t>
  </si>
  <si>
    <t>400601</t>
  </si>
  <si>
    <t>400801</t>
  </si>
  <si>
    <t>409999</t>
  </si>
  <si>
    <t>511005</t>
  </si>
  <si>
    <t>512003</t>
  </si>
  <si>
    <t>130501</t>
  </si>
  <si>
    <t>130601</t>
  </si>
  <si>
    <t>140901</t>
  </si>
  <si>
    <t>143601</t>
  </si>
  <si>
    <t>149999</t>
  </si>
  <si>
    <t>150000</t>
  </si>
  <si>
    <t>150508</t>
  </si>
  <si>
    <t>151501</t>
  </si>
  <si>
    <t>260204</t>
  </si>
  <si>
    <t>260210</t>
  </si>
  <si>
    <t>260403</t>
  </si>
  <si>
    <t>260507</t>
  </si>
  <si>
    <t>260901</t>
  </si>
  <si>
    <t>260911</t>
  </si>
  <si>
    <t>261005</t>
  </si>
  <si>
    <t>261201</t>
  </si>
  <si>
    <t>269999</t>
  </si>
  <si>
    <t>270301</t>
  </si>
  <si>
    <t>270501</t>
  </si>
  <si>
    <t>401001</t>
  </si>
  <si>
    <t>511401</t>
  </si>
  <si>
    <t>512205</t>
  </si>
  <si>
    <t>260202</t>
  </si>
  <si>
    <t>260910</t>
  </si>
  <si>
    <t>261501</t>
  </si>
  <si>
    <t>261503</t>
  </si>
  <si>
    <t>Post Secondary Certificates Awarded by CIP Code</t>
  </si>
  <si>
    <t>142701</t>
  </si>
  <si>
    <t>Systems Engineering</t>
  </si>
  <si>
    <t>151601</t>
  </si>
  <si>
    <t>Nanotechnology</t>
  </si>
  <si>
    <t>Post baccalaureate Certificates Awarded by CIP Code</t>
  </si>
  <si>
    <t>Post Master's Certificates Awarded by CIP Code</t>
  </si>
  <si>
    <t>090702</t>
  </si>
  <si>
    <t>Digital Comm &amp; Media</t>
  </si>
  <si>
    <t>141401</t>
  </si>
  <si>
    <t>Environmental (Hlth) Engg</t>
  </si>
  <si>
    <t>143201</t>
  </si>
  <si>
    <t>Polymer/Plastics Engineering</t>
  </si>
  <si>
    <t>261006</t>
  </si>
  <si>
    <t>Environmental Toxicology</t>
  </si>
  <si>
    <t>303001</t>
  </si>
  <si>
    <t>Computational Science</t>
  </si>
  <si>
    <t>512202</t>
  </si>
  <si>
    <t>Environmental Health</t>
  </si>
  <si>
    <t>STEM Degrees Awarded by College, Program, Gender, and Race/Ethnicity</t>
  </si>
  <si>
    <t>Post Master's Certificate</t>
  </si>
  <si>
    <t>Postbaccalaureate Certificate</t>
  </si>
  <si>
    <t>Post Second. Cert/Dipl &gt;2 &lt;4</t>
  </si>
  <si>
    <t>STEM-Designated Degree Program List</t>
  </si>
  <si>
    <t>U.S. Immigration and Customs Enforcement</t>
  </si>
  <si>
    <t xml:space="preserve">CIP Code Family </t>
  </si>
  <si>
    <t xml:space="preserve">2010 CIP Code </t>
  </si>
  <si>
    <t xml:space="preserve">CIP Code Title </t>
  </si>
  <si>
    <t xml:space="preserve">Agroecology and Sustainable Agriculture. </t>
  </si>
  <si>
    <t xml:space="preserve">Animal Sciences, General </t>
  </si>
  <si>
    <t xml:space="preserve">Agricultural Animal Breeding </t>
  </si>
  <si>
    <t xml:space="preserve">Animal Health </t>
  </si>
  <si>
    <t xml:space="preserve">Animal Nutrition </t>
  </si>
  <si>
    <t xml:space="preserve">Dairy Science </t>
  </si>
  <si>
    <t xml:space="preserve">Livestock Management </t>
  </si>
  <si>
    <t xml:space="preserve">Poultry Science </t>
  </si>
  <si>
    <t xml:space="preserve">Animal Sciences, Other. </t>
  </si>
  <si>
    <t xml:space="preserve">Food Science </t>
  </si>
  <si>
    <t xml:space="preserve">Food Technology and Processing </t>
  </si>
  <si>
    <t xml:space="preserve">Food Science and Technology, Other. </t>
  </si>
  <si>
    <t xml:space="preserve">Plant Sciences, General </t>
  </si>
  <si>
    <t xml:space="preserve">Agronomy and Crop Science </t>
  </si>
  <si>
    <t xml:space="preserve">Horticultural Science </t>
  </si>
  <si>
    <t xml:space="preserve">Agricultural and Horticultural Plant Breeding </t>
  </si>
  <si>
    <t xml:space="preserve">Plant Protection and Integrated Pest Management </t>
  </si>
  <si>
    <t xml:space="preserve">Range Science and Management </t>
  </si>
  <si>
    <t xml:space="preserve">Plant Sciences, Other. </t>
  </si>
  <si>
    <t xml:space="preserve">Soil Science and Agronomy, General </t>
  </si>
  <si>
    <t xml:space="preserve">Soil Chemistry and Physics </t>
  </si>
  <si>
    <t xml:space="preserve">Soil Microbiology </t>
  </si>
  <si>
    <t xml:space="preserve">Soil Sciences, Other. </t>
  </si>
  <si>
    <t xml:space="preserve">Natural Resources/Conservation, General. </t>
  </si>
  <si>
    <t xml:space="preserve">Environmental Studies. </t>
  </si>
  <si>
    <t xml:space="preserve">Environmental Science </t>
  </si>
  <si>
    <t xml:space="preserve">Natural Resources Conservation and Research, Other. </t>
  </si>
  <si>
    <t xml:space="preserve">Water, Wetlands, and Marine Resources Management. </t>
  </si>
  <si>
    <t xml:space="preserve">Forest Sciences and Biology </t>
  </si>
  <si>
    <t xml:space="preserve">Urban Forestry. </t>
  </si>
  <si>
    <t xml:space="preserve">Wood Science and Wood Products/Pulp and Paper Technology </t>
  </si>
  <si>
    <t xml:space="preserve">Wildlife, Fish and Wildlands Science and Management. </t>
  </si>
  <si>
    <t xml:space="preserve">Architectural and Building Sciences/Technology. </t>
  </si>
  <si>
    <t xml:space="preserve">Digital Communication and Media/Multimedia </t>
  </si>
  <si>
    <t xml:space="preserve">Animation, Interactive Technology, Video Graphics and Special Effects </t>
  </si>
  <si>
    <t xml:space="preserve">Computer and Information Sciences, General </t>
  </si>
  <si>
    <t xml:space="preserve">Artificial Intelligence </t>
  </si>
  <si>
    <t xml:space="preserve">Information Technology </t>
  </si>
  <si>
    <t xml:space="preserve">Informatics </t>
  </si>
  <si>
    <t xml:space="preserve">Computer and Information Sciences, Other. </t>
  </si>
  <si>
    <t xml:space="preserve">Computer Programming/Programmer, General </t>
  </si>
  <si>
    <t xml:space="preserve">Computer Programming, Specific Applications </t>
  </si>
  <si>
    <t xml:space="preserve">Computer Programming, Vendor/Product Certification </t>
  </si>
  <si>
    <t xml:space="preserve">Computer Programming, Other. </t>
  </si>
  <si>
    <t xml:space="preserve">Data Processing and Data Processing Technology/Technician </t>
  </si>
  <si>
    <t xml:space="preserve">Information Science/Studies </t>
  </si>
  <si>
    <t xml:space="preserve">Computer Systems Analysis/Analyst </t>
  </si>
  <si>
    <t xml:space="preserve">Computer Science </t>
  </si>
  <si>
    <t xml:space="preserve">Web Page, Digital/Multimedia and Information Resources Design </t>
  </si>
  <si>
    <t xml:space="preserve">Data Modeling/Warehousing and Database Administration </t>
  </si>
  <si>
    <t xml:space="preserve">Computer Graphics </t>
  </si>
  <si>
    <t xml:space="preserve">Modeling, Virtual Environments and Simulation </t>
  </si>
  <si>
    <t xml:space="preserve">Computer Software and Media Applications, Other. </t>
  </si>
  <si>
    <t xml:space="preserve">Computer Systems Networking and Telecommunications </t>
  </si>
  <si>
    <t xml:space="preserve">Network and System Administration/Administrator </t>
  </si>
  <si>
    <t xml:space="preserve">System, Networking, and LAN/WAN Management/Manager </t>
  </si>
  <si>
    <t xml:space="preserve">Computer and Information Systems Security/Information Assurance </t>
  </si>
  <si>
    <t xml:space="preserve">Web/Multimedia Management and Webmaster </t>
  </si>
  <si>
    <t xml:space="preserve">Information Technology Project Management </t>
  </si>
  <si>
    <t xml:space="preserve">Computer Support Specialist </t>
  </si>
  <si>
    <t xml:space="preserve">Computer/Information Technology Services Administration and Management, Other. </t>
  </si>
  <si>
    <t xml:space="preserve">Educational/Instructional Technology. </t>
  </si>
  <si>
    <t xml:space="preserve">Educational Evaluation and Research. </t>
  </si>
  <si>
    <t xml:space="preserve">Educational Statistics and Research Methods </t>
  </si>
  <si>
    <t xml:space="preserve">Engineering, General </t>
  </si>
  <si>
    <t xml:space="preserve">Pre-Engineering </t>
  </si>
  <si>
    <t xml:space="preserve">Aerospace, Aeronautical and Astronautical/Space Engineering </t>
  </si>
  <si>
    <t xml:space="preserve">Agricultural Engineering </t>
  </si>
  <si>
    <t xml:space="preserve">Architectural Engineering </t>
  </si>
  <si>
    <t xml:space="preserve">Bioengineering and Biomedical Engineering </t>
  </si>
  <si>
    <t xml:space="preserve">Ceramic Sciences and Engineering </t>
  </si>
  <si>
    <t xml:space="preserve">Chemical Engineering </t>
  </si>
  <si>
    <t xml:space="preserve">Chemical and Biomolecular Engineering </t>
  </si>
  <si>
    <t xml:space="preserve">Chemical Engineering, Other. </t>
  </si>
  <si>
    <t xml:space="preserve">Civil Engineering, General </t>
  </si>
  <si>
    <t xml:space="preserve">Geotechnical and Geoenvironmental Engineering </t>
  </si>
  <si>
    <t xml:space="preserve">Structural Engineering </t>
  </si>
  <si>
    <t xml:space="preserve">Transportation and Highway Engineering </t>
  </si>
  <si>
    <t xml:space="preserve">Water Resources Engineering </t>
  </si>
  <si>
    <t xml:space="preserve">Civil Engineering, Other. </t>
  </si>
  <si>
    <t xml:space="preserve">Computer Engineering, General </t>
  </si>
  <si>
    <t xml:space="preserve">Computer Hardware Engineering </t>
  </si>
  <si>
    <t xml:space="preserve">Computer Software Engineering </t>
  </si>
  <si>
    <t xml:space="preserve">Computer Engineering, Other. </t>
  </si>
  <si>
    <t xml:space="preserve">Electrical and Electronics Engineering </t>
  </si>
  <si>
    <t xml:space="preserve">Laser and Optical Engineering </t>
  </si>
  <si>
    <t xml:space="preserve">Telecommunications Engineering </t>
  </si>
  <si>
    <t xml:space="preserve">Electrical, Electronics and Communications Engineering, Other. </t>
  </si>
  <si>
    <t xml:space="preserve">Engineering Mechanics </t>
  </si>
  <si>
    <t xml:space="preserve">Engineering Physics/Applied Physics </t>
  </si>
  <si>
    <t xml:space="preserve">Engineering Science </t>
  </si>
  <si>
    <t xml:space="preserve">Environmental/Environmental Health Engineering </t>
  </si>
  <si>
    <t xml:space="preserve">Materials Engineering </t>
  </si>
  <si>
    <t xml:space="preserve">Mechanical Engineering </t>
  </si>
  <si>
    <t xml:space="preserve">Metallurgical Engineering </t>
  </si>
  <si>
    <t xml:space="preserve">Mining and Mineral Engineering </t>
  </si>
  <si>
    <t xml:space="preserve">Naval Architecture and Marine Engineering </t>
  </si>
  <si>
    <t xml:space="preserve">Nuclear Engineering </t>
  </si>
  <si>
    <t xml:space="preserve">Ocean Engineering </t>
  </si>
  <si>
    <t xml:space="preserve">Petroleum Engineering </t>
  </si>
  <si>
    <t xml:space="preserve">Systems Engineering </t>
  </si>
  <si>
    <t xml:space="preserve">Textile Sciences and Engineering </t>
  </si>
  <si>
    <t xml:space="preserve">Polymer/Plastics Engineering </t>
  </si>
  <si>
    <t xml:space="preserve">Construction Engineering </t>
  </si>
  <si>
    <t xml:space="preserve">Forest Engineering </t>
  </si>
  <si>
    <t xml:space="preserve">Industrial Engineering </t>
  </si>
  <si>
    <t xml:space="preserve">Manufacturing Engineering </t>
  </si>
  <si>
    <t xml:space="preserve">Operations Research </t>
  </si>
  <si>
    <t xml:space="preserve">Surveying Engineering </t>
  </si>
  <si>
    <t xml:space="preserve">Geological/Geophysical Engineering </t>
  </si>
  <si>
    <t xml:space="preserve">Paper Science and Engineering </t>
  </si>
  <si>
    <t xml:space="preserve">Electromechanical Engineering </t>
  </si>
  <si>
    <t xml:space="preserve">Mechatronics, Robotics, and Automation Engineering </t>
  </si>
  <si>
    <t xml:space="preserve">Biochemical Engineering </t>
  </si>
  <si>
    <t xml:space="preserve">Engineering Chemistry </t>
  </si>
  <si>
    <t xml:space="preserve">Biological/Biosystems Engineering </t>
  </si>
  <si>
    <t xml:space="preserve">Engineering, Other. </t>
  </si>
  <si>
    <t xml:space="preserve">Engineering Technology, General </t>
  </si>
  <si>
    <t xml:space="preserve">Architectural Engineering Technology/Technician </t>
  </si>
  <si>
    <t xml:space="preserve">Civil Engineering Technology/Technician </t>
  </si>
  <si>
    <t xml:space="preserve">Electrical, Electronic and Communications Engineering Technology/Technician </t>
  </si>
  <si>
    <t xml:space="preserve">Laser and Optical Technology/Technician </t>
  </si>
  <si>
    <t xml:space="preserve">Telecommunications Technology/Technician </t>
  </si>
  <si>
    <t xml:space="preserve">Integrated Circuit Design </t>
  </si>
  <si>
    <t xml:space="preserve">Electrical and Electronic Engineering Technologies/Technicians, Other. </t>
  </si>
  <si>
    <t xml:space="preserve">Biomedical Technology/Technician </t>
  </si>
  <si>
    <t xml:space="preserve">Electromechanical Technology/Electromechanical Engineering Technology </t>
  </si>
  <si>
    <t xml:space="preserve">Instrumentation Technology/Technician </t>
  </si>
  <si>
    <t xml:space="preserve">Robotics Technology/Technician </t>
  </si>
  <si>
    <t xml:space="preserve">Automation Engineer Technology/Technician </t>
  </si>
  <si>
    <t xml:space="preserve">Electromechanical and Instrumentation and Maintenance Technologies/Technicians, Other. </t>
  </si>
  <si>
    <t xml:space="preserve">Heating, Ventilation, Air Conditioning and Refrigeration Engineering Technology/Technician </t>
  </si>
  <si>
    <t xml:space="preserve">Energy Management and Systems Technology/Technician </t>
  </si>
  <si>
    <t xml:space="preserve">Solar Energy Technology/Technician. </t>
  </si>
  <si>
    <t xml:space="preserve">Water Quality and Wastewater Treatment Management and Recycling Technology/Technician </t>
  </si>
  <si>
    <t xml:space="preserve">Environmental Engineering Technology/Environmental Technology </t>
  </si>
  <si>
    <t xml:space="preserve">Hazardous Materials Management and Waste Technology/Technician </t>
  </si>
  <si>
    <t xml:space="preserve">Environmental Control Technologies/Technicians, Other. </t>
  </si>
  <si>
    <t xml:space="preserve">Plastics and Polymer Engineering Technology/Technician </t>
  </si>
  <si>
    <t xml:space="preserve">Metallurgical Technology/Technician </t>
  </si>
  <si>
    <t xml:space="preserve">Industrial Technology/Technician </t>
  </si>
  <si>
    <t xml:space="preserve">Manufacturing Engineering Technology/Technician </t>
  </si>
  <si>
    <t xml:space="preserve">Welding Engineering Technology/Technician </t>
  </si>
  <si>
    <t xml:space="preserve">Chemical Engineering Technology/Technician </t>
  </si>
  <si>
    <t xml:space="preserve">Semiconductor Manufacturing Technology </t>
  </si>
  <si>
    <t xml:space="preserve">Industrial Production Technologies/Technicians, Other. </t>
  </si>
  <si>
    <t xml:space="preserve">Occupational Safety and Health Technology/Technician </t>
  </si>
  <si>
    <t xml:space="preserve">Quality Control Technology/Technician </t>
  </si>
  <si>
    <t xml:space="preserve">Industrial Safety Technology/Technician </t>
  </si>
  <si>
    <t xml:space="preserve">Hazardous Materials Information Systems Technology/Technician </t>
  </si>
  <si>
    <t xml:space="preserve">Quality Control and Safety Technologies/Technicians, Other. </t>
  </si>
  <si>
    <t xml:space="preserve">Aeronautical/Aerospace Engineering Technology/Technician </t>
  </si>
  <si>
    <t xml:space="preserve">Automotive Engineering Technology/Technician </t>
  </si>
  <si>
    <t xml:space="preserve">Mechanical Engineering/Mechanical Technology/Technician </t>
  </si>
  <si>
    <t xml:space="preserve">Mechanical Engineering Related Technologies/Technicians, Other. </t>
  </si>
  <si>
    <t xml:space="preserve">Mining Technology/Technician </t>
  </si>
  <si>
    <t xml:space="preserve">Petroleum Technology/Technician </t>
  </si>
  <si>
    <t xml:space="preserve">Mining and Petroleum Technologies/Technicians, Other. </t>
  </si>
  <si>
    <t xml:space="preserve">Construction Engineering Technology/Technician </t>
  </si>
  <si>
    <t xml:space="preserve">Surveying Technology/Surveying </t>
  </si>
  <si>
    <t xml:space="preserve">Hydraulics and Fluid Power Technology/Technician </t>
  </si>
  <si>
    <t xml:space="preserve">Engineering-Related Technologies, Other. </t>
  </si>
  <si>
    <t xml:space="preserve">Computer Engineering Technology/Technician </t>
  </si>
  <si>
    <t xml:space="preserve">Computer Technology/Computer Systems Technology </t>
  </si>
  <si>
    <t xml:space="preserve">Computer Hardware Technology/Technician </t>
  </si>
  <si>
    <t xml:space="preserve">Computer Software Technology/Technician </t>
  </si>
  <si>
    <t xml:space="preserve">Computer Engineering Technologies/Technicians, Other. </t>
  </si>
  <si>
    <t xml:space="preserve">Drafting and Design Technology/Technician, General </t>
  </si>
  <si>
    <t xml:space="preserve">CAD/CADD Drafting and/or Design Technology/Technician </t>
  </si>
  <si>
    <t xml:space="preserve">Architectural Drafting and Architectural CAD/CADD </t>
  </si>
  <si>
    <t xml:space="preserve">Civil Drafting and Civil Engineering CAD/CADD </t>
  </si>
  <si>
    <t xml:space="preserve">Electrical/Electronics Drafting and Electrical/Electronics CAD/CADD </t>
  </si>
  <si>
    <t xml:space="preserve">Mechanical Drafting and Mechanical Drafting CAD/CADD </t>
  </si>
  <si>
    <t xml:space="preserve">Drafting/Design Engineering Technologies/Technicians, Other. </t>
  </si>
  <si>
    <t xml:space="preserve">Nuclear Engineering Technology/Technician </t>
  </si>
  <si>
    <t xml:space="preserve">Engineering/Industrial Management </t>
  </si>
  <si>
    <t xml:space="preserve">Engineering Design </t>
  </si>
  <si>
    <t xml:space="preserve">Packaging Science </t>
  </si>
  <si>
    <t xml:space="preserve">Engineering-Related Fields, Other. </t>
  </si>
  <si>
    <t xml:space="preserve">Nanotechnology </t>
  </si>
  <si>
    <t xml:space="preserve">Engineering Technologies and Engineering-Related Fields, Other. </t>
  </si>
  <si>
    <t xml:space="preserve">Biology/Biological Sciences, General </t>
  </si>
  <si>
    <t xml:space="preserve">Biomedical Sciences, General </t>
  </si>
  <si>
    <t xml:space="preserve">Biochemistry </t>
  </si>
  <si>
    <t xml:space="preserve">Biophysics </t>
  </si>
  <si>
    <t xml:space="preserve">Molecular Biology </t>
  </si>
  <si>
    <t xml:space="preserve">Molecular Biochemistry </t>
  </si>
  <si>
    <t xml:space="preserve">Molecular Biophysics </t>
  </si>
  <si>
    <t xml:space="preserve">Structural Biology </t>
  </si>
  <si>
    <t xml:space="preserve">Photobiology </t>
  </si>
  <si>
    <t xml:space="preserve">Radiation Biology/Radiobiology </t>
  </si>
  <si>
    <t xml:space="preserve">Biochemistry and Molecular Biology </t>
  </si>
  <si>
    <t xml:space="preserve">Biochemistry, Biophysics and Molecular Biology, Other. </t>
  </si>
  <si>
    <t xml:space="preserve">Botany/Plant Biology </t>
  </si>
  <si>
    <t xml:space="preserve">Plant Pathology/Phytopathology </t>
  </si>
  <si>
    <t xml:space="preserve">Plant Physiology </t>
  </si>
  <si>
    <t xml:space="preserve">Plant Molecular Biology </t>
  </si>
  <si>
    <t xml:space="preserve">Botany/Plant Biology, Other. </t>
  </si>
  <si>
    <t xml:space="preserve">Cell/Cellular Biology and Histology </t>
  </si>
  <si>
    <t xml:space="preserve">Anatomy </t>
  </si>
  <si>
    <t xml:space="preserve">Developmental Biology and Embryology </t>
  </si>
  <si>
    <t xml:space="preserve">Cell/Cellular and Molecular Biology </t>
  </si>
  <si>
    <t xml:space="preserve">Cell Biology and Anatomy </t>
  </si>
  <si>
    <t xml:space="preserve">Cell/Cellular Biology and Anatomical Sciences, Other. </t>
  </si>
  <si>
    <t xml:space="preserve">Microbiology, General </t>
  </si>
  <si>
    <t xml:space="preserve">Medical Microbiology and Bacteriology </t>
  </si>
  <si>
    <t xml:space="preserve">Virology </t>
  </si>
  <si>
    <t xml:space="preserve">Parasitology </t>
  </si>
  <si>
    <t xml:space="preserve">Mycology </t>
  </si>
  <si>
    <t xml:space="preserve">Immunology </t>
  </si>
  <si>
    <t xml:space="preserve">Microbiology and Immunology </t>
  </si>
  <si>
    <t xml:space="preserve">Microbiological Sciences and Immunology, Other. </t>
  </si>
  <si>
    <t xml:space="preserve">Zoology/Animal Biology </t>
  </si>
  <si>
    <t xml:space="preserve">Entomology </t>
  </si>
  <si>
    <t xml:space="preserve">Animal Physiology </t>
  </si>
  <si>
    <t xml:space="preserve">Animal Behavior and Ethology </t>
  </si>
  <si>
    <t xml:space="preserve">Wildlife Biology </t>
  </si>
  <si>
    <t xml:space="preserve">Zoology/Animal Biology, Other. </t>
  </si>
  <si>
    <t xml:space="preserve">Genetics, General </t>
  </si>
  <si>
    <t xml:space="preserve">Molecular Genetics </t>
  </si>
  <si>
    <t xml:space="preserve">Microbial and Eukaryotic Genetics </t>
  </si>
  <si>
    <t xml:space="preserve">Animal Genetics </t>
  </si>
  <si>
    <t xml:space="preserve">Plant Genetics </t>
  </si>
  <si>
    <t xml:space="preserve">Human/Medical Genetics </t>
  </si>
  <si>
    <t xml:space="preserve">Genome Sciences/Genomics </t>
  </si>
  <si>
    <t xml:space="preserve">Genetics, Other. </t>
  </si>
  <si>
    <t xml:space="preserve">Physiology, General </t>
  </si>
  <si>
    <t xml:space="preserve">Molecular Physiology </t>
  </si>
  <si>
    <t xml:space="preserve">Cell Physiology </t>
  </si>
  <si>
    <t xml:space="preserve">Endocrinology </t>
  </si>
  <si>
    <t xml:space="preserve">Reproductive Biology </t>
  </si>
  <si>
    <t xml:space="preserve">Cardiovascular Science </t>
  </si>
  <si>
    <t xml:space="preserve">Exercise Physiology </t>
  </si>
  <si>
    <t xml:space="preserve">Vision Science/Physiological Optics </t>
  </si>
  <si>
    <t xml:space="preserve">Pathology/Experimental Pathology </t>
  </si>
  <si>
    <t xml:space="preserve">Oncology and Cancer Biology </t>
  </si>
  <si>
    <t xml:space="preserve">Aerospace Physiology and Medicine </t>
  </si>
  <si>
    <t xml:space="preserve">Physiology, Pathology, and Related Sciences, Other. </t>
  </si>
  <si>
    <t xml:space="preserve">Pharmacology </t>
  </si>
  <si>
    <t xml:space="preserve">Molecular Pharmacology </t>
  </si>
  <si>
    <t xml:space="preserve">Neuropharmacology </t>
  </si>
  <si>
    <t xml:space="preserve">Toxicology </t>
  </si>
  <si>
    <t xml:space="preserve">Molecular Toxicology </t>
  </si>
  <si>
    <t xml:space="preserve">Environmental Toxicology </t>
  </si>
  <si>
    <t xml:space="preserve">Pharmacology and Toxicology </t>
  </si>
  <si>
    <t xml:space="preserve">Pharmacology and Toxicology, Other. </t>
  </si>
  <si>
    <t xml:space="preserve">Biometry/Biometrics </t>
  </si>
  <si>
    <t xml:space="preserve">Biostatistics </t>
  </si>
  <si>
    <t xml:space="preserve">Bioinformatics </t>
  </si>
  <si>
    <t xml:space="preserve">Computational Biology </t>
  </si>
  <si>
    <t xml:space="preserve">Biomathematics, Bioinformatics, and Computational Biology, Other. </t>
  </si>
  <si>
    <t xml:space="preserve">Biotechnology </t>
  </si>
  <si>
    <t xml:space="preserve">Ecology </t>
  </si>
  <si>
    <t xml:space="preserve">Marine Biology and Biological Oceanography </t>
  </si>
  <si>
    <t xml:space="preserve">Evolutionary Biology </t>
  </si>
  <si>
    <t xml:space="preserve">Aquatic Biology/Limnology </t>
  </si>
  <si>
    <t xml:space="preserve">Environmental Biology </t>
  </si>
  <si>
    <t xml:space="preserve">Population Biology </t>
  </si>
  <si>
    <t xml:space="preserve">Conservation Biology </t>
  </si>
  <si>
    <t xml:space="preserve">Systematic Biology/Biological Systematics </t>
  </si>
  <si>
    <t xml:space="preserve">Epidemiology </t>
  </si>
  <si>
    <t xml:space="preserve">Ecology and Evolutionary Biology </t>
  </si>
  <si>
    <t xml:space="preserve">Ecology, Evolution, Systematics and Population Biology, Other. </t>
  </si>
  <si>
    <t xml:space="preserve">Molecular Medicine </t>
  </si>
  <si>
    <t xml:space="preserve">Neuroscience </t>
  </si>
  <si>
    <t xml:space="preserve">Neuroanatomy </t>
  </si>
  <si>
    <t xml:space="preserve">Neurobiology and Anatomy </t>
  </si>
  <si>
    <t xml:space="preserve">Neurobiology and Behavior </t>
  </si>
  <si>
    <t xml:space="preserve">Neurobiology and Neurosciences, Other. </t>
  </si>
  <si>
    <t xml:space="preserve">Biological and Biomedical Sciences, Other. </t>
  </si>
  <si>
    <t xml:space="preserve">Mathematics, General </t>
  </si>
  <si>
    <t xml:space="preserve">Algebra and Number Theory </t>
  </si>
  <si>
    <t xml:space="preserve">Analysis and Functional Analysis </t>
  </si>
  <si>
    <t xml:space="preserve">Geometry/Geometric Analysis </t>
  </si>
  <si>
    <t xml:space="preserve">Topology and Foundations </t>
  </si>
  <si>
    <t xml:space="preserve">Mathematics, Other. </t>
  </si>
  <si>
    <t xml:space="preserve">Applied Mathematics, General </t>
  </si>
  <si>
    <t xml:space="preserve">Computational Mathematics </t>
  </si>
  <si>
    <t xml:space="preserve">Computational and Applied Mathematics </t>
  </si>
  <si>
    <t xml:space="preserve">Financial Mathematics </t>
  </si>
  <si>
    <t xml:space="preserve">Mathematical Biology </t>
  </si>
  <si>
    <t xml:space="preserve">Applied Mathematics, Other. </t>
  </si>
  <si>
    <t xml:space="preserve">Statistics, General </t>
  </si>
  <si>
    <t xml:space="preserve">Mathematical Statistics and Probability </t>
  </si>
  <si>
    <t xml:space="preserve">Mathematics and Statistics </t>
  </si>
  <si>
    <t xml:space="preserve">Statistics, Other. </t>
  </si>
  <si>
    <t xml:space="preserve">Mathematics and Statistics, Other. </t>
  </si>
  <si>
    <t xml:space="preserve">Air Science/Airpower Studies. </t>
  </si>
  <si>
    <t xml:space="preserve">Air and Space Operational Art and Science. </t>
  </si>
  <si>
    <t xml:space="preserve">Naval Science and Operational Studies. </t>
  </si>
  <si>
    <t xml:space="preserve">Intelligence, General </t>
  </si>
  <si>
    <t xml:space="preserve">Strategic Intelligence </t>
  </si>
  <si>
    <t xml:space="preserve">Signal/Geospatial Intelligence </t>
  </si>
  <si>
    <t xml:space="preserve">Command &amp; Control (C3, C4I) Systems and Operations </t>
  </si>
  <si>
    <t xml:space="preserve">Information Operations/Joint Information Operations </t>
  </si>
  <si>
    <t xml:space="preserve">Information/Psychological Warfare and Military Media Relations </t>
  </si>
  <si>
    <t xml:space="preserve">Cyber/Electronic Operations and Warfare </t>
  </si>
  <si>
    <t xml:space="preserve">Intelligence, Command Control and Information Operations, Other. </t>
  </si>
  <si>
    <t xml:space="preserve">Combat Systems Engineering </t>
  </si>
  <si>
    <t xml:space="preserve">Directed Energy Systems </t>
  </si>
  <si>
    <t xml:space="preserve">Engineering Acoustics </t>
  </si>
  <si>
    <t xml:space="preserve">Low-Observables and Stealth Technology </t>
  </si>
  <si>
    <t xml:space="preserve">Space Systems Operations </t>
  </si>
  <si>
    <t xml:space="preserve">Operational Oceanography </t>
  </si>
  <si>
    <t xml:space="preserve">Undersea Warfare </t>
  </si>
  <si>
    <t xml:space="preserve">Military Applied Sciences, Other. </t>
  </si>
  <si>
    <t xml:space="preserve">Aerospace Ground Equipment Technology </t>
  </si>
  <si>
    <t xml:space="preserve">Air and Space Operations Technology </t>
  </si>
  <si>
    <t xml:space="preserve">Aircraft Armament Systems Technology </t>
  </si>
  <si>
    <t xml:space="preserve">Explosive Ordinance/Bomb Disposal </t>
  </si>
  <si>
    <t xml:space="preserve">Joint Command/Task Force (C3, C4I) Systems </t>
  </si>
  <si>
    <t xml:space="preserve">Military Information Systems Technology </t>
  </si>
  <si>
    <t xml:space="preserve">Missile and Space Systems Technology </t>
  </si>
  <si>
    <t xml:space="preserve">Munitions Systems/Ordinance Technology </t>
  </si>
  <si>
    <t xml:space="preserve">Radar Communications and Systems Technology </t>
  </si>
  <si>
    <t xml:space="preserve">Military Systems and Maintenance Technology, Other. </t>
  </si>
  <si>
    <t xml:space="preserve">Military Technologies and Applied Sciences, Other. </t>
  </si>
  <si>
    <t xml:space="preserve">Biological and Physical Sciences </t>
  </si>
  <si>
    <t xml:space="preserve">Systems Science and Theory </t>
  </si>
  <si>
    <t xml:space="preserve">Mathematics and Computer Science </t>
  </si>
  <si>
    <t xml:space="preserve">Biopsychology </t>
  </si>
  <si>
    <t xml:space="preserve">Behavioral Sciences. </t>
  </si>
  <si>
    <t xml:space="preserve">Natural Sciences </t>
  </si>
  <si>
    <t xml:space="preserve">Nutrition Sciences </t>
  </si>
  <si>
    <t xml:space="preserve">Cognitive Science </t>
  </si>
  <si>
    <t xml:space="preserve">Human Biology. </t>
  </si>
  <si>
    <t xml:space="preserve">Computational Science. </t>
  </si>
  <si>
    <t xml:space="preserve">Human Computer Interaction. </t>
  </si>
  <si>
    <t xml:space="preserve">Marine Sciences </t>
  </si>
  <si>
    <t xml:space="preserve">Sustainability Studies. </t>
  </si>
  <si>
    <t xml:space="preserve">Physical Sciences </t>
  </si>
  <si>
    <t xml:space="preserve">Astronomy </t>
  </si>
  <si>
    <t xml:space="preserve">Astrophysics </t>
  </si>
  <si>
    <t xml:space="preserve">Planetary Astronomy and Science </t>
  </si>
  <si>
    <t xml:space="preserve">Astronomy and Astrophysics, Other. </t>
  </si>
  <si>
    <t xml:space="preserve">Atmospheric Sciences and Meteorology, General </t>
  </si>
  <si>
    <t xml:space="preserve">Atmospheric Chemistry and Climatology </t>
  </si>
  <si>
    <t xml:space="preserve">Atmospheric Physics and Dynamics </t>
  </si>
  <si>
    <t xml:space="preserve">Meteorology </t>
  </si>
  <si>
    <t xml:space="preserve">Atmospheric Sciences and Meteorology, Other. </t>
  </si>
  <si>
    <t xml:space="preserve">Chemistry, General </t>
  </si>
  <si>
    <t xml:space="preserve">Analytical Chemistry </t>
  </si>
  <si>
    <t xml:space="preserve">Inorganic Chemistry </t>
  </si>
  <si>
    <t xml:space="preserve">Organic Chemistry </t>
  </si>
  <si>
    <t xml:space="preserve">Physical Chemistry </t>
  </si>
  <si>
    <t xml:space="preserve">Polymer Chemistry </t>
  </si>
  <si>
    <t xml:space="preserve">Chemical Physics </t>
  </si>
  <si>
    <t xml:space="preserve">Environmental Chemistry </t>
  </si>
  <si>
    <t xml:space="preserve">Forensic Chemistry </t>
  </si>
  <si>
    <t xml:space="preserve">Theoretical Chemistry </t>
  </si>
  <si>
    <t xml:space="preserve">Chemistry, Other. </t>
  </si>
  <si>
    <t xml:space="preserve">Geology/Earth Science, General </t>
  </si>
  <si>
    <t xml:space="preserve">Geochemistry </t>
  </si>
  <si>
    <t xml:space="preserve">Geophysics and Seismology </t>
  </si>
  <si>
    <t xml:space="preserve">Paleontology </t>
  </si>
  <si>
    <t xml:space="preserve">Hydrology and Water Resources Science </t>
  </si>
  <si>
    <t xml:space="preserve">Geochemistry and Petrology </t>
  </si>
  <si>
    <t xml:space="preserve">Oceanography, Chemical and Physical </t>
  </si>
  <si>
    <t xml:space="preserve">Geological and Earth Sciences/Geosciences, Other. </t>
  </si>
  <si>
    <t xml:space="preserve">Physics, General </t>
  </si>
  <si>
    <t xml:space="preserve">Atomic/Molecular Physics </t>
  </si>
  <si>
    <t xml:space="preserve">Elementary Particle Physics </t>
  </si>
  <si>
    <t xml:space="preserve">Plasma and High-Temperature Physics </t>
  </si>
  <si>
    <t xml:space="preserve">Nuclear Physics </t>
  </si>
  <si>
    <t xml:space="preserve">Optics/Optical Sciences </t>
  </si>
  <si>
    <t xml:space="preserve">Condensed Matter and Materials Physics </t>
  </si>
  <si>
    <t xml:space="preserve">Acoustics </t>
  </si>
  <si>
    <t xml:space="preserve">Theoretical and Mathematical Physics </t>
  </si>
  <si>
    <t xml:space="preserve">Physics, Other. </t>
  </si>
  <si>
    <t xml:space="preserve">Materials Science </t>
  </si>
  <si>
    <t xml:space="preserve">Materials Chemistry </t>
  </si>
  <si>
    <t xml:space="preserve">Materials Sciences, Other. </t>
  </si>
  <si>
    <t xml:space="preserve">Physical Sciences, Other. </t>
  </si>
  <si>
    <t xml:space="preserve">Science Technologies/Technicians, General </t>
  </si>
  <si>
    <t xml:space="preserve">Biology Technician/Biotechnology Laboratory Technician </t>
  </si>
  <si>
    <t xml:space="preserve">Industrial Radiologic Technology/Technician </t>
  </si>
  <si>
    <t xml:space="preserve">Nuclear/Nuclear Power Technology/Technician </t>
  </si>
  <si>
    <t xml:space="preserve">Nuclear and Industrial Radiologic Technologies/Technicians, Other. </t>
  </si>
  <si>
    <t xml:space="preserve">Chemical Technology/Technician </t>
  </si>
  <si>
    <t xml:space="preserve">Chemical Process Technology </t>
  </si>
  <si>
    <t xml:space="preserve">Physical Science Technologies/Technicians, Other. </t>
  </si>
  <si>
    <t xml:space="preserve">Science Technologies/Technicians, Other. </t>
  </si>
  <si>
    <t xml:space="preserve">Cognitive Psychology and Psycholinguistics </t>
  </si>
  <si>
    <t xml:space="preserve">Comparative Psychology </t>
  </si>
  <si>
    <t xml:space="preserve">Developmental and Child Psychology </t>
  </si>
  <si>
    <t xml:space="preserve">Experimental Psychology </t>
  </si>
  <si>
    <t xml:space="preserve">Personality Psychology </t>
  </si>
  <si>
    <t xml:space="preserve">Physiological Psychology/Psychobiology </t>
  </si>
  <si>
    <t xml:space="preserve">Social Psychology </t>
  </si>
  <si>
    <t xml:space="preserve">Psychometrics and Quantitative Psychology </t>
  </si>
  <si>
    <t xml:space="preserve">Psychopharmacology </t>
  </si>
  <si>
    <t xml:space="preserve">Research and Experimental Psychology, Other. </t>
  </si>
  <si>
    <t xml:space="preserve">Forensic Science and Technology </t>
  </si>
  <si>
    <t xml:space="preserve">Cyber/Computer Forensics and Counterterrorism. </t>
  </si>
  <si>
    <t xml:space="preserve">Archeology. </t>
  </si>
  <si>
    <t xml:space="preserve">Econometrics and Quantitative Economics. </t>
  </si>
  <si>
    <t xml:space="preserve">Geographic Information Science and Cartography </t>
  </si>
  <si>
    <t xml:space="preserve">Aeronautics/Aviation/Aerospace Science and Technology, General. </t>
  </si>
  <si>
    <t xml:space="preserve">Cytotechnology/Cytotechnologist. </t>
  </si>
  <si>
    <t xml:space="preserve">Clinical Laboratory Science/Medical Technology/Technologist. </t>
  </si>
  <si>
    <t xml:space="preserve">Medical Scientist </t>
  </si>
  <si>
    <t xml:space="preserve">Pharmaceutics and Drug Design </t>
  </si>
  <si>
    <t xml:space="preserve">Medicinal and Pharmaceutical Chemistry </t>
  </si>
  <si>
    <t xml:space="preserve">Natural Products Chemistry and Pharmacognosy </t>
  </si>
  <si>
    <t xml:space="preserve">Clinical and Industrial Drug Development. </t>
  </si>
  <si>
    <t xml:space="preserve">Pharmacoeconomics/Pharmaceutical Economics. </t>
  </si>
  <si>
    <t xml:space="preserve">Industrial and Physical Pharmacy and Cosmetic Sciences. </t>
  </si>
  <si>
    <t xml:space="preserve">Pharmaceutical Sciences. </t>
  </si>
  <si>
    <t xml:space="preserve">Environmental Health. </t>
  </si>
  <si>
    <t xml:space="preserve">Health/Medical Physics. </t>
  </si>
  <si>
    <t xml:space="preserve">Veterinary Anatomy </t>
  </si>
  <si>
    <t xml:space="preserve">Veterinary Physiology </t>
  </si>
  <si>
    <t xml:space="preserve">Veterinary Microbiology and Immunobiology </t>
  </si>
  <si>
    <t xml:space="preserve">Veterinary Pathology and Pathobiology </t>
  </si>
  <si>
    <t xml:space="preserve">Veterinary Toxicology and Pharmacology </t>
  </si>
  <si>
    <t xml:space="preserve">Veterinary Preventive Medicine Epidemiology and Public Health </t>
  </si>
  <si>
    <t xml:space="preserve">Veterinary Infectious Diseases </t>
  </si>
  <si>
    <t xml:space="preserve">Medical Informatics </t>
  </si>
  <si>
    <t xml:space="preserve">Management Science </t>
  </si>
  <si>
    <t xml:space="preserve">Business Statistics </t>
  </si>
  <si>
    <t xml:space="preserve">Actuarial Science </t>
  </si>
  <si>
    <t xml:space="preserve">Management Science and Quantitative Methods, Other </t>
  </si>
  <si>
    <t>Engineering Technologies/Tech</t>
  </si>
  <si>
    <t>Degrees Awarded by Level and College</t>
  </si>
  <si>
    <t>Graduate Degrees Awarded by College, Gender, Race/Ethnicity</t>
  </si>
  <si>
    <t xml:space="preserve">Bachelor's Degrees Awarded by 2-Digit CIP Code </t>
  </si>
  <si>
    <t>Top Ten Bachelor's Degrees Awarded by 2-digit CIP Code for the past ten years for Female</t>
  </si>
  <si>
    <t>Top Ten Master's Degrees Awarded by 2-digit CIP Code for the past ten years for Female</t>
  </si>
  <si>
    <t>Doctoral Degrees Awarded by 2-digit CIP Code for the past ten years for Female</t>
  </si>
  <si>
    <t>Top Ten Bachelor's Degrees Awarded by 2-digit CIP Code for the past ten years for Male</t>
  </si>
  <si>
    <t>Top Ten Master's Degrees Awarded by 2-digit CIP Code for the past ten years for Male</t>
  </si>
  <si>
    <t>Doctoral Degrees Awarded by 2-digit CIP Code for the past ten years for Male</t>
  </si>
  <si>
    <t>Top Ten Bachelor's Degrees Awarded by 2-digit CIP Code for the past ten years for Underrepresented Minorities</t>
  </si>
  <si>
    <t>Top Ten Master's Degrees Awarded by 2-digit CIP Code for the past ten years for Underrepresented Minorities</t>
  </si>
  <si>
    <t>Top Ten Doctoral Degrees Awarded by 2-digit CIP Code for the past ten years for Underrepresented Minorities</t>
  </si>
  <si>
    <t>Top Ten Bachelor's Degrees Awarded by 2-digit CIP Code for the past ten years for Asian</t>
  </si>
  <si>
    <t>Top Ten Master's Degrees Awarded by 2-digit CIP Code for the past ten years for Asian</t>
  </si>
  <si>
    <t>Top Ten Doctoral Degrees Awarded by 2-digit CIP Code for the past ten years for Asian</t>
  </si>
  <si>
    <t>Top Ten Bachelor's Degrees Awarded by 2-digit CIP Code for the past ten years for Non-Resident Alien</t>
  </si>
  <si>
    <t>Top Ten Master's Degrees Awarded by 2-digit CIP Code for the past ten years for Non-Resident Alien</t>
  </si>
  <si>
    <t>Top Ten Doctoral Degrees Awarded by 2-digit CIP Code for the past ten years for Non-Resident Alien</t>
  </si>
  <si>
    <t>Top Ten Bachelor's Degrees Awarded by 2-digit CIP Code for the past ten years for White</t>
  </si>
  <si>
    <t>Top Ten Master's Degrees Awarded by 2-digit CIP Code for the past ten years for White</t>
  </si>
  <si>
    <t>Top Ten Doctoral Degrees Awarded by 2-digit CIP Code for the past ten years for White</t>
  </si>
  <si>
    <t>Top Ten Bachelor's Degrees Awarded by 2-digit CIP Code for the past ten years for Unknown Race/Ethnicities</t>
  </si>
  <si>
    <t>Top Ten Master's Degrees Awarded by 2-digit CIP Code for the past ten years for Unknown Race/Ethnicities</t>
  </si>
  <si>
    <t>Top Ten Doctoral Degrees Awarded by 2-digit CIP Code for the past ten years for Unknown Race/Ethnicities</t>
  </si>
  <si>
    <t>520301</t>
  </si>
  <si>
    <t>521401</t>
  </si>
  <si>
    <t>520801</t>
  </si>
  <si>
    <t>521101</t>
  </si>
  <si>
    <t>520203</t>
  </si>
  <si>
    <t>521201</t>
  </si>
  <si>
    <t>521003</t>
  </si>
  <si>
    <t>131302</t>
  </si>
  <si>
    <t>131202</t>
  </si>
  <si>
    <t>131305</t>
  </si>
  <si>
    <t>131306</t>
  </si>
  <si>
    <t>131307</t>
  </si>
  <si>
    <t>131311</t>
  </si>
  <si>
    <t>131314</t>
  </si>
  <si>
    <t>131316</t>
  </si>
  <si>
    <t>131318</t>
  </si>
  <si>
    <t>131001</t>
  </si>
  <si>
    <t>131319</t>
  </si>
  <si>
    <t>190905</t>
  </si>
  <si>
    <t>500703</t>
  </si>
  <si>
    <t>500701</t>
  </si>
  <si>
    <t>090101</t>
  </si>
  <si>
    <t>500301</t>
  </si>
  <si>
    <t>500501</t>
  </si>
  <si>
    <t>500602</t>
  </si>
  <si>
    <t>500601</t>
  </si>
  <si>
    <t>090401</t>
  </si>
  <si>
    <t>500901</t>
  </si>
  <si>
    <t>090902</t>
  </si>
  <si>
    <t>090701</t>
  </si>
  <si>
    <t>050201</t>
  </si>
  <si>
    <t>450201</t>
  </si>
  <si>
    <t>161200</t>
  </si>
  <si>
    <t>510201</t>
  </si>
  <si>
    <t>430104</t>
  </si>
  <si>
    <t>513101</t>
  </si>
  <si>
    <t>050104</t>
  </si>
  <si>
    <t>050105</t>
  </si>
  <si>
    <t>450601</t>
  </si>
  <si>
    <t>230101</t>
  </si>
  <si>
    <t>190501</t>
  </si>
  <si>
    <t>160101</t>
  </si>
  <si>
    <t>450701</t>
  </si>
  <si>
    <t>160501</t>
  </si>
  <si>
    <t>540101</t>
  </si>
  <si>
    <t>521004</t>
  </si>
  <si>
    <t>160102</t>
  </si>
  <si>
    <t>161199</t>
  </si>
  <si>
    <t>309999</t>
  </si>
  <si>
    <t>380101</t>
  </si>
  <si>
    <t>451001</t>
  </si>
  <si>
    <t>420101</t>
  </si>
  <si>
    <t>440401</t>
  </si>
  <si>
    <t>160400</t>
  </si>
  <si>
    <t>451101</t>
  </si>
  <si>
    <t>451201</t>
  </si>
  <si>
    <t>511601</t>
  </si>
  <si>
    <t>513801</t>
  </si>
  <si>
    <t>120302</t>
  </si>
  <si>
    <t>519999</t>
  </si>
  <si>
    <t>510907</t>
  </si>
  <si>
    <t>510811</t>
  </si>
  <si>
    <t>440701</t>
  </si>
  <si>
    <t>139999</t>
  </si>
  <si>
    <t>160905</t>
  </si>
  <si>
    <t>050102</t>
  </si>
  <si>
    <t>131012</t>
  </si>
  <si>
    <t>050299</t>
  </si>
  <si>
    <t>521002</t>
  </si>
  <si>
    <t>01</t>
  </si>
  <si>
    <t>010308</t>
  </si>
  <si>
    <t>010901</t>
  </si>
  <si>
    <t>010902</t>
  </si>
  <si>
    <t>010903</t>
  </si>
  <si>
    <t>010904</t>
  </si>
  <si>
    <t>010905</t>
  </si>
  <si>
    <t>010906</t>
  </si>
  <si>
    <t>010907</t>
  </si>
  <si>
    <t>010999</t>
  </si>
  <si>
    <t>011001</t>
  </si>
  <si>
    <t>011002</t>
  </si>
  <si>
    <t>011099</t>
  </si>
  <si>
    <t>011101</t>
  </si>
  <si>
    <t>011102</t>
  </si>
  <si>
    <t>011103</t>
  </si>
  <si>
    <t>011104</t>
  </si>
  <si>
    <t>011105</t>
  </si>
  <si>
    <t>011106</t>
  </si>
  <si>
    <t>011199</t>
  </si>
  <si>
    <t>011201</t>
  </si>
  <si>
    <t>011202</t>
  </si>
  <si>
    <t>011203</t>
  </si>
  <si>
    <t>011299</t>
  </si>
  <si>
    <t>030101</t>
  </si>
  <si>
    <t>030103</t>
  </si>
  <si>
    <t>030199</t>
  </si>
  <si>
    <t>030205</t>
  </si>
  <si>
    <t>030502</t>
  </si>
  <si>
    <t>030508</t>
  </si>
  <si>
    <t>030509</t>
  </si>
  <si>
    <t>030601</t>
  </si>
  <si>
    <t>040902</t>
  </si>
  <si>
    <t>100304</t>
  </si>
  <si>
    <t>110102</t>
  </si>
  <si>
    <t>110103</t>
  </si>
  <si>
    <t>110104</t>
  </si>
  <si>
    <t>110199</t>
  </si>
  <si>
    <t>110201</t>
  </si>
  <si>
    <t>110202</t>
  </si>
  <si>
    <t>110203</t>
  </si>
  <si>
    <t>110299</t>
  </si>
  <si>
    <t>110301</t>
  </si>
  <si>
    <t>110501</t>
  </si>
  <si>
    <t>110701</t>
  </si>
  <si>
    <t>110801</t>
  </si>
  <si>
    <t>110802</t>
  </si>
  <si>
    <t>110803</t>
  </si>
  <si>
    <t>110804</t>
  </si>
  <si>
    <t>110899</t>
  </si>
  <si>
    <t>110901</t>
  </si>
  <si>
    <t>111001</t>
  </si>
  <si>
    <t>111002</t>
  </si>
  <si>
    <t>111003</t>
  </si>
  <si>
    <t>111004</t>
  </si>
  <si>
    <t>111005</t>
  </si>
  <si>
    <t>111006</t>
  </si>
  <si>
    <t>111099</t>
  </si>
  <si>
    <t>130603</t>
  </si>
  <si>
    <t>140101</t>
  </si>
  <si>
    <t>140102</t>
  </si>
  <si>
    <t>140201</t>
  </si>
  <si>
    <t>140301</t>
  </si>
  <si>
    <t>140401</t>
  </si>
  <si>
    <t>140601</t>
  </si>
  <si>
    <t>140702</t>
  </si>
  <si>
    <t>140799</t>
  </si>
  <si>
    <t>140802</t>
  </si>
  <si>
    <t>140803</t>
  </si>
  <si>
    <t>140804</t>
  </si>
  <si>
    <t>140805</t>
  </si>
  <si>
    <t>140899</t>
  </si>
  <si>
    <t>140902</t>
  </si>
  <si>
    <t>140903</t>
  </si>
  <si>
    <t>140999</t>
  </si>
  <si>
    <t>141003</t>
  </si>
  <si>
    <t>141004</t>
  </si>
  <si>
    <t>141099</t>
  </si>
  <si>
    <t>141101</t>
  </si>
  <si>
    <t>141201</t>
  </si>
  <si>
    <t>141301</t>
  </si>
  <si>
    <t>141801</t>
  </si>
  <si>
    <t>142001</t>
  </si>
  <si>
    <t>142101</t>
  </si>
  <si>
    <t>142201</t>
  </si>
  <si>
    <t>142301</t>
  </si>
  <si>
    <t>142401</t>
  </si>
  <si>
    <t>142501</t>
  </si>
  <si>
    <t>142801</t>
  </si>
  <si>
    <t>143301</t>
  </si>
  <si>
    <t>143401</t>
  </si>
  <si>
    <t>143701</t>
  </si>
  <si>
    <t>143801</t>
  </si>
  <si>
    <t>143901</t>
  </si>
  <si>
    <t>144001</t>
  </si>
  <si>
    <t>144101</t>
  </si>
  <si>
    <t>144201</t>
  </si>
  <si>
    <t>144301</t>
  </si>
  <si>
    <t>144401</t>
  </si>
  <si>
    <t>144501</t>
  </si>
  <si>
    <t>150101</t>
  </si>
  <si>
    <t>150201</t>
  </si>
  <si>
    <t>150304</t>
  </si>
  <si>
    <t>150305</t>
  </si>
  <si>
    <t>150306</t>
  </si>
  <si>
    <t>150401</t>
  </si>
  <si>
    <t>150404</t>
  </si>
  <si>
    <t>150405</t>
  </si>
  <si>
    <t>150406</t>
  </si>
  <si>
    <t>150499</t>
  </si>
  <si>
    <t>150501</t>
  </si>
  <si>
    <t>150503</t>
  </si>
  <si>
    <t>150505</t>
  </si>
  <si>
    <t>150506</t>
  </si>
  <si>
    <t>150507</t>
  </si>
  <si>
    <t>150599</t>
  </si>
  <si>
    <t>150607</t>
  </si>
  <si>
    <t>150611</t>
  </si>
  <si>
    <t>150614</t>
  </si>
  <si>
    <t>150615</t>
  </si>
  <si>
    <t>150616</t>
  </si>
  <si>
    <t>150701</t>
  </si>
  <si>
    <t>150702</t>
  </si>
  <si>
    <t>150703</t>
  </si>
  <si>
    <t>150704</t>
  </si>
  <si>
    <t>150799</t>
  </si>
  <si>
    <t>150801</t>
  </si>
  <si>
    <t>150803</t>
  </si>
  <si>
    <t>150899</t>
  </si>
  <si>
    <t>150901</t>
  </si>
  <si>
    <t>150903</t>
  </si>
  <si>
    <t>150999</t>
  </si>
  <si>
    <t>151102</t>
  </si>
  <si>
    <t>151103</t>
  </si>
  <si>
    <t>151199</t>
  </si>
  <si>
    <t>151201</t>
  </si>
  <si>
    <t>151203</t>
  </si>
  <si>
    <t>151204</t>
  </si>
  <si>
    <t>151299</t>
  </si>
  <si>
    <t>151301</t>
  </si>
  <si>
    <t>151302</t>
  </si>
  <si>
    <t>151303</t>
  </si>
  <si>
    <t>151304</t>
  </si>
  <si>
    <t>151305</t>
  </si>
  <si>
    <t>151306</t>
  </si>
  <si>
    <t>151399</t>
  </si>
  <si>
    <t>151401</t>
  </si>
  <si>
    <t>151502</t>
  </si>
  <si>
    <t>151503</t>
  </si>
  <si>
    <t>151599</t>
  </si>
  <si>
    <t>159999</t>
  </si>
  <si>
    <t>260102</t>
  </si>
  <si>
    <t>260203</t>
  </si>
  <si>
    <t>260205</t>
  </si>
  <si>
    <t>260206</t>
  </si>
  <si>
    <t>260207</t>
  </si>
  <si>
    <t>260208</t>
  </si>
  <si>
    <t>260209</t>
  </si>
  <si>
    <t>260299</t>
  </si>
  <si>
    <t>260301</t>
  </si>
  <si>
    <t>260305</t>
  </si>
  <si>
    <t>260307</t>
  </si>
  <si>
    <t>260308</t>
  </si>
  <si>
    <t>260399</t>
  </si>
  <si>
    <t>260401</t>
  </si>
  <si>
    <t>260404</t>
  </si>
  <si>
    <t>260406</t>
  </si>
  <si>
    <t>260407</t>
  </si>
  <si>
    <t>260499</t>
  </si>
  <si>
    <t>260502</t>
  </si>
  <si>
    <t>260503</t>
  </si>
  <si>
    <t>260504</t>
  </si>
  <si>
    <t>260505</t>
  </si>
  <si>
    <t>260506</t>
  </si>
  <si>
    <t>260508</t>
  </si>
  <si>
    <t>260599</t>
  </si>
  <si>
    <t>260701</t>
  </si>
  <si>
    <t>260702</t>
  </si>
  <si>
    <t>260707</t>
  </si>
  <si>
    <t>260708</t>
  </si>
  <si>
    <t>260709</t>
  </si>
  <si>
    <t>260799</t>
  </si>
  <si>
    <t>260801</t>
  </si>
  <si>
    <t>260802</t>
  </si>
  <si>
    <t>260803</t>
  </si>
  <si>
    <t>260804</t>
  </si>
  <si>
    <t>260805</t>
  </si>
  <si>
    <t>260806</t>
  </si>
  <si>
    <t>260807</t>
  </si>
  <si>
    <t>260899</t>
  </si>
  <si>
    <t>260902</t>
  </si>
  <si>
    <t>260903</t>
  </si>
  <si>
    <t>260904</t>
  </si>
  <si>
    <t>260905</t>
  </si>
  <si>
    <t>260907</t>
  </si>
  <si>
    <t>260908</t>
  </si>
  <si>
    <t>260909</t>
  </si>
  <si>
    <t>260912</t>
  </si>
  <si>
    <t>260999</t>
  </si>
  <si>
    <t>261001</t>
  </si>
  <si>
    <t>261002</t>
  </si>
  <si>
    <t>261003</t>
  </si>
  <si>
    <t>261004</t>
  </si>
  <si>
    <t>261007</t>
  </si>
  <si>
    <t>261099</t>
  </si>
  <si>
    <t>261101</t>
  </si>
  <si>
    <t>261102</t>
  </si>
  <si>
    <t>261103</t>
  </si>
  <si>
    <t>261104</t>
  </si>
  <si>
    <t>261199</t>
  </si>
  <si>
    <t>261301</t>
  </si>
  <si>
    <t>261302</t>
  </si>
  <si>
    <t>261303</t>
  </si>
  <si>
    <t>261304</t>
  </si>
  <si>
    <t>261305</t>
  </si>
  <si>
    <t>261306</t>
  </si>
  <si>
    <t>261307</t>
  </si>
  <si>
    <t>261308</t>
  </si>
  <si>
    <t>261309</t>
  </si>
  <si>
    <t>261310</t>
  </si>
  <si>
    <t>261399</t>
  </si>
  <si>
    <t>261401</t>
  </si>
  <si>
    <t>261502</t>
  </si>
  <si>
    <t>261504</t>
  </si>
  <si>
    <t>261599</t>
  </si>
  <si>
    <t>270102</t>
  </si>
  <si>
    <t>270103</t>
  </si>
  <si>
    <t>270104</t>
  </si>
  <si>
    <t>270105</t>
  </si>
  <si>
    <t>270199</t>
  </si>
  <si>
    <t>270303</t>
  </si>
  <si>
    <t>270304</t>
  </si>
  <si>
    <t>270305</t>
  </si>
  <si>
    <t>270306</t>
  </si>
  <si>
    <t>270399</t>
  </si>
  <si>
    <t>270502</t>
  </si>
  <si>
    <t>270503</t>
  </si>
  <si>
    <t>270599</t>
  </si>
  <si>
    <t>279999</t>
  </si>
  <si>
    <t>280501</t>
  </si>
  <si>
    <t>280502</t>
  </si>
  <si>
    <t>280505</t>
  </si>
  <si>
    <t>290201</t>
  </si>
  <si>
    <t>290202</t>
  </si>
  <si>
    <t>290203</t>
  </si>
  <si>
    <t>290204</t>
  </si>
  <si>
    <t>290205</t>
  </si>
  <si>
    <t>290206</t>
  </si>
  <si>
    <t>290207</t>
  </si>
  <si>
    <t>290299</t>
  </si>
  <si>
    <t>290301</t>
  </si>
  <si>
    <t>290302</t>
  </si>
  <si>
    <t>290303</t>
  </si>
  <si>
    <t>290304</t>
  </si>
  <si>
    <t>290305</t>
  </si>
  <si>
    <t>290306</t>
  </si>
  <si>
    <t>290307</t>
  </si>
  <si>
    <t>290399</t>
  </si>
  <si>
    <t>290401</t>
  </si>
  <si>
    <t>290402</t>
  </si>
  <si>
    <t>290403</t>
  </si>
  <si>
    <t>290404</t>
  </si>
  <si>
    <t>290405</t>
  </si>
  <si>
    <t>290406</t>
  </si>
  <si>
    <t>290407</t>
  </si>
  <si>
    <t>290408</t>
  </si>
  <si>
    <t>290409</t>
  </si>
  <si>
    <t>290499</t>
  </si>
  <si>
    <t>299999</t>
  </si>
  <si>
    <t>300101</t>
  </si>
  <si>
    <t>300601</t>
  </si>
  <si>
    <t>300801</t>
  </si>
  <si>
    <t>301001</t>
  </si>
  <si>
    <t>301701</t>
  </si>
  <si>
    <t>301801</t>
  </si>
  <si>
    <t>301901</t>
  </si>
  <si>
    <t>302501</t>
  </si>
  <si>
    <t>302701</t>
  </si>
  <si>
    <t>303101</t>
  </si>
  <si>
    <t>303201</t>
  </si>
  <si>
    <t>303301</t>
  </si>
  <si>
    <t>400101</t>
  </si>
  <si>
    <t>400202</t>
  </si>
  <si>
    <t>400203</t>
  </si>
  <si>
    <t>400299</t>
  </si>
  <si>
    <t>400401</t>
  </si>
  <si>
    <t>400402</t>
  </si>
  <si>
    <t>400403</t>
  </si>
  <si>
    <t>400404</t>
  </si>
  <si>
    <t>400499</t>
  </si>
  <si>
    <t>400502</t>
  </si>
  <si>
    <t>400503</t>
  </si>
  <si>
    <t>400504</t>
  </si>
  <si>
    <t>400506</t>
  </si>
  <si>
    <t>400507</t>
  </si>
  <si>
    <t>400508</t>
  </si>
  <si>
    <t>400509</t>
  </si>
  <si>
    <t>400510</t>
  </si>
  <si>
    <t>400511</t>
  </si>
  <si>
    <t>400602</t>
  </si>
  <si>
    <t>400603</t>
  </si>
  <si>
    <t>400604</t>
  </si>
  <si>
    <t>400605</t>
  </si>
  <si>
    <t>400606</t>
  </si>
  <si>
    <t>400607</t>
  </si>
  <si>
    <t>400699</t>
  </si>
  <si>
    <t>400802</t>
  </si>
  <si>
    <t>400804</t>
  </si>
  <si>
    <t>400805</t>
  </si>
  <si>
    <t>400806</t>
  </si>
  <si>
    <t>400807</t>
  </si>
  <si>
    <t>400808</t>
  </si>
  <si>
    <t>400809</t>
  </si>
  <si>
    <t>400810</t>
  </si>
  <si>
    <t>400899</t>
  </si>
  <si>
    <t>401002</t>
  </si>
  <si>
    <t>401099</t>
  </si>
  <si>
    <t>410000</t>
  </si>
  <si>
    <t>410101</t>
  </si>
  <si>
    <t>410204</t>
  </si>
  <si>
    <t>410205</t>
  </si>
  <si>
    <t>410299</t>
  </si>
  <si>
    <t>410301</t>
  </si>
  <si>
    <t>410303</t>
  </si>
  <si>
    <t>410399</t>
  </si>
  <si>
    <t>419999</t>
  </si>
  <si>
    <t>422701</t>
  </si>
  <si>
    <t>422702</t>
  </si>
  <si>
    <t>422703</t>
  </si>
  <si>
    <t>422704</t>
  </si>
  <si>
    <t>422705</t>
  </si>
  <si>
    <t>422706</t>
  </si>
  <si>
    <t>422707</t>
  </si>
  <si>
    <t>422708</t>
  </si>
  <si>
    <t>422709</t>
  </si>
  <si>
    <t>422799</t>
  </si>
  <si>
    <t>430106</t>
  </si>
  <si>
    <t>430116</t>
  </si>
  <si>
    <t>450301</t>
  </si>
  <si>
    <t>450603</t>
  </si>
  <si>
    <t>450702</t>
  </si>
  <si>
    <t>490101</t>
  </si>
  <si>
    <t>511002</t>
  </si>
  <si>
    <t>512004</t>
  </si>
  <si>
    <t>512005</t>
  </si>
  <si>
    <t>512006</t>
  </si>
  <si>
    <t>512007</t>
  </si>
  <si>
    <t>512009</t>
  </si>
  <si>
    <t>512010</t>
  </si>
  <si>
    <t>512502</t>
  </si>
  <si>
    <t>512503</t>
  </si>
  <si>
    <t>512504</t>
  </si>
  <si>
    <t>512505</t>
  </si>
  <si>
    <t>512506</t>
  </si>
  <si>
    <t>512510</t>
  </si>
  <si>
    <t>512511</t>
  </si>
  <si>
    <t>512706</t>
  </si>
  <si>
    <t>521301</t>
  </si>
  <si>
    <t>521302</t>
  </si>
  <si>
    <t>521304</t>
  </si>
  <si>
    <t>521399</t>
  </si>
  <si>
    <t>Section C:  Baccalaureate Degrees awarded by college, program, gender, and ethnicity</t>
  </si>
  <si>
    <t>Section E: STEM Degrees awarded</t>
  </si>
  <si>
    <t>Baccalaureate Degrees awarded, IPEDS Award Year 2009</t>
  </si>
  <si>
    <t>Baccalaureate Degrees awarded, IPEDS Award Year 2010</t>
  </si>
  <si>
    <t>Baccalaureate Degrees awarded, IPEDS Award Year 2011</t>
  </si>
  <si>
    <t>Baccalaureate Degrees awarded, IPEDS Award Year 2012</t>
  </si>
  <si>
    <t>Baccalaureate Degrees awarded, IPEDS Award Year 2013</t>
  </si>
  <si>
    <t>Baccalaureate Degrees awarded, IPEDS Award Year 2014</t>
  </si>
  <si>
    <t>Baccalaureate Degrees awarded, IPEDS Award Year 2015</t>
  </si>
  <si>
    <t>Baccalaureate Degrees awarded, IPEDS Award Year 2016</t>
  </si>
  <si>
    <t>Section A: Summary Tables</t>
  </si>
  <si>
    <t>Section B: Top Ten Tables</t>
  </si>
  <si>
    <t>Graduate Degrees awarded, IPEDS Award Year 2009</t>
  </si>
  <si>
    <t>Graduate Degrees awarded, IPEDS Award Year 2010</t>
  </si>
  <si>
    <t>Graduate Degrees awarded, IPEDS Award Year 2011</t>
  </si>
  <si>
    <t>Graduate Degrees awarded, IPEDS Award Year 2012</t>
  </si>
  <si>
    <t>Graduate Degrees awarded, IPEDS Award Year 2013</t>
  </si>
  <si>
    <t>Graduate Degrees awarded, IPEDS Award Year 2014</t>
  </si>
  <si>
    <t>Graduate Degrees awarded, IPEDS Award Year 2015</t>
  </si>
  <si>
    <t>Graduate Degrees awarded, IPEDS Award Year 2016</t>
  </si>
  <si>
    <t>Section D:  Graduate Degrees (2010 Award Levels) awarded by college, program, gender, and ethnicity</t>
  </si>
  <si>
    <t>Appendix: STEM programs</t>
  </si>
  <si>
    <t/>
  </si>
  <si>
    <t>130404</t>
  </si>
  <si>
    <t>310504</t>
  </si>
  <si>
    <t>130301</t>
  </si>
  <si>
    <t>520201</t>
  </si>
  <si>
    <t>521601</t>
  </si>
  <si>
    <t>130201</t>
  </si>
  <si>
    <t>131101</t>
  </si>
  <si>
    <t>131210</t>
  </si>
  <si>
    <t>130401</t>
  </si>
  <si>
    <t>422806</t>
  </si>
  <si>
    <t>131315</t>
  </si>
  <si>
    <t>422805</t>
  </si>
  <si>
    <t>131205</t>
  </si>
  <si>
    <t>512310</t>
  </si>
  <si>
    <t>513809</t>
  </si>
  <si>
    <t>302801</t>
  </si>
  <si>
    <t>300501</t>
  </si>
  <si>
    <t>250101</t>
  </si>
  <si>
    <t>040301</t>
  </si>
  <si>
    <t>190701</t>
  </si>
  <si>
    <t>422804</t>
  </si>
  <si>
    <t>220205</t>
  </si>
  <si>
    <t>220101</t>
  </si>
  <si>
    <t>220299</t>
  </si>
  <si>
    <t>220211</t>
  </si>
  <si>
    <t>511509</t>
  </si>
  <si>
    <t>511201</t>
  </si>
  <si>
    <t>512201</t>
  </si>
  <si>
    <t>513803</t>
  </si>
  <si>
    <t>513806</t>
  </si>
  <si>
    <t>513808</t>
  </si>
  <si>
    <t>513810</t>
  </si>
  <si>
    <t>513811</t>
  </si>
  <si>
    <t>513804</t>
  </si>
  <si>
    <t>512206</t>
  </si>
  <si>
    <t>512306</t>
  </si>
  <si>
    <t>512001</t>
  </si>
  <si>
    <t>512308</t>
  </si>
  <si>
    <t>510912</t>
  </si>
  <si>
    <t>510202</t>
  </si>
  <si>
    <t>422803</t>
  </si>
  <si>
    <t>510911</t>
  </si>
  <si>
    <t>220202</t>
  </si>
  <si>
    <t>229999</t>
  </si>
  <si>
    <t>Return to Table of Contents</t>
  </si>
  <si>
    <t>Underrepresented Minority Subtotal</t>
  </si>
  <si>
    <t>2017</t>
  </si>
  <si>
    <t>Doctoral Degrees Awarded by College  2008 through 2017</t>
  </si>
  <si>
    <t>First-Professional Degrees Awarded by College  2008 through 2017</t>
  </si>
  <si>
    <t>Info Sciences</t>
  </si>
  <si>
    <t>Info Sciencesence/Librarianship</t>
  </si>
  <si>
    <t>*Library &amp; Information Science moved from Graduate School Spring/Summer 2009. It was later renamed Information Sciences in Fall 2017.</t>
  </si>
  <si>
    <t>First Professional Degrees Awarded by Race/Ethnicity 2008 through 2017</t>
  </si>
  <si>
    <t>2017 Total</t>
  </si>
  <si>
    <t>*Doctors degree - Professonal Practice includes DNP, DPT, PHARMD, MD, and JD. All other Doctorate degrees are categorized as Doctor's Degree - Research/Scholarship.</t>
  </si>
  <si>
    <t>Degrees awarded by level, IPEDS Award Year 2004 through IPEDS Award Year 2017</t>
  </si>
  <si>
    <t>IPEDS Award Year 2017</t>
  </si>
  <si>
    <t>450699</t>
  </si>
  <si>
    <t>Economics Other</t>
  </si>
  <si>
    <t>Apparel &amp; Textile Mkt Mgt</t>
  </si>
  <si>
    <t>422811</t>
  </si>
  <si>
    <t>Archival Administration</t>
  </si>
  <si>
    <t>540105</t>
  </si>
  <si>
    <t>Nurse Midwifeery</t>
  </si>
  <si>
    <t>513807</t>
  </si>
  <si>
    <t>Pediatric Nurse/Nursing</t>
  </si>
  <si>
    <t>IS</t>
  </si>
  <si>
    <t>IS Total</t>
  </si>
  <si>
    <t>Post Second. Cert/Dipl &gt;1 &lt; 2</t>
  </si>
  <si>
    <t>*In addition to the CIP Codes listed above, any CIP codes added to the 2-digit CIP areas of Engineering (14), Biological and Biomedical Sciences (26), Mathematics and Statistics (27), and Physical Sciences (40) will be automatically added to the ICE STEM list.</t>
  </si>
  <si>
    <t xml:space="preserve">*The historical degree totals may not exactly match the totals reported to IPEDS because of post-dated degrees and certificates. This report includes all post-dated degrees by the post-dated graduation date. Starting in 2012, IR captured a frozen copy of detailed IPEDS degree information.  All degree award information was puled from that table.                                                                         </t>
  </si>
  <si>
    <t>Graduate Degrees awarded, IPEDS Award Year 2017</t>
  </si>
  <si>
    <t>ED  Cont.</t>
  </si>
  <si>
    <t>Page</t>
  </si>
  <si>
    <t>Baccalaureate Degrees awarded, IPEDS Award Year 2017</t>
  </si>
  <si>
    <t>2009 through 2018</t>
  </si>
  <si>
    <t>Bachelor's Degrees Awarded by College  2009 through 2018</t>
  </si>
  <si>
    <t>Master's Degrees Awarded by College  2009 through 2018</t>
  </si>
  <si>
    <t>Doctoral Degrees Awarded by College  2009 through 2018</t>
  </si>
  <si>
    <t>First-Professional Degrees Awarded by College 2009 through 2018</t>
  </si>
  <si>
    <t>Bachelor's Degrees Awarded by Race/Ethnicity 2009 through 2018</t>
  </si>
  <si>
    <t>Master's Degrees Awarded by Race/Ethnicity 2009 through 2018</t>
  </si>
  <si>
    <t>Doctoral Degrees Awarded by Race/Ethnicity 2009 through 2018</t>
  </si>
  <si>
    <t>2018</t>
  </si>
  <si>
    <t>2018 Total</t>
  </si>
  <si>
    <t>LIBRARY SCIENCE</t>
  </si>
  <si>
    <t>IPEDS Award Year 2018</t>
  </si>
  <si>
    <t>169999</t>
  </si>
  <si>
    <t>Foreign Langs/Lits Other</t>
  </si>
  <si>
    <t>131299</t>
  </si>
  <si>
    <t>Spec Lev/Methods Educ</t>
  </si>
  <si>
    <t>Genome Sciences/Genomics</t>
  </si>
  <si>
    <t>Baccalaureate Degrees awarded, IPEDS Award Year 2018</t>
  </si>
  <si>
    <t>Graduate Degrees awarded, IPEDS Award Year 2018</t>
  </si>
  <si>
    <t>Wayne State University Degrees Awarded 2009 - 2018</t>
  </si>
  <si>
    <t xml:space="preserve">Degrees awarded by level -- IPEDS Award Year (2009 - 2018)  </t>
  </si>
  <si>
    <t xml:space="preserve">Bachelor's and Master's Degrees awarded by level and college -- IPEDS Award Year (2009 - 2018) </t>
  </si>
  <si>
    <t>Doctoral and First Professional Degrees awarded by level and gender -- IPEDS Award Year (2009 - 2018)</t>
  </si>
  <si>
    <t>Bachelor's Degrees awarded by gender -- IPEDS Award Year (2009 - 2018)</t>
  </si>
  <si>
    <t>Master's Degrees awarded by gender -- IPEDS Award Year (2009 - 2018)</t>
  </si>
  <si>
    <t>Doctoral Degrees awarded by gender -- IPEDS Award Year (2009 - 2018)</t>
  </si>
  <si>
    <t>First Professional - JD Degrees awarded by gender -- IPEDS Award Year (2009 - 2018)</t>
  </si>
  <si>
    <t>First Professional - MD Degrees awarded by gender -- IPEDS Award Year (2009 - 2018)</t>
  </si>
  <si>
    <t>First Professional - PHARMD Degrees awarded by gender -- IPEDS Award Year (2009 - 2018)</t>
  </si>
  <si>
    <t>Degrees awarded by level, gender, and college -- IPEDS Award Year (2009 - 2018)</t>
  </si>
  <si>
    <t xml:space="preserve">Bachelor's, Masters, and Doctoral Degrees awarded by level and race/ethnicity -- IPEDS Award Year (2009 - 2018)  </t>
  </si>
  <si>
    <t xml:space="preserve">First Professional Degrees awarded by level and race/ethnicity -- IPEDS Award Year (2009 - 2018)  </t>
  </si>
  <si>
    <t>Graduate degrees awarded by new degree levels and gender and race/ethnicity -- IPEDS Award Year (2009 - 2018)</t>
  </si>
  <si>
    <t>Degrees awarded by level and CIP (Classification of Instructional Program, 2 digit) -- IPEDS Award Year (2009 - 2018)</t>
  </si>
  <si>
    <t>Degrees awarded by level, gender, and CIP (2 digit) -- IPEDS Award Year (2009 - 2018)</t>
  </si>
  <si>
    <t xml:space="preserve">Top Ten Programs graduating the most women by level -- IPEDS Award Year (2009 - 2018) </t>
  </si>
  <si>
    <t xml:space="preserve">Top Ten Programs graduating the most men by level -- IPEDS Award Year (2009 - 2018) </t>
  </si>
  <si>
    <t xml:space="preserve">Top Ten Programs graduating the most Underrepresented Minorities by level -- IPEDS Award Year (2009 - 2018) </t>
  </si>
  <si>
    <t xml:space="preserve">Top Ten Programs graduating the most Asians by level -- IPEDS Award Year (2009 - 2018) </t>
  </si>
  <si>
    <t xml:space="preserve">Top Ten Programs graduating the most internationals by level -- IPEDS Award Year (2009 - 2018) </t>
  </si>
  <si>
    <t xml:space="preserve">Top Ten Programs graduating the most whites by level -- IPEDS Award Year (2009 - 2018) </t>
  </si>
  <si>
    <t xml:space="preserve">Top Ten Programs graduating the most race/ethnicity unknown by level -- IPEDS Award Year (2009 - 2018) </t>
  </si>
  <si>
    <t>STEM Certificates Awarded by College 2009 through 2018</t>
  </si>
  <si>
    <t>STEM Doctoral Degrees Awarded by College 2009 through 2018</t>
  </si>
  <si>
    <t>STEM Master's Degrees Awarded by College 2009 through 2018</t>
  </si>
  <si>
    <t>STEM Bachelor's Degrees Awarded by College 2009 through 2018</t>
  </si>
  <si>
    <t>Section F:  STEM Degrees (2010 Award Levels) awarded by college, program, gender, and ethnicity</t>
  </si>
  <si>
    <t>STEM Degrees awarded, IPEDS Award Year 2009</t>
  </si>
  <si>
    <t>STEM Degrees awarded, IPEDS Award Year 2010</t>
  </si>
  <si>
    <t>STEM Degrees awarded, IPEDS Award Year 2011</t>
  </si>
  <si>
    <t>STEM Degrees awarded, IPEDS Award Year 2012</t>
  </si>
  <si>
    <t>STEM Degrees awarded, IPEDS Award Year 2013</t>
  </si>
  <si>
    <t>STEM Degrees awarded, IPEDS Award Year 2014</t>
  </si>
  <si>
    <t>STEM Degrees awarded, IPEDS Award Year 2015</t>
  </si>
  <si>
    <t>STEM Degrees awarded, IPEDS Award Year 2016</t>
  </si>
  <si>
    <t>STEM Degrees awarded, IPEDS Award Year 2017</t>
  </si>
  <si>
    <t>STEM Degrees awarded, IPEDS Award Year 2018</t>
  </si>
  <si>
    <t xml:space="preserve">STEM Degrees awarded by level -- IPEDS Award Year 2009 - 2018  </t>
  </si>
  <si>
    <t>STEM Degrees awarded by level, gender, and college -- IPEDS Award Year 2009 - 2018</t>
  </si>
  <si>
    <t>STEM Bachelor's Degrees awarded by level, gender, and CIP (6  digit) -- IPEDS Award Year 2009 - 2018</t>
  </si>
  <si>
    <t>STEM Master's Degrees awarded by level, gender, and CIP (6  digit) -- IPEDS Award Year 2009 - 2018</t>
  </si>
  <si>
    <t>STEM Doctoral Degrees awarded by level, gender, and CIP (6  digit) -- IPEDS Award Year 2009 - 2018</t>
  </si>
  <si>
    <t>STEM Certificates awarded by level, gender, and CIP (6  digit) -- IPEDS Award Year 2009 - 2018</t>
  </si>
  <si>
    <t>*Undergraduate Certificates are counted under Post baccalaureate Certificates.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</si>
</sst>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.5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B8547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double">
        <color theme="1"/>
      </top>
      <bottom/>
      <diagonal/>
    </border>
    <border>
      <left/>
      <right/>
      <top style="thin">
        <color theme="4" tint="-0.24994659260841701"/>
      </top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/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 style="thin">
        <color theme="4"/>
      </top>
      <bottom style="thin">
        <color theme="4"/>
      </bottom>
      <diagonal/>
    </border>
    <border>
      <left style="hair">
        <color indexed="8"/>
      </left>
      <right style="hair">
        <color indexed="8"/>
      </right>
      <top style="thin">
        <color theme="4"/>
      </top>
      <bottom style="thin">
        <color theme="4"/>
      </bottom>
      <diagonal/>
    </border>
    <border>
      <left style="hair">
        <color indexed="8"/>
      </left>
      <right style="medium">
        <color indexed="8"/>
      </right>
      <top style="thin">
        <color theme="4"/>
      </top>
      <bottom style="thin">
        <color theme="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hair">
        <color indexed="8"/>
      </right>
      <top style="medium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thin">
        <color theme="0" tint="-0.14996795556505021"/>
      </bottom>
      <diagonal/>
    </border>
    <border>
      <left style="thin">
        <color indexed="64"/>
      </left>
      <right style="hair">
        <color indexed="8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thin">
        <color indexed="64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thin">
        <color theme="4"/>
      </left>
      <right style="hair">
        <color indexed="64"/>
      </right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thin">
        <color theme="4"/>
      </top>
      <bottom/>
      <diagonal/>
    </border>
    <border>
      <left style="hair">
        <color indexed="6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hair">
        <color indexed="64"/>
      </right>
      <top style="thin">
        <color indexed="64"/>
      </top>
      <bottom style="thin">
        <color theme="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theme="4"/>
      </bottom>
      <diagonal/>
    </border>
    <border>
      <left style="hair">
        <color indexed="64"/>
      </left>
      <right style="thin">
        <color theme="4"/>
      </right>
      <top style="thin">
        <color indexed="6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hair">
        <color indexed="8"/>
      </right>
      <top/>
      <bottom style="thin">
        <color theme="4"/>
      </bottom>
      <diagonal/>
    </border>
    <border>
      <left style="hair">
        <color indexed="8"/>
      </left>
      <right style="hair">
        <color indexed="8"/>
      </right>
      <top/>
      <bottom style="thin">
        <color theme="4"/>
      </bottom>
      <diagonal/>
    </border>
    <border>
      <left style="hair">
        <color indexed="8"/>
      </left>
      <right style="medium">
        <color indexed="8"/>
      </right>
      <top/>
      <bottom style="thin">
        <color theme="4"/>
      </bottom>
      <diagonal/>
    </border>
    <border>
      <left style="thin">
        <color indexed="64"/>
      </left>
      <right style="hair">
        <color indexed="8"/>
      </right>
      <top style="thin">
        <color theme="4"/>
      </top>
      <bottom/>
      <diagonal/>
    </border>
    <border>
      <left style="hair">
        <color indexed="8"/>
      </left>
      <right style="hair">
        <color indexed="8"/>
      </right>
      <top style="thin">
        <color theme="4"/>
      </top>
      <bottom/>
      <diagonal/>
    </border>
    <border>
      <left style="hair">
        <color indexed="8"/>
      </left>
      <right style="medium">
        <color indexed="8"/>
      </right>
      <top style="thin">
        <color theme="4"/>
      </top>
      <bottom/>
      <diagonal/>
    </border>
    <border>
      <left style="medium">
        <color indexed="8"/>
      </left>
      <right style="hair">
        <color indexed="8"/>
      </right>
      <top/>
      <bottom style="thin">
        <color theme="4"/>
      </bottom>
      <diagonal/>
    </border>
    <border>
      <left style="medium">
        <color indexed="8"/>
      </left>
      <right style="hair">
        <color indexed="8"/>
      </right>
      <top style="thin">
        <color theme="4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theme="4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theme="4"/>
      </top>
      <bottom style="thin">
        <color indexed="8"/>
      </bottom>
      <diagonal/>
    </border>
    <border>
      <left style="thin">
        <color theme="4"/>
      </left>
      <right/>
      <top style="thin">
        <color indexed="6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4"/>
      </bottom>
      <diagonal/>
    </border>
    <border>
      <left/>
      <right style="thin">
        <color theme="4"/>
      </right>
      <top style="thin">
        <color indexed="64"/>
      </top>
      <bottom style="thin">
        <color theme="4"/>
      </bottom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thin">
        <color theme="4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theme="4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theme="4"/>
      </top>
      <bottom style="medium">
        <color indexed="8"/>
      </bottom>
      <diagonal/>
    </border>
    <border>
      <left style="hair">
        <color theme="4"/>
      </left>
      <right/>
      <top/>
      <bottom/>
      <diagonal/>
    </border>
    <border>
      <left style="hair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8"/>
      </left>
      <right style="hair">
        <color indexed="8"/>
      </right>
      <top/>
      <bottom style="thin">
        <color theme="4" tint="0.39997558519241921"/>
      </bottom>
      <diagonal/>
    </border>
    <border>
      <left/>
      <right style="hair">
        <color indexed="8"/>
      </right>
      <top style="medium">
        <color indexed="8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 style="thin">
        <color theme="4"/>
      </top>
      <bottom style="thin">
        <color theme="4"/>
      </bottom>
      <diagonal/>
    </border>
    <border>
      <left/>
      <right style="hair">
        <color indexed="8"/>
      </right>
      <top style="thin">
        <color indexed="8"/>
      </top>
      <bottom style="medium">
        <color indexed="8"/>
      </bottom>
      <diagonal/>
    </border>
    <border>
      <left/>
      <right style="hair">
        <color indexed="8"/>
      </right>
      <top/>
      <bottom style="thin">
        <color theme="4"/>
      </bottom>
      <diagonal/>
    </border>
    <border>
      <left/>
      <right style="hair">
        <color indexed="8"/>
      </right>
      <top style="thin">
        <color theme="4"/>
      </top>
      <bottom style="medium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1"/>
      </right>
      <top/>
      <bottom/>
      <diagonal/>
    </border>
    <border>
      <left/>
      <right style="double">
        <color theme="1"/>
      </right>
      <top style="thin">
        <color theme="4"/>
      </top>
      <bottom style="thin">
        <color theme="4"/>
      </bottom>
      <diagonal/>
    </border>
    <border>
      <left style="double">
        <color theme="1"/>
      </left>
      <right style="double">
        <color theme="1"/>
      </right>
      <top/>
      <bottom/>
      <diagonal/>
    </border>
    <border>
      <left style="double">
        <color theme="1"/>
      </left>
      <right style="double">
        <color theme="1"/>
      </right>
      <top style="thin">
        <color theme="4"/>
      </top>
      <bottom style="thin">
        <color theme="4"/>
      </bottom>
      <diagonal/>
    </border>
    <border>
      <left style="thin">
        <color rgb="FFABABAB"/>
      </left>
      <right/>
      <top style="thin">
        <color indexed="65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4" fillId="0" borderId="0"/>
    <xf numFmtId="42" fontId="4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27" fillId="0" borderId="0" applyNumberFormat="0" applyFill="0" applyBorder="0" applyAlignment="0" applyProtection="0"/>
  </cellStyleXfs>
  <cellXfs count="378">
    <xf numFmtId="0" fontId="0" fillId="0" borderId="0" xfId="0"/>
    <xf numFmtId="0" fontId="2" fillId="2" borderId="0" xfId="0" applyFont="1" applyFill="1" applyBorder="1" applyAlignment="1">
      <alignment horizontal="center"/>
    </xf>
    <xf numFmtId="0" fontId="0" fillId="0" borderId="0" xfId="0" applyFont="1"/>
    <xf numFmtId="10" fontId="0" fillId="0" borderId="0" xfId="1" applyNumberFormat="1" applyFont="1"/>
    <xf numFmtId="0" fontId="3" fillId="0" borderId="2" xfId="0" applyFont="1" applyBorder="1"/>
    <xf numFmtId="3" fontId="3" fillId="0" borderId="2" xfId="0" applyNumberFormat="1" applyFont="1" applyBorder="1"/>
    <xf numFmtId="0" fontId="3" fillId="0" borderId="0" xfId="0" applyFont="1"/>
    <xf numFmtId="10" fontId="0" fillId="0" borderId="2" xfId="1" applyNumberFormat="1" applyFont="1" applyBorder="1"/>
    <xf numFmtId="3" fontId="3" fillId="0" borderId="0" xfId="0" applyNumberFormat="1" applyFont="1" applyBorder="1"/>
    <xf numFmtId="0" fontId="3" fillId="0" borderId="0" xfId="0" applyFont="1" applyBorder="1"/>
    <xf numFmtId="10" fontId="0" fillId="0" borderId="0" xfId="0" applyNumberFormat="1" applyFont="1"/>
    <xf numFmtId="0" fontId="4" fillId="0" borderId="0" xfId="2" applyFont="1"/>
    <xf numFmtId="0" fontId="2" fillId="2" borderId="3" xfId="2" applyFont="1" applyFill="1" applyBorder="1" applyAlignment="1">
      <alignment horizontal="center"/>
    </xf>
    <xf numFmtId="0" fontId="4" fillId="0" borderId="0" xfId="2" applyFont="1" applyAlignment="1">
      <alignment horizontal="center"/>
    </xf>
    <xf numFmtId="0" fontId="3" fillId="0" borderId="2" xfId="2" applyFont="1" applyBorder="1"/>
    <xf numFmtId="0" fontId="3" fillId="0" borderId="0" xfId="2" applyFont="1"/>
    <xf numFmtId="0" fontId="4" fillId="0" borderId="0" xfId="2" applyNumberFormat="1" applyFont="1"/>
    <xf numFmtId="0" fontId="4" fillId="0" borderId="0" xfId="2" applyFont="1" applyAlignment="1">
      <alignment horizontal="left"/>
    </xf>
    <xf numFmtId="0" fontId="7" fillId="0" borderId="0" xfId="2" applyFont="1"/>
    <xf numFmtId="0" fontId="2" fillId="2" borderId="0" xfId="2" applyFont="1" applyFill="1" applyBorder="1" applyAlignment="1">
      <alignment horizontal="left" wrapText="1"/>
    </xf>
    <xf numFmtId="0" fontId="8" fillId="2" borderId="7" xfId="2" applyFont="1" applyFill="1" applyBorder="1"/>
    <xf numFmtId="0" fontId="2" fillId="2" borderId="0" xfId="2" applyFont="1" applyFill="1"/>
    <xf numFmtId="0" fontId="3" fillId="0" borderId="8" xfId="2" applyFont="1" applyBorder="1"/>
    <xf numFmtId="0" fontId="3" fillId="0" borderId="9" xfId="2" applyFont="1" applyBorder="1"/>
    <xf numFmtId="3" fontId="3" fillId="0" borderId="9" xfId="2" applyNumberFormat="1" applyFont="1" applyBorder="1" applyAlignment="1">
      <alignment horizontal="center"/>
    </xf>
    <xf numFmtId="3" fontId="3" fillId="0" borderId="10" xfId="2" applyNumberFormat="1" applyFont="1" applyBorder="1" applyAlignment="1">
      <alignment horizontal="center"/>
    </xf>
    <xf numFmtId="0" fontId="2" fillId="2" borderId="11" xfId="2" applyFont="1" applyFill="1" applyBorder="1"/>
    <xf numFmtId="0" fontId="2" fillId="2" borderId="12" xfId="2" applyFont="1" applyFill="1" applyBorder="1"/>
    <xf numFmtId="3" fontId="2" fillId="2" borderId="12" xfId="2" applyNumberFormat="1" applyFont="1" applyFill="1" applyBorder="1" applyAlignment="1">
      <alignment horizontal="center"/>
    </xf>
    <xf numFmtId="3" fontId="2" fillId="2" borderId="13" xfId="2" applyNumberFormat="1" applyFont="1" applyFill="1" applyBorder="1" applyAlignment="1">
      <alignment horizontal="center"/>
    </xf>
    <xf numFmtId="0" fontId="9" fillId="0" borderId="0" xfId="2" applyFont="1"/>
    <xf numFmtId="3" fontId="7" fillId="0" borderId="0" xfId="2" applyNumberFormat="1" applyFont="1" applyAlignment="1">
      <alignment horizontal="center"/>
    </xf>
    <xf numFmtId="0" fontId="7" fillId="0" borderId="0" xfId="2" applyFont="1" applyAlignment="1">
      <alignment horizontal="center"/>
    </xf>
    <xf numFmtId="0" fontId="8" fillId="2" borderId="14" xfId="2" applyFont="1" applyFill="1" applyBorder="1"/>
    <xf numFmtId="0" fontId="8" fillId="2" borderId="15" xfId="2" applyFont="1" applyFill="1" applyBorder="1"/>
    <xf numFmtId="3" fontId="8" fillId="2" borderId="15" xfId="2" applyNumberFormat="1" applyFont="1" applyFill="1" applyBorder="1" applyAlignment="1">
      <alignment horizontal="center"/>
    </xf>
    <xf numFmtId="3" fontId="8" fillId="2" borderId="15" xfId="2" applyNumberFormat="1" applyFont="1" applyFill="1" applyBorder="1" applyAlignment="1">
      <alignment horizontal="center" wrapText="1"/>
    </xf>
    <xf numFmtId="3" fontId="8" fillId="2" borderId="16" xfId="2" applyNumberFormat="1" applyFont="1" applyFill="1" applyBorder="1" applyAlignment="1">
      <alignment horizontal="center" wrapText="1"/>
    </xf>
    <xf numFmtId="0" fontId="2" fillId="2" borderId="0" xfId="2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 wrapText="1"/>
    </xf>
    <xf numFmtId="3" fontId="0" fillId="0" borderId="0" xfId="0" applyNumberFormat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3" fontId="0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wrapText="1"/>
    </xf>
    <xf numFmtId="0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5" fillId="0" borderId="0" xfId="0" applyFont="1"/>
    <xf numFmtId="0" fontId="15" fillId="0" borderId="0" xfId="0" applyFont="1" applyAlignment="1">
      <alignment horizontal="center"/>
    </xf>
    <xf numFmtId="0" fontId="0" fillId="0" borderId="1" xfId="0" applyNumberFormat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164" fontId="0" fillId="0" borderId="0" xfId="4" applyNumberFormat="1" applyFont="1" applyAlignment="1">
      <alignment horizontal="center"/>
    </xf>
    <xf numFmtId="164" fontId="2" fillId="2" borderId="0" xfId="4" applyNumberFormat="1" applyFont="1" applyFill="1" applyBorder="1" applyAlignment="1">
      <alignment horizontal="center" wrapText="1"/>
    </xf>
    <xf numFmtId="164" fontId="0" fillId="0" borderId="1" xfId="4" applyNumberFormat="1" applyFont="1" applyBorder="1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Alignment="1"/>
    <xf numFmtId="0" fontId="16" fillId="0" borderId="0" xfId="0" applyFont="1" applyAlignment="1">
      <alignment vertical="center"/>
    </xf>
    <xf numFmtId="0" fontId="2" fillId="2" borderId="0" xfId="0" applyFont="1" applyFill="1" applyBorder="1" applyAlignment="1">
      <alignment horizontal="center"/>
    </xf>
    <xf numFmtId="0" fontId="3" fillId="0" borderId="2" xfId="2" applyFont="1" applyBorder="1" applyAlignment="1">
      <alignment horizontal="center"/>
    </xf>
    <xf numFmtId="3" fontId="3" fillId="0" borderId="2" xfId="2" applyNumberFormat="1" applyFont="1" applyBorder="1" applyAlignment="1">
      <alignment horizontal="center"/>
    </xf>
    <xf numFmtId="0" fontId="2" fillId="2" borderId="0" xfId="0" applyFont="1" applyFill="1" applyBorder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1" xfId="1" applyNumberFormat="1" applyFont="1" applyBorder="1" applyAlignment="1">
      <alignment horizontal="center"/>
    </xf>
    <xf numFmtId="0" fontId="3" fillId="0" borderId="2" xfId="0" applyFont="1" applyBorder="1" applyAlignment="1"/>
    <xf numFmtId="10" fontId="0" fillId="0" borderId="0" xfId="0" applyNumberFormat="1" applyAlignment="1">
      <alignment horizontal="center"/>
    </xf>
    <xf numFmtId="0" fontId="3" fillId="0" borderId="2" xfId="0" applyFont="1" applyBorder="1" applyAlignment="1">
      <alignment horizontal="center"/>
    </xf>
    <xf numFmtId="10" fontId="0" fillId="0" borderId="2" xfId="1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2" fillId="2" borderId="0" xfId="0" applyFont="1" applyFill="1" applyBorder="1" applyAlignment="1">
      <alignment horizontal="center" vertical="top" wrapText="1"/>
    </xf>
    <xf numFmtId="164" fontId="3" fillId="0" borderId="2" xfId="3" applyNumberFormat="1" applyFont="1" applyBorder="1" applyAlignment="1">
      <alignment horizontal="center"/>
    </xf>
    <xf numFmtId="0" fontId="8" fillId="2" borderId="22" xfId="2" applyFont="1" applyFill="1" applyBorder="1"/>
    <xf numFmtId="0" fontId="3" fillId="0" borderId="24" xfId="2" applyFont="1" applyBorder="1"/>
    <xf numFmtId="0" fontId="10" fillId="0" borderId="23" xfId="2" applyFont="1" applyBorder="1"/>
    <xf numFmtId="0" fontId="9" fillId="0" borderId="25" xfId="2" applyFont="1" applyBorder="1"/>
    <xf numFmtId="0" fontId="2" fillId="2" borderId="26" xfId="2" applyFont="1" applyFill="1" applyBorder="1"/>
    <xf numFmtId="0" fontId="2" fillId="2" borderId="0" xfId="2" applyFont="1" applyFill="1" applyBorder="1" applyAlignment="1">
      <alignment horizontal="left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left"/>
    </xf>
    <xf numFmtId="0" fontId="2" fillId="0" borderId="0" xfId="2" applyFont="1" applyFill="1"/>
    <xf numFmtId="0" fontId="0" fillId="0" borderId="0" xfId="0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8" fillId="2" borderId="27" xfId="2" applyFont="1" applyFill="1" applyBorder="1" applyAlignment="1">
      <alignment horizontal="left"/>
    </xf>
    <xf numFmtId="0" fontId="8" fillId="2" borderId="28" xfId="2" applyFont="1" applyFill="1" applyBorder="1" applyAlignment="1">
      <alignment horizontal="left"/>
    </xf>
    <xf numFmtId="3" fontId="8" fillId="2" borderId="28" xfId="2" applyNumberFormat="1" applyFont="1" applyFill="1" applyBorder="1" applyAlignment="1">
      <alignment horizontal="center"/>
    </xf>
    <xf numFmtId="3" fontId="8" fillId="2" borderId="28" xfId="2" applyNumberFormat="1" applyFont="1" applyFill="1" applyBorder="1" applyAlignment="1">
      <alignment horizontal="center" wrapText="1"/>
    </xf>
    <xf numFmtId="3" fontId="8" fillId="2" borderId="29" xfId="2" applyNumberFormat="1" applyFont="1" applyFill="1" applyBorder="1" applyAlignment="1">
      <alignment horizontal="center" wrapText="1"/>
    </xf>
    <xf numFmtId="0" fontId="0" fillId="0" borderId="20" xfId="0" applyBorder="1" applyAlignment="1">
      <alignment horizontal="left"/>
    </xf>
    <xf numFmtId="0" fontId="0" fillId="0" borderId="0" xfId="0" applyBorder="1" applyAlignment="1">
      <alignment horizontal="center"/>
    </xf>
    <xf numFmtId="0" fontId="8" fillId="2" borderId="30" xfId="2" applyFont="1" applyFill="1" applyBorder="1" applyAlignment="1">
      <alignment horizontal="left"/>
    </xf>
    <xf numFmtId="0" fontId="8" fillId="2" borderId="31" xfId="2" applyFont="1" applyFill="1" applyBorder="1" applyAlignment="1">
      <alignment horizontal="left"/>
    </xf>
    <xf numFmtId="3" fontId="8" fillId="2" borderId="31" xfId="2" applyNumberFormat="1" applyFont="1" applyFill="1" applyBorder="1" applyAlignment="1">
      <alignment horizontal="center"/>
    </xf>
    <xf numFmtId="3" fontId="8" fillId="2" borderId="31" xfId="2" applyNumberFormat="1" applyFont="1" applyFill="1" applyBorder="1" applyAlignment="1">
      <alignment horizontal="center" wrapText="1"/>
    </xf>
    <xf numFmtId="3" fontId="8" fillId="2" borderId="32" xfId="2" applyNumberFormat="1" applyFont="1" applyFill="1" applyBorder="1" applyAlignment="1">
      <alignment horizontal="center" wrapText="1"/>
    </xf>
    <xf numFmtId="0" fontId="8" fillId="2" borderId="33" xfId="2" applyFont="1" applyFill="1" applyBorder="1" applyAlignment="1">
      <alignment horizontal="left"/>
    </xf>
    <xf numFmtId="0" fontId="8" fillId="2" borderId="34" xfId="2" applyFont="1" applyFill="1" applyBorder="1" applyAlignment="1">
      <alignment horizontal="left"/>
    </xf>
    <xf numFmtId="3" fontId="8" fillId="2" borderId="34" xfId="2" applyNumberFormat="1" applyFont="1" applyFill="1" applyBorder="1" applyAlignment="1">
      <alignment horizontal="center"/>
    </xf>
    <xf numFmtId="3" fontId="8" fillId="2" borderId="34" xfId="2" applyNumberFormat="1" applyFont="1" applyFill="1" applyBorder="1" applyAlignment="1">
      <alignment horizontal="center" wrapText="1"/>
    </xf>
    <xf numFmtId="3" fontId="8" fillId="2" borderId="35" xfId="2" applyNumberFormat="1" applyFont="1" applyFill="1" applyBorder="1" applyAlignment="1">
      <alignment horizontal="center" wrapText="1"/>
    </xf>
    <xf numFmtId="0" fontId="8" fillId="2" borderId="36" xfId="2" applyFont="1" applyFill="1" applyBorder="1" applyAlignment="1">
      <alignment horizontal="left"/>
    </xf>
    <xf numFmtId="0" fontId="8" fillId="2" borderId="1" xfId="2" applyFont="1" applyFill="1" applyBorder="1" applyAlignment="1">
      <alignment horizontal="left"/>
    </xf>
    <xf numFmtId="0" fontId="0" fillId="0" borderId="0" xfId="0" quotePrefix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0" fillId="0" borderId="0" xfId="0" applyNumberFormat="1"/>
    <xf numFmtId="0" fontId="0" fillId="0" borderId="0" xfId="0" applyFill="1" applyBorder="1" applyAlignment="1">
      <alignment horizontal="left"/>
    </xf>
    <xf numFmtId="0" fontId="18" fillId="0" borderId="0" xfId="2" applyFont="1"/>
    <xf numFmtId="0" fontId="19" fillId="0" borderId="0" xfId="0" applyFont="1"/>
    <xf numFmtId="37" fontId="8" fillId="2" borderId="1" xfId="4" applyNumberFormat="1" applyFont="1" applyFill="1" applyBorder="1" applyAlignment="1">
      <alignment horizontal="center"/>
    </xf>
    <xf numFmtId="37" fontId="8" fillId="2" borderId="1" xfId="4" applyNumberFormat="1" applyFont="1" applyFill="1" applyBorder="1" applyAlignment="1">
      <alignment horizontal="center" wrapText="1"/>
    </xf>
    <xf numFmtId="37" fontId="8" fillId="2" borderId="1" xfId="4" applyNumberFormat="1" applyFont="1" applyFill="1" applyBorder="1" applyAlignment="1">
      <alignment horizontal="center" vertical="center" wrapText="1"/>
    </xf>
    <xf numFmtId="37" fontId="8" fillId="2" borderId="37" xfId="4" applyNumberFormat="1" applyFont="1" applyFill="1" applyBorder="1" applyAlignment="1">
      <alignment horizontal="center" wrapText="1"/>
    </xf>
    <xf numFmtId="0" fontId="8" fillId="2" borderId="15" xfId="2" applyFont="1" applyFill="1" applyBorder="1" applyAlignment="1">
      <alignment horizontal="left"/>
    </xf>
    <xf numFmtId="0" fontId="3" fillId="0" borderId="38" xfId="0" applyFont="1" applyBorder="1"/>
    <xf numFmtId="0" fontId="0" fillId="0" borderId="38" xfId="0" applyBorder="1"/>
    <xf numFmtId="0" fontId="0" fillId="0" borderId="38" xfId="0" applyNumberFormat="1" applyBorder="1" applyAlignment="1">
      <alignment horizontal="center"/>
    </xf>
    <xf numFmtId="0" fontId="8" fillId="2" borderId="14" xfId="2" applyFont="1" applyFill="1" applyBorder="1" applyAlignment="1">
      <alignment horizontal="left"/>
    </xf>
    <xf numFmtId="0" fontId="3" fillId="0" borderId="39" xfId="0" applyFont="1" applyBorder="1"/>
    <xf numFmtId="0" fontId="20" fillId="0" borderId="39" xfId="0" applyFont="1" applyBorder="1"/>
    <xf numFmtId="0" fontId="3" fillId="0" borderId="2" xfId="2" applyFont="1" applyBorder="1" applyAlignment="1">
      <alignment horizontal="left"/>
    </xf>
    <xf numFmtId="0" fontId="5" fillId="0" borderId="0" xfId="0" applyFont="1" applyAlignment="1"/>
    <xf numFmtId="0" fontId="13" fillId="0" borderId="0" xfId="0" applyFont="1" applyAlignment="1"/>
    <xf numFmtId="0" fontId="5" fillId="0" borderId="0" xfId="2" applyFont="1" applyAlignment="1">
      <alignment horizontal="center"/>
    </xf>
    <xf numFmtId="0" fontId="2" fillId="2" borderId="0" xfId="2" applyFont="1" applyFill="1" applyBorder="1" applyAlignment="1">
      <alignment horizontal="center" wrapText="1"/>
    </xf>
    <xf numFmtId="0" fontId="2" fillId="2" borderId="0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1" fillId="0" borderId="0" xfId="0" applyFont="1"/>
    <xf numFmtId="164" fontId="1" fillId="0" borderId="0" xfId="3" applyNumberFormat="1" applyFont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0" xfId="0" applyBorder="1"/>
    <xf numFmtId="0" fontId="3" fillId="0" borderId="34" xfId="0" applyFont="1" applyBorder="1"/>
    <xf numFmtId="3" fontId="3" fillId="0" borderId="34" xfId="0" applyNumberFormat="1" applyFont="1" applyBorder="1" applyAlignment="1">
      <alignment horizontal="center"/>
    </xf>
    <xf numFmtId="0" fontId="9" fillId="0" borderId="38" xfId="2" applyFont="1" applyBorder="1"/>
    <xf numFmtId="0" fontId="7" fillId="0" borderId="38" xfId="2" applyFont="1" applyBorder="1"/>
    <xf numFmtId="3" fontId="7" fillId="0" borderId="38" xfId="2" applyNumberFormat="1" applyFont="1" applyBorder="1" applyAlignment="1">
      <alignment horizontal="center"/>
    </xf>
    <xf numFmtId="3" fontId="7" fillId="0" borderId="40" xfId="2" applyNumberFormat="1" applyFont="1" applyBorder="1" applyAlignment="1">
      <alignment horizontal="center"/>
    </xf>
    <xf numFmtId="0" fontId="9" fillId="0" borderId="41" xfId="2" applyFont="1" applyBorder="1"/>
    <xf numFmtId="0" fontId="9" fillId="0" borderId="42" xfId="2" applyFont="1" applyBorder="1"/>
    <xf numFmtId="0" fontId="7" fillId="0" borderId="42" xfId="2" applyFont="1" applyBorder="1"/>
    <xf numFmtId="3" fontId="7" fillId="0" borderId="42" xfId="2" applyNumberFormat="1" applyFont="1" applyBorder="1" applyAlignment="1">
      <alignment horizontal="center"/>
    </xf>
    <xf numFmtId="3" fontId="7" fillId="0" borderId="43" xfId="2" applyNumberFormat="1" applyFont="1" applyBorder="1" applyAlignment="1">
      <alignment horizontal="center"/>
    </xf>
    <xf numFmtId="0" fontId="9" fillId="0" borderId="44" xfId="2" applyFont="1" applyBorder="1"/>
    <xf numFmtId="0" fontId="9" fillId="0" borderId="45" xfId="2" applyFont="1" applyBorder="1"/>
    <xf numFmtId="0" fontId="7" fillId="0" borderId="45" xfId="2" applyFont="1" applyBorder="1"/>
    <xf numFmtId="3" fontId="7" fillId="0" borderId="45" xfId="2" applyNumberFormat="1" applyFont="1" applyBorder="1" applyAlignment="1">
      <alignment horizontal="center"/>
    </xf>
    <xf numFmtId="3" fontId="7" fillId="0" borderId="46" xfId="2" applyNumberFormat="1" applyFont="1" applyBorder="1" applyAlignment="1">
      <alignment horizontal="center"/>
    </xf>
    <xf numFmtId="0" fontId="10" fillId="0" borderId="25" xfId="2" applyFont="1" applyBorder="1"/>
    <xf numFmtId="3" fontId="3" fillId="0" borderId="38" xfId="2" applyNumberFormat="1" applyFont="1" applyBorder="1" applyAlignment="1">
      <alignment horizontal="center"/>
    </xf>
    <xf numFmtId="3" fontId="3" fillId="0" borderId="40" xfId="2" applyNumberFormat="1" applyFont="1" applyBorder="1" applyAlignment="1">
      <alignment horizontal="center"/>
    </xf>
    <xf numFmtId="0" fontId="9" fillId="0" borderId="39" xfId="2" applyFont="1" applyBorder="1"/>
    <xf numFmtId="0" fontId="10" fillId="0" borderId="39" xfId="2" applyFont="1" applyBorder="1"/>
    <xf numFmtId="0" fontId="9" fillId="0" borderId="47" xfId="2" applyFont="1" applyBorder="1"/>
    <xf numFmtId="0" fontId="7" fillId="0" borderId="0" xfId="2" applyFont="1" applyAlignment="1">
      <alignment wrapText="1"/>
    </xf>
    <xf numFmtId="3" fontId="7" fillId="0" borderId="0" xfId="2" applyNumberFormat="1" applyFont="1"/>
    <xf numFmtId="0" fontId="7" fillId="0" borderId="0" xfId="2" quotePrefix="1" applyFont="1" applyAlignment="1">
      <alignment horizontal="center"/>
    </xf>
    <xf numFmtId="0" fontId="7" fillId="0" borderId="0" xfId="2" applyFont="1" applyAlignment="1">
      <alignment horizontal="left"/>
    </xf>
    <xf numFmtId="0" fontId="18" fillId="0" borderId="0" xfId="2" applyFont="1" applyAlignment="1">
      <alignment horizontal="center"/>
    </xf>
    <xf numFmtId="0" fontId="7" fillId="0" borderId="0" xfId="2" quotePrefix="1" applyFont="1" applyAlignment="1">
      <alignment horizontal="left"/>
    </xf>
    <xf numFmtId="0" fontId="18" fillId="0" borderId="0" xfId="2" applyNumberFormat="1" applyFont="1" applyBorder="1"/>
    <xf numFmtId="0" fontId="18" fillId="0" borderId="0" xfId="2" applyNumberFormat="1" applyFont="1"/>
    <xf numFmtId="0" fontId="7" fillId="0" borderId="0" xfId="2" applyNumberFormat="1" applyFont="1" applyBorder="1"/>
    <xf numFmtId="3" fontId="0" fillId="0" borderId="0" xfId="0" applyNumberFormat="1" applyFont="1"/>
    <xf numFmtId="0" fontId="0" fillId="0" borderId="0" xfId="0" applyFont="1" applyFill="1" applyBorder="1" applyAlignment="1">
      <alignment horizontal="left"/>
    </xf>
    <xf numFmtId="0" fontId="6" fillId="0" borderId="0" xfId="2" applyFont="1" applyAlignment="1">
      <alignment horizontal="center"/>
    </xf>
    <xf numFmtId="0" fontId="2" fillId="2" borderId="0" xfId="2" applyFont="1" applyFill="1" applyBorder="1" applyAlignment="1">
      <alignment horizontal="center" wrapText="1"/>
    </xf>
    <xf numFmtId="0" fontId="2" fillId="2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7" fillId="0" borderId="0" xfId="2" applyFont="1" applyFill="1" applyAlignment="1">
      <alignment horizontal="center"/>
    </xf>
    <xf numFmtId="3" fontId="7" fillId="0" borderId="0" xfId="2" applyNumberFormat="1" applyFont="1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10" fontId="0" fillId="0" borderId="1" xfId="1" applyNumberFormat="1" applyFont="1" applyFill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3" fontId="0" fillId="0" borderId="0" xfId="0" applyNumberFormat="1" applyFill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0" fillId="0" borderId="0" xfId="0" applyFont="1" applyFill="1" applyAlignment="1">
      <alignment horizontal="center"/>
    </xf>
    <xf numFmtId="3" fontId="0" fillId="0" borderId="17" xfId="0" applyNumberFormat="1" applyFill="1" applyBorder="1" applyAlignment="1">
      <alignment horizontal="center"/>
    </xf>
    <xf numFmtId="3" fontId="11" fillId="0" borderId="0" xfId="2" applyNumberFormat="1" applyFont="1" applyAlignment="1">
      <alignment horizontal="center"/>
    </xf>
    <xf numFmtId="37" fontId="8" fillId="2" borderId="2" xfId="4" applyNumberFormat="1" applyFont="1" applyFill="1" applyBorder="1" applyAlignment="1">
      <alignment horizontal="center" wrapText="1"/>
    </xf>
    <xf numFmtId="37" fontId="8" fillId="2" borderId="18" xfId="4" applyNumberFormat="1" applyFont="1" applyFill="1" applyBorder="1" applyAlignment="1">
      <alignment horizontal="center" wrapText="1"/>
    </xf>
    <xf numFmtId="3" fontId="7" fillId="0" borderId="38" xfId="2" quotePrefix="1" applyNumberFormat="1" applyFont="1" applyBorder="1" applyAlignment="1">
      <alignment horizontal="center"/>
    </xf>
    <xf numFmtId="3" fontId="7" fillId="0" borderId="40" xfId="2" quotePrefix="1" applyNumberFormat="1" applyFont="1" applyBorder="1" applyAlignment="1">
      <alignment horizontal="center"/>
    </xf>
    <xf numFmtId="0" fontId="7" fillId="0" borderId="39" xfId="2" applyFont="1" applyBorder="1"/>
    <xf numFmtId="0" fontId="0" fillId="0" borderId="38" xfId="0" applyBorder="1" applyAlignment="1">
      <alignment horizontal="center"/>
    </xf>
    <xf numFmtId="3" fontId="11" fillId="0" borderId="40" xfId="2" applyNumberFormat="1" applyFont="1" applyBorder="1" applyAlignment="1">
      <alignment horizontal="center"/>
    </xf>
    <xf numFmtId="0" fontId="0" fillId="0" borderId="39" xfId="0" applyBorder="1"/>
    <xf numFmtId="0" fontId="0" fillId="0" borderId="38" xfId="0" quotePrefix="1" applyBorder="1" applyAlignment="1">
      <alignment horizontal="center"/>
    </xf>
    <xf numFmtId="0" fontId="0" fillId="0" borderId="38" xfId="0" quotePrefix="1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4" fillId="0" borderId="38" xfId="6" applyBorder="1" applyAlignment="1">
      <alignment horizontal="center"/>
    </xf>
    <xf numFmtId="0" fontId="3" fillId="0" borderId="48" xfId="2" applyFont="1" applyBorder="1"/>
    <xf numFmtId="0" fontId="3" fillId="0" borderId="49" xfId="2" applyFont="1" applyBorder="1"/>
    <xf numFmtId="3" fontId="3" fillId="0" borderId="49" xfId="2" applyNumberFormat="1" applyFont="1" applyBorder="1" applyAlignment="1">
      <alignment horizontal="center"/>
    </xf>
    <xf numFmtId="3" fontId="3" fillId="0" borderId="50" xfId="2" applyNumberFormat="1" applyFont="1" applyBorder="1" applyAlignment="1">
      <alignment horizontal="center"/>
    </xf>
    <xf numFmtId="49" fontId="7" fillId="0" borderId="0" xfId="2" applyNumberFormat="1" applyFont="1" applyAlignment="1">
      <alignment horizontal="left"/>
    </xf>
    <xf numFmtId="0" fontId="24" fillId="0" borderId="0" xfId="0" applyFont="1"/>
    <xf numFmtId="3" fontId="3" fillId="0" borderId="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6" fillId="0" borderId="0" xfId="2" applyFont="1" applyAlignment="1"/>
    <xf numFmtId="49" fontId="0" fillId="0" borderId="0" xfId="0" applyNumberFormat="1" applyAlignment="1">
      <alignment horizontal="left"/>
    </xf>
    <xf numFmtId="0" fontId="2" fillId="2" borderId="0" xfId="0" applyFont="1" applyFill="1" applyBorder="1" applyAlignment="1">
      <alignment horizontal="center"/>
    </xf>
    <xf numFmtId="0" fontId="8" fillId="2" borderId="51" xfId="2" applyFont="1" applyFill="1" applyBorder="1" applyAlignment="1">
      <alignment horizontal="left"/>
    </xf>
    <xf numFmtId="0" fontId="8" fillId="2" borderId="52" xfId="2" applyFont="1" applyFill="1" applyBorder="1" applyAlignment="1">
      <alignment horizontal="left"/>
    </xf>
    <xf numFmtId="3" fontId="8" fillId="2" borderId="52" xfId="2" applyNumberFormat="1" applyFont="1" applyFill="1" applyBorder="1" applyAlignment="1">
      <alignment horizontal="center"/>
    </xf>
    <xf numFmtId="3" fontId="8" fillId="2" borderId="52" xfId="2" applyNumberFormat="1" applyFont="1" applyFill="1" applyBorder="1" applyAlignment="1">
      <alignment horizontal="center" wrapText="1"/>
    </xf>
    <xf numFmtId="3" fontId="8" fillId="2" borderId="53" xfId="2" applyNumberFormat="1" applyFont="1" applyFill="1" applyBorder="1" applyAlignment="1">
      <alignment horizontal="center" wrapText="1"/>
    </xf>
    <xf numFmtId="0" fontId="9" fillId="0" borderId="38" xfId="2" applyFont="1" applyBorder="1" applyAlignment="1">
      <alignment wrapText="1"/>
    </xf>
    <xf numFmtId="0" fontId="2" fillId="2" borderId="54" xfId="2" applyFont="1" applyFill="1" applyBorder="1"/>
    <xf numFmtId="0" fontId="2" fillId="2" borderId="55" xfId="2" applyFont="1" applyFill="1" applyBorder="1"/>
    <xf numFmtId="3" fontId="2" fillId="2" borderId="55" xfId="2" applyNumberFormat="1" applyFont="1" applyFill="1" applyBorder="1" applyAlignment="1">
      <alignment horizontal="center"/>
    </xf>
    <xf numFmtId="3" fontId="2" fillId="2" borderId="56" xfId="2" applyNumberFormat="1" applyFont="1" applyFill="1" applyBorder="1" applyAlignment="1">
      <alignment horizontal="center"/>
    </xf>
    <xf numFmtId="0" fontId="3" fillId="0" borderId="57" xfId="2" applyFont="1" applyBorder="1"/>
    <xf numFmtId="0" fontId="3" fillId="0" borderId="58" xfId="2" applyFont="1" applyBorder="1"/>
    <xf numFmtId="3" fontId="3" fillId="0" borderId="58" xfId="2" applyNumberFormat="1" applyFont="1" applyBorder="1" applyAlignment="1">
      <alignment horizontal="center"/>
    </xf>
    <xf numFmtId="3" fontId="3" fillId="0" borderId="59" xfId="2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60" xfId="0" applyNumberFormat="1" applyBorder="1" applyAlignment="1">
      <alignment horizontal="center"/>
    </xf>
    <xf numFmtId="3" fontId="0" fillId="0" borderId="0" xfId="0" applyNumberFormat="1" applyBorder="1"/>
    <xf numFmtId="3" fontId="3" fillId="0" borderId="61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3" fillId="0" borderId="62" xfId="0" applyFont="1" applyBorder="1"/>
    <xf numFmtId="0" fontId="3" fillId="0" borderId="45" xfId="0" applyFont="1" applyBorder="1"/>
    <xf numFmtId="0" fontId="0" fillId="0" borderId="45" xfId="0" applyBorder="1"/>
    <xf numFmtId="0" fontId="0" fillId="0" borderId="45" xfId="0" applyNumberForma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9" xfId="0" applyNumberFormat="1" applyFont="1" applyBorder="1" applyAlignment="1">
      <alignment horizontal="center"/>
    </xf>
    <xf numFmtId="0" fontId="3" fillId="0" borderId="42" xfId="0" applyFont="1" applyBorder="1"/>
    <xf numFmtId="0" fontId="0" fillId="0" borderId="42" xfId="0" applyBorder="1"/>
    <xf numFmtId="0" fontId="2" fillId="2" borderId="0" xfId="2" applyFont="1" applyFill="1" applyBorder="1" applyAlignment="1">
      <alignment horizontal="center"/>
    </xf>
    <xf numFmtId="0" fontId="8" fillId="2" borderId="63" xfId="2" applyFont="1" applyFill="1" applyBorder="1"/>
    <xf numFmtId="0" fontId="9" fillId="0" borderId="64" xfId="2" applyFont="1" applyBorder="1"/>
    <xf numFmtId="0" fontId="3" fillId="0" borderId="65" xfId="2" applyFont="1" applyBorder="1"/>
    <xf numFmtId="0" fontId="10" fillId="0" borderId="64" xfId="2" applyFont="1" applyBorder="1"/>
    <xf numFmtId="0" fontId="2" fillId="2" borderId="66" xfId="2" applyFont="1" applyFill="1" applyBorder="1"/>
    <xf numFmtId="0" fontId="7" fillId="0" borderId="64" xfId="2" applyFont="1" applyBorder="1"/>
    <xf numFmtId="0" fontId="9" fillId="0" borderId="67" xfId="2" applyFont="1" applyBorder="1"/>
    <xf numFmtId="0" fontId="8" fillId="2" borderId="63" xfId="2" applyFont="1" applyFill="1" applyBorder="1" applyAlignment="1">
      <alignment horizontal="left"/>
    </xf>
    <xf numFmtId="0" fontId="3" fillId="0" borderId="64" xfId="0" applyFont="1" applyBorder="1"/>
    <xf numFmtId="0" fontId="20" fillId="0" borderId="64" xfId="0" applyFont="1" applyBorder="1"/>
    <xf numFmtId="0" fontId="0" fillId="0" borderId="64" xfId="0" applyBorder="1"/>
    <xf numFmtId="0" fontId="3" fillId="0" borderId="68" xfId="2" applyFont="1" applyBorder="1"/>
    <xf numFmtId="0" fontId="2" fillId="2" borderId="69" xfId="2" applyFont="1" applyFill="1" applyBorder="1"/>
    <xf numFmtId="0" fontId="3" fillId="0" borderId="65" xfId="0" applyFont="1" applyBorder="1"/>
    <xf numFmtId="0" fontId="8" fillId="2" borderId="0" xfId="2" applyFont="1" applyFill="1" applyBorder="1" applyAlignment="1">
      <alignment horizontal="left" wrapText="1"/>
    </xf>
    <xf numFmtId="0" fontId="8" fillId="2" borderId="0" xfId="2" applyFont="1" applyFill="1" applyBorder="1" applyAlignment="1">
      <alignment horizontal="center" wrapText="1"/>
    </xf>
    <xf numFmtId="0" fontId="18" fillId="0" borderId="0" xfId="2" applyFont="1" applyAlignment="1">
      <alignment wrapText="1"/>
    </xf>
    <xf numFmtId="0" fontId="26" fillId="0" borderId="0" xfId="2" applyFont="1" applyBorder="1" applyAlignment="1">
      <alignment vertical="center"/>
    </xf>
    <xf numFmtId="0" fontId="26" fillId="0" borderId="0" xfId="2" applyFont="1" applyBorder="1"/>
    <xf numFmtId="0" fontId="18" fillId="0" borderId="0" xfId="2" applyFont="1" applyBorder="1"/>
    <xf numFmtId="3" fontId="18" fillId="0" borderId="0" xfId="2" applyNumberFormat="1" applyFont="1" applyBorder="1" applyAlignment="1">
      <alignment horizontal="center"/>
    </xf>
    <xf numFmtId="0" fontId="26" fillId="0" borderId="4" xfId="2" applyFont="1" applyBorder="1" applyAlignment="1">
      <alignment vertical="center"/>
    </xf>
    <xf numFmtId="0" fontId="21" fillId="0" borderId="4" xfId="2" applyFont="1" applyBorder="1"/>
    <xf numFmtId="3" fontId="21" fillId="0" borderId="4" xfId="2" applyNumberFormat="1" applyFont="1" applyBorder="1"/>
    <xf numFmtId="3" fontId="21" fillId="0" borderId="4" xfId="2" applyNumberFormat="1" applyFont="1" applyBorder="1" applyAlignment="1">
      <alignment horizontal="center"/>
    </xf>
    <xf numFmtId="0" fontId="26" fillId="0" borderId="0" xfId="2" applyFont="1" applyBorder="1" applyAlignment="1">
      <alignment horizontal="left"/>
    </xf>
    <xf numFmtId="3" fontId="26" fillId="0" borderId="0" xfId="2" applyNumberFormat="1" applyFont="1" applyBorder="1" applyAlignment="1">
      <alignment horizontal="center"/>
    </xf>
    <xf numFmtId="0" fontId="26" fillId="0" borderId="5" xfId="2" applyFont="1" applyBorder="1" applyAlignment="1">
      <alignment vertical="center"/>
    </xf>
    <xf numFmtId="0" fontId="26" fillId="0" borderId="5" xfId="2" applyFont="1" applyBorder="1" applyAlignment="1">
      <alignment horizontal="left"/>
    </xf>
    <xf numFmtId="3" fontId="26" fillId="0" borderId="5" xfId="2" applyNumberFormat="1" applyFont="1" applyBorder="1" applyAlignment="1">
      <alignment horizontal="center"/>
    </xf>
    <xf numFmtId="3" fontId="21" fillId="0" borderId="5" xfId="2" applyNumberFormat="1" applyFont="1" applyBorder="1" applyAlignment="1">
      <alignment horizontal="center"/>
    </xf>
    <xf numFmtId="0" fontId="18" fillId="0" borderId="0" xfId="2" applyFont="1" applyBorder="1" applyAlignment="1">
      <alignment horizontal="left"/>
    </xf>
    <xf numFmtId="0" fontId="26" fillId="0" borderId="0" xfId="2" applyFont="1" applyBorder="1" applyAlignment="1">
      <alignment horizontal="left" vertical="center"/>
    </xf>
    <xf numFmtId="3" fontId="19" fillId="0" borderId="0" xfId="0" applyNumberFormat="1" applyFont="1" applyAlignment="1">
      <alignment horizontal="center"/>
    </xf>
    <xf numFmtId="3" fontId="18" fillId="0" borderId="0" xfId="2" applyNumberFormat="1" applyFont="1" applyAlignment="1">
      <alignment horizontal="right"/>
    </xf>
    <xf numFmtId="3" fontId="19" fillId="0" borderId="0" xfId="0" applyNumberFormat="1" applyFont="1" applyFill="1" applyAlignment="1">
      <alignment horizontal="center"/>
    </xf>
    <xf numFmtId="3" fontId="18" fillId="0" borderId="0" xfId="2" applyNumberFormat="1" applyFont="1" applyFill="1" applyBorder="1" applyAlignment="1">
      <alignment horizontal="center"/>
    </xf>
    <xf numFmtId="0" fontId="22" fillId="0" borderId="38" xfId="6" applyFont="1" applyFill="1" applyBorder="1" applyAlignment="1">
      <alignment horizontal="center" wrapText="1"/>
    </xf>
    <xf numFmtId="0" fontId="0" fillId="0" borderId="45" xfId="0" applyBorder="1" applyAlignment="1">
      <alignment horizontal="center"/>
    </xf>
    <xf numFmtId="3" fontId="11" fillId="0" borderId="46" xfId="2" applyNumberFormat="1" applyFont="1" applyBorder="1" applyAlignment="1">
      <alignment horizontal="center"/>
    </xf>
    <xf numFmtId="0" fontId="0" fillId="0" borderId="42" xfId="0" quotePrefix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7" fillId="0" borderId="40" xfId="2" quotePrefix="1" applyNumberFormat="1" applyFont="1" applyBorder="1" applyAlignment="1">
      <alignment horizontal="center"/>
    </xf>
    <xf numFmtId="0" fontId="7" fillId="0" borderId="43" xfId="2" quotePrefix="1" applyNumberFormat="1" applyFont="1" applyBorder="1" applyAlignment="1">
      <alignment horizontal="center"/>
    </xf>
    <xf numFmtId="0" fontId="7" fillId="0" borderId="38" xfId="2" quotePrefix="1" applyNumberFormat="1" applyFont="1" applyBorder="1" applyAlignment="1">
      <alignment horizontal="center"/>
    </xf>
    <xf numFmtId="0" fontId="0" fillId="0" borderId="38" xfId="0" quotePrefix="1" applyNumberFormat="1" applyBorder="1" applyAlignment="1">
      <alignment horizontal="center"/>
    </xf>
    <xf numFmtId="0" fontId="0" fillId="0" borderId="38" xfId="0" quotePrefix="1" applyNumberFormat="1" applyFill="1" applyBorder="1" applyAlignment="1">
      <alignment horizontal="center"/>
    </xf>
    <xf numFmtId="0" fontId="27" fillId="0" borderId="0" xfId="7" applyAlignment="1">
      <alignment vertical="center"/>
    </xf>
    <xf numFmtId="0" fontId="27" fillId="0" borderId="0" xfId="7" applyAlignment="1">
      <alignment horizontal="left" vertical="center"/>
    </xf>
    <xf numFmtId="0" fontId="27" fillId="0" borderId="0" xfId="7" quotePrefix="1"/>
    <xf numFmtId="0" fontId="2" fillId="2" borderId="0" xfId="0" applyFont="1" applyFill="1" applyBorder="1" applyAlignment="1">
      <alignment horizontal="center" wrapText="1"/>
    </xf>
    <xf numFmtId="0" fontId="12" fillId="0" borderId="0" xfId="0" applyFont="1" applyAlignment="1">
      <alignment vertical="center"/>
    </xf>
    <xf numFmtId="0" fontId="21" fillId="0" borderId="0" xfId="0" applyFont="1" applyAlignment="1"/>
    <xf numFmtId="0" fontId="17" fillId="0" borderId="0" xfId="0" applyFont="1" applyAlignment="1">
      <alignment vertical="top" wrapText="1"/>
    </xf>
    <xf numFmtId="0" fontId="27" fillId="0" borderId="0" xfId="7"/>
    <xf numFmtId="0" fontId="2" fillId="2" borderId="71" xfId="0" applyFont="1" applyFill="1" applyBorder="1" applyAlignment="1">
      <alignment horizontal="center" wrapText="1"/>
    </xf>
    <xf numFmtId="0" fontId="0" fillId="0" borderId="72" xfId="0" applyBorder="1" applyAlignment="1">
      <alignment horizontal="center"/>
    </xf>
    <xf numFmtId="3" fontId="3" fillId="0" borderId="73" xfId="0" applyNumberFormat="1" applyFont="1" applyBorder="1" applyAlignment="1">
      <alignment horizontal="center"/>
    </xf>
    <xf numFmtId="0" fontId="2" fillId="2" borderId="70" xfId="0" applyFont="1" applyFill="1" applyBorder="1" applyAlignment="1">
      <alignment horizontal="center" wrapText="1"/>
    </xf>
    <xf numFmtId="3" fontId="0" fillId="0" borderId="74" xfId="0" applyNumberFormat="1" applyBorder="1" applyAlignment="1">
      <alignment horizontal="center"/>
    </xf>
    <xf numFmtId="3" fontId="3" fillId="0" borderId="75" xfId="0" applyNumberFormat="1" applyFont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0" fillId="0" borderId="76" xfId="0" applyBorder="1"/>
    <xf numFmtId="0" fontId="16" fillId="0" borderId="39" xfId="2" applyFont="1" applyFill="1" applyBorder="1"/>
    <xf numFmtId="0" fontId="16" fillId="0" borderId="64" xfId="2" quotePrefix="1" applyFont="1" applyFill="1" applyBorder="1"/>
    <xf numFmtId="0" fontId="16" fillId="0" borderId="38" xfId="2" applyFont="1" applyFill="1" applyBorder="1"/>
    <xf numFmtId="0" fontId="11" fillId="0" borderId="38" xfId="2" applyFont="1" applyFill="1" applyBorder="1"/>
    <xf numFmtId="3" fontId="11" fillId="0" borderId="38" xfId="2" applyNumberFormat="1" applyFont="1" applyFill="1" applyBorder="1" applyAlignment="1">
      <alignment horizontal="center"/>
    </xf>
    <xf numFmtId="3" fontId="11" fillId="0" borderId="40" xfId="2" applyNumberFormat="1" applyFont="1" applyFill="1" applyBorder="1" applyAlignment="1">
      <alignment horizontal="center"/>
    </xf>
    <xf numFmtId="0" fontId="11" fillId="0" borderId="0" xfId="2" applyFont="1" applyFill="1" applyAlignment="1">
      <alignment horizontal="center"/>
    </xf>
    <xf numFmtId="0" fontId="11" fillId="0" borderId="0" xfId="2" applyFont="1" applyFill="1"/>
    <xf numFmtId="0" fontId="16" fillId="0" borderId="64" xfId="2" applyFont="1" applyFill="1" applyBorder="1"/>
    <xf numFmtId="0" fontId="9" fillId="0" borderId="64" xfId="2" quotePrefix="1" applyFont="1" applyBorder="1"/>
    <xf numFmtId="0" fontId="0" fillId="0" borderId="45" xfId="0" quotePrefix="1" applyBorder="1" applyAlignment="1">
      <alignment horizontal="center"/>
    </xf>
    <xf numFmtId="0" fontId="7" fillId="0" borderId="46" xfId="2" quotePrefix="1" applyNumberFormat="1" applyFont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5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2" fillId="2" borderId="0" xfId="2" applyFont="1" applyFill="1" applyBorder="1" applyAlignment="1">
      <alignment horizontal="center" wrapText="1"/>
    </xf>
    <xf numFmtId="0" fontId="2" fillId="2" borderId="0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 applyAlignment="1">
      <alignment horizontal="center" wrapText="1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0" xfId="2" applyFont="1" applyBorder="1" applyAlignment="1">
      <alignment horizontal="center"/>
    </xf>
    <xf numFmtId="0" fontId="9" fillId="0" borderId="0" xfId="2" applyFont="1" applyAlignment="1">
      <alignment horizontal="center"/>
    </xf>
    <xf numFmtId="0" fontId="9" fillId="0" borderId="6" xfId="2" applyFont="1" applyBorder="1" applyAlignment="1">
      <alignment horizontal="center"/>
    </xf>
    <xf numFmtId="0" fontId="6" fillId="0" borderId="6" xfId="2" applyFont="1" applyBorder="1" applyAlignment="1">
      <alignment horizontal="center"/>
    </xf>
    <xf numFmtId="0" fontId="23" fillId="2" borderId="0" xfId="0" applyFont="1" applyFill="1" applyBorder="1" applyAlignment="1">
      <alignment horizontal="center" wrapText="1"/>
    </xf>
    <xf numFmtId="0" fontId="25" fillId="0" borderId="6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30" fillId="0" borderId="0" xfId="0" applyFont="1" applyAlignment="1">
      <alignment horizontal="left" vertical="top" wrapText="1"/>
    </xf>
  </cellXfs>
  <cellStyles count="8">
    <cellStyle name="Comma" xfId="4" builtinId="3"/>
    <cellStyle name="Comma 2" xfId="3"/>
    <cellStyle name="Hyperlink" xfId="7" builtinId="8"/>
    <cellStyle name="Normal" xfId="0" builtinId="0"/>
    <cellStyle name="Normal 2" xfId="2"/>
    <cellStyle name="Normal 2 2" xfId="5"/>
    <cellStyle name="Normal_Sheet3" xfId="6"/>
    <cellStyle name="Percent" xfId="1" builtinId="5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WSU Degrees and Certificateds Awarded</a:t>
            </a:r>
            <a:endParaRPr lang="en-US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2009 through 2018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'10 Yr Total by Level by Year'!$A$12:$A$21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Total by Level by Year'!$K$12:$K$21</c:f>
              <c:numCache>
                <c:formatCode>#,##0</c:formatCode>
                <c:ptCount val="10"/>
                <c:pt idx="0">
                  <c:v>5808</c:v>
                </c:pt>
                <c:pt idx="1">
                  <c:v>5489</c:v>
                </c:pt>
                <c:pt idx="2">
                  <c:v>5810</c:v>
                </c:pt>
                <c:pt idx="3">
                  <c:v>5827</c:v>
                </c:pt>
                <c:pt idx="4">
                  <c:v>5622</c:v>
                </c:pt>
                <c:pt idx="5">
                  <c:v>6059</c:v>
                </c:pt>
                <c:pt idx="6">
                  <c:v>6230</c:v>
                </c:pt>
                <c:pt idx="7">
                  <c:v>6085</c:v>
                </c:pt>
                <c:pt idx="8">
                  <c:v>6730</c:v>
                </c:pt>
                <c:pt idx="9">
                  <c:v>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4-420B-97C6-FD08D19E1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415152"/>
        <c:axId val="450415544"/>
      </c:barChart>
      <c:catAx>
        <c:axId val="45041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0415544"/>
        <c:crosses val="autoZero"/>
        <c:auto val="1"/>
        <c:lblAlgn val="ctr"/>
        <c:lblOffset val="100"/>
        <c:noMultiLvlLbl val="0"/>
      </c:catAx>
      <c:valAx>
        <c:axId val="450415544"/>
        <c:scaling>
          <c:orientation val="minMax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0415152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Baccalaureate Degrees 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350978441127695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725432330908994E-2"/>
          <c:y val="0.17212041904504058"/>
          <c:w val="0.77963411290006768"/>
          <c:h val="0.73217125796238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Gender_Bachelor!$C$5</c:f>
              <c:strCache>
                <c:ptCount val="1"/>
                <c:pt idx="0">
                  <c:v>Female</c:v>
                </c:pt>
              </c:strCache>
            </c:strRef>
          </c:tx>
          <c:spPr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Gender_Bachelor!$B$10:$B$20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Gender_Bachelor!$C$10:$C$20</c:f>
              <c:numCache>
                <c:formatCode>#,##0</c:formatCode>
                <c:ptCount val="10"/>
                <c:pt idx="0">
                  <c:v>1544</c:v>
                </c:pt>
                <c:pt idx="1">
                  <c:v>1446</c:v>
                </c:pt>
                <c:pt idx="2">
                  <c:v>1557</c:v>
                </c:pt>
                <c:pt idx="3">
                  <c:v>1510</c:v>
                </c:pt>
                <c:pt idx="4">
                  <c:v>1584</c:v>
                </c:pt>
                <c:pt idx="5">
                  <c:v>1762</c:v>
                </c:pt>
                <c:pt idx="6">
                  <c:v>1823</c:v>
                </c:pt>
                <c:pt idx="7">
                  <c:v>1748</c:v>
                </c:pt>
                <c:pt idx="8">
                  <c:v>2059</c:v>
                </c:pt>
                <c:pt idx="9">
                  <c:v>1935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CC-40CD-AD1C-85225B54BDEE}"/>
            </c:ext>
          </c:extLst>
        </c:ser>
        <c:ser>
          <c:idx val="1"/>
          <c:order val="1"/>
          <c:tx>
            <c:strRef>
              <c:f>Gender_Bachelor!$D$5</c:f>
              <c:strCache>
                <c:ptCount val="1"/>
                <c:pt idx="0">
                  <c:v>Male</c:v>
                </c:pt>
              </c:strCache>
            </c:strRef>
          </c:tx>
          <c:spPr>
            <a:effectLst>
              <a:outerShdw blurRad="76200" dist="508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Gender_Bachelor!$B$10:$B$20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Gender_Bachelor!$D$10:$D$20</c:f>
              <c:numCache>
                <c:formatCode>#,##0</c:formatCode>
                <c:ptCount val="10"/>
                <c:pt idx="0">
                  <c:v>1093</c:v>
                </c:pt>
                <c:pt idx="1">
                  <c:v>1051</c:v>
                </c:pt>
                <c:pt idx="2">
                  <c:v>1087</c:v>
                </c:pt>
                <c:pt idx="3">
                  <c:v>1128</c:v>
                </c:pt>
                <c:pt idx="4">
                  <c:v>1073</c:v>
                </c:pt>
                <c:pt idx="5">
                  <c:v>1285</c:v>
                </c:pt>
                <c:pt idx="6">
                  <c:v>1357</c:v>
                </c:pt>
                <c:pt idx="7">
                  <c:v>1324</c:v>
                </c:pt>
                <c:pt idx="8">
                  <c:v>1519</c:v>
                </c:pt>
                <c:pt idx="9">
                  <c:v>1449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CC-40CD-AD1C-85225B54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416328"/>
        <c:axId val="733360392"/>
      </c:barChart>
      <c:catAx>
        <c:axId val="450416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3360392"/>
        <c:crosses val="autoZero"/>
        <c:auto val="1"/>
        <c:lblAlgn val="ctr"/>
        <c:lblOffset val="100"/>
        <c:noMultiLvlLbl val="0"/>
      </c:catAx>
      <c:valAx>
        <c:axId val="7333603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450416328"/>
        <c:crosses val="autoZero"/>
        <c:crossBetween val="between"/>
      </c:valAx>
      <c:spPr>
        <a:effectLst>
          <a:outerShdw blurRad="76200" dist="381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Master's Degrees 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35267635971997896"/>
          <c:y val="1.6410256410256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906236358869904E-2"/>
          <c:y val="0.18583260425780121"/>
          <c:w val="0.80289971230813217"/>
          <c:h val="0.71818421820079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Gender_Masters!$C$5</c:f>
              <c:strCache>
                <c:ptCount val="1"/>
                <c:pt idx="0">
                  <c:v>Female</c:v>
                </c:pt>
              </c:strCache>
            </c:strRef>
          </c:tx>
          <c:spPr>
            <a:ln w="3175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Gender_Masters!$B$10:$B$20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Gender_Masters!$C$10:$C$20</c:f>
              <c:numCache>
                <c:formatCode>#,##0</c:formatCode>
                <c:ptCount val="10"/>
                <c:pt idx="0">
                  <c:v>1394</c:v>
                </c:pt>
                <c:pt idx="1">
                  <c:v>1298</c:v>
                </c:pt>
                <c:pt idx="2">
                  <c:v>1334</c:v>
                </c:pt>
                <c:pt idx="3">
                  <c:v>1352</c:v>
                </c:pt>
                <c:pt idx="4">
                  <c:v>1274</c:v>
                </c:pt>
                <c:pt idx="5">
                  <c:v>1305</c:v>
                </c:pt>
                <c:pt idx="6">
                  <c:v>1285</c:v>
                </c:pt>
                <c:pt idx="7">
                  <c:v>1228</c:v>
                </c:pt>
                <c:pt idx="8">
                  <c:v>1212</c:v>
                </c:pt>
                <c:pt idx="9">
                  <c:v>1303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26-4456-A1C0-8333823B0682}"/>
            </c:ext>
          </c:extLst>
        </c:ser>
        <c:ser>
          <c:idx val="1"/>
          <c:order val="1"/>
          <c:tx>
            <c:strRef>
              <c:f>Gender_Masters!$D$5</c:f>
              <c:strCache>
                <c:ptCount val="1"/>
                <c:pt idx="0">
                  <c:v>Male</c:v>
                </c:pt>
              </c:strCache>
            </c:strRef>
          </c:tx>
          <c:spPr>
            <a:ln w="0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Gender_Masters!$B$10:$B$20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Gender_Masters!$D$10:$D$20</c:f>
              <c:numCache>
                <c:formatCode>#,##0</c:formatCode>
                <c:ptCount val="10"/>
                <c:pt idx="0">
                  <c:v>814</c:v>
                </c:pt>
                <c:pt idx="1">
                  <c:v>734</c:v>
                </c:pt>
                <c:pt idx="2">
                  <c:v>746</c:v>
                </c:pt>
                <c:pt idx="3">
                  <c:v>798</c:v>
                </c:pt>
                <c:pt idx="4">
                  <c:v>682</c:v>
                </c:pt>
                <c:pt idx="5">
                  <c:v>695</c:v>
                </c:pt>
                <c:pt idx="6">
                  <c:v>761</c:v>
                </c:pt>
                <c:pt idx="7">
                  <c:v>840</c:v>
                </c:pt>
                <c:pt idx="8">
                  <c:v>954</c:v>
                </c:pt>
                <c:pt idx="9">
                  <c:v>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26-4456-A1C0-8333823B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361176"/>
        <c:axId val="733361568"/>
      </c:barChart>
      <c:catAx>
        <c:axId val="733361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3361568"/>
        <c:crosses val="autoZero"/>
        <c:auto val="1"/>
        <c:lblAlgn val="ctr"/>
        <c:lblOffset val="100"/>
        <c:noMultiLvlLbl val="0"/>
      </c:catAx>
      <c:valAx>
        <c:axId val="73336156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733361176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Doctoral Degrees 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35267635971997896"/>
          <c:y val="1.6410256410256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906236358869904E-2"/>
          <c:y val="0.18583260425780121"/>
          <c:w val="0.80289971230813217"/>
          <c:h val="0.71818421820079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Gender_Doctoral!$C$5</c:f>
              <c:strCache>
                <c:ptCount val="1"/>
                <c:pt idx="0">
                  <c:v>Female</c:v>
                </c:pt>
              </c:strCache>
            </c:strRef>
          </c:tx>
          <c:spPr>
            <a:ln w="3175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Gender_Doctoral!$B$10:$B$20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Gender_Doctoral!$C$10:$C$20</c:f>
              <c:numCache>
                <c:formatCode>General</c:formatCode>
                <c:ptCount val="10"/>
                <c:pt idx="0">
                  <c:v>131</c:v>
                </c:pt>
                <c:pt idx="1">
                  <c:v>115</c:v>
                </c:pt>
                <c:pt idx="2">
                  <c:v>166</c:v>
                </c:pt>
                <c:pt idx="3">
                  <c:v>150</c:v>
                </c:pt>
                <c:pt idx="4">
                  <c:v>162</c:v>
                </c:pt>
                <c:pt idx="5">
                  <c:v>155</c:v>
                </c:pt>
                <c:pt idx="6">
                  <c:v>180</c:v>
                </c:pt>
                <c:pt idx="7">
                  <c:v>163</c:v>
                </c:pt>
                <c:pt idx="8">
                  <c:v>185</c:v>
                </c:pt>
                <c:pt idx="9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29-43B9-978B-062E865363F7}"/>
            </c:ext>
          </c:extLst>
        </c:ser>
        <c:ser>
          <c:idx val="1"/>
          <c:order val="1"/>
          <c:tx>
            <c:strRef>
              <c:f>Gender_Doctoral!$D$5</c:f>
              <c:strCache>
                <c:ptCount val="1"/>
                <c:pt idx="0">
                  <c:v>Male</c:v>
                </c:pt>
              </c:strCache>
            </c:strRef>
          </c:tx>
          <c:spPr>
            <a:ln w="0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Gender_Doctoral!$B$10:$B$20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Gender_Doctoral!$D$10:$D$20</c:f>
              <c:numCache>
                <c:formatCode>General</c:formatCode>
                <c:ptCount val="10"/>
                <c:pt idx="0">
                  <c:v>121</c:v>
                </c:pt>
                <c:pt idx="1">
                  <c:v>106</c:v>
                </c:pt>
                <c:pt idx="2">
                  <c:v>100</c:v>
                </c:pt>
                <c:pt idx="3">
                  <c:v>125</c:v>
                </c:pt>
                <c:pt idx="4">
                  <c:v>113</c:v>
                </c:pt>
                <c:pt idx="5">
                  <c:v>139</c:v>
                </c:pt>
                <c:pt idx="6">
                  <c:v>109</c:v>
                </c:pt>
                <c:pt idx="7">
                  <c:v>115</c:v>
                </c:pt>
                <c:pt idx="8">
                  <c:v>137</c:v>
                </c:pt>
                <c:pt idx="9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29-43B9-978B-062E86536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733363920"/>
        <c:axId val="732514384"/>
      </c:barChart>
      <c:catAx>
        <c:axId val="73336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2514384"/>
        <c:crosses val="autoZero"/>
        <c:auto val="1"/>
        <c:lblAlgn val="ctr"/>
        <c:lblOffset val="100"/>
        <c:noMultiLvlLbl val="0"/>
      </c:catAx>
      <c:valAx>
        <c:axId val="732514384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733363920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100"/>
              <a:t>First-Professional</a:t>
            </a:r>
            <a:r>
              <a:rPr lang="en-US" sz="1100" baseline="0"/>
              <a:t> </a:t>
            </a:r>
            <a:r>
              <a:rPr lang="en-US" sz="1100"/>
              <a:t>Degrees - JD 's</a:t>
            </a:r>
            <a:r>
              <a:rPr lang="en-US" sz="1100" baseline="0"/>
              <a:t> </a:t>
            </a:r>
            <a:r>
              <a:rPr lang="en-US" sz="1100"/>
              <a:t>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35267635971997896"/>
          <c:y val="1.6410256410256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906236358869904E-2"/>
          <c:y val="0.18583260425780121"/>
          <c:w val="0.80289971230813217"/>
          <c:h val="0.71818421820079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'Gender_First-Professional_JD'!$C$5</c:f>
              <c:strCache>
                <c:ptCount val="1"/>
                <c:pt idx="0">
                  <c:v>Female</c:v>
                </c:pt>
              </c:strCache>
            </c:strRef>
          </c:tx>
          <c:spPr>
            <a:ln w="3175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'Gender_First-Professional_JD'!$B$10:$B$20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'Gender_First-Professional_JD'!$C$10:$C$20</c:f>
              <c:numCache>
                <c:formatCode>General</c:formatCode>
                <c:ptCount val="10"/>
                <c:pt idx="0">
                  <c:v>85</c:v>
                </c:pt>
                <c:pt idx="1">
                  <c:v>80</c:v>
                </c:pt>
                <c:pt idx="2">
                  <c:v>103</c:v>
                </c:pt>
                <c:pt idx="3">
                  <c:v>73</c:v>
                </c:pt>
                <c:pt idx="4">
                  <c:v>64</c:v>
                </c:pt>
                <c:pt idx="5">
                  <c:v>84</c:v>
                </c:pt>
                <c:pt idx="6">
                  <c:v>56</c:v>
                </c:pt>
                <c:pt idx="7">
                  <c:v>56</c:v>
                </c:pt>
                <c:pt idx="8">
                  <c:v>47</c:v>
                </c:pt>
                <c:pt idx="9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CF-4432-B1A0-043FECA36754}"/>
            </c:ext>
          </c:extLst>
        </c:ser>
        <c:ser>
          <c:idx val="1"/>
          <c:order val="1"/>
          <c:tx>
            <c:strRef>
              <c:f>'Gender_First-Professional_JD'!$D$5</c:f>
              <c:strCache>
                <c:ptCount val="1"/>
                <c:pt idx="0">
                  <c:v>Male</c:v>
                </c:pt>
              </c:strCache>
            </c:strRef>
          </c:tx>
          <c:spPr>
            <a:ln w="0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'Gender_First-Professional_JD'!$B$10:$B$20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'Gender_First-Professional_JD'!$D$10:$D$20</c:f>
              <c:numCache>
                <c:formatCode>General</c:formatCode>
                <c:ptCount val="10"/>
                <c:pt idx="0">
                  <c:v>97</c:v>
                </c:pt>
                <c:pt idx="1">
                  <c:v>69</c:v>
                </c:pt>
                <c:pt idx="2">
                  <c:v>95</c:v>
                </c:pt>
                <c:pt idx="3">
                  <c:v>92</c:v>
                </c:pt>
                <c:pt idx="4">
                  <c:v>108</c:v>
                </c:pt>
                <c:pt idx="5">
                  <c:v>90</c:v>
                </c:pt>
                <c:pt idx="6">
                  <c:v>80</c:v>
                </c:pt>
                <c:pt idx="7">
                  <c:v>77</c:v>
                </c:pt>
                <c:pt idx="8">
                  <c:v>66</c:v>
                </c:pt>
                <c:pt idx="9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CF-4432-B1A0-043FECA3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732515560"/>
        <c:axId val="732515952"/>
      </c:barChart>
      <c:catAx>
        <c:axId val="732515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2515952"/>
        <c:crosses val="autoZero"/>
        <c:auto val="1"/>
        <c:lblAlgn val="ctr"/>
        <c:lblOffset val="100"/>
        <c:noMultiLvlLbl val="0"/>
      </c:catAx>
      <c:valAx>
        <c:axId val="73251595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732515560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100"/>
              <a:t>First-Professional Degree - MD's 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35267635971997896"/>
          <c:y val="1.6410256410256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906236358869904E-2"/>
          <c:y val="0.18583260425780121"/>
          <c:w val="0.80289971230813217"/>
          <c:h val="0.71818421820079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'Gender_First-Professional_MD'!$C$5</c:f>
              <c:strCache>
                <c:ptCount val="1"/>
                <c:pt idx="0">
                  <c:v>Female</c:v>
                </c:pt>
              </c:strCache>
            </c:strRef>
          </c:tx>
          <c:spPr>
            <a:ln w="3175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'Gender_First-Professional_MD'!$B$10:$B$20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'Gender_First-Professional_MD'!$C$10:$C$20</c:f>
              <c:numCache>
                <c:formatCode>General</c:formatCode>
                <c:ptCount val="10"/>
                <c:pt idx="0">
                  <c:v>120</c:v>
                </c:pt>
                <c:pt idx="1">
                  <c:v>146</c:v>
                </c:pt>
                <c:pt idx="2">
                  <c:v>138</c:v>
                </c:pt>
                <c:pt idx="3">
                  <c:v>125</c:v>
                </c:pt>
                <c:pt idx="4">
                  <c:v>101</c:v>
                </c:pt>
                <c:pt idx="5">
                  <c:v>130</c:v>
                </c:pt>
                <c:pt idx="6">
                  <c:v>128</c:v>
                </c:pt>
                <c:pt idx="7">
                  <c:v>120</c:v>
                </c:pt>
                <c:pt idx="8">
                  <c:v>127</c:v>
                </c:pt>
                <c:pt idx="9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C8-467C-8556-AA1AD4544161}"/>
            </c:ext>
          </c:extLst>
        </c:ser>
        <c:ser>
          <c:idx val="1"/>
          <c:order val="1"/>
          <c:tx>
            <c:strRef>
              <c:f>'Gender_First-Professional_MD'!$D$5</c:f>
              <c:strCache>
                <c:ptCount val="1"/>
                <c:pt idx="0">
                  <c:v>Male</c:v>
                </c:pt>
              </c:strCache>
            </c:strRef>
          </c:tx>
          <c:spPr>
            <a:ln w="0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'Gender_First-Professional_MD'!$B$10:$B$20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'Gender_First-Professional_MD'!$D$10:$D$20</c:f>
              <c:numCache>
                <c:formatCode>General</c:formatCode>
                <c:ptCount val="10"/>
                <c:pt idx="0">
                  <c:v>133</c:v>
                </c:pt>
                <c:pt idx="1">
                  <c:v>127</c:v>
                </c:pt>
                <c:pt idx="2">
                  <c:v>178</c:v>
                </c:pt>
                <c:pt idx="3">
                  <c:v>159</c:v>
                </c:pt>
                <c:pt idx="4">
                  <c:v>150</c:v>
                </c:pt>
                <c:pt idx="5">
                  <c:v>137</c:v>
                </c:pt>
                <c:pt idx="6">
                  <c:v>155</c:v>
                </c:pt>
                <c:pt idx="7">
                  <c:v>144</c:v>
                </c:pt>
                <c:pt idx="8">
                  <c:v>141</c:v>
                </c:pt>
                <c:pt idx="9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C8-467C-8556-AA1AD4544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732516736"/>
        <c:axId val="732517128"/>
      </c:barChart>
      <c:catAx>
        <c:axId val="73251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2517128"/>
        <c:crosses val="autoZero"/>
        <c:auto val="1"/>
        <c:lblAlgn val="ctr"/>
        <c:lblOffset val="100"/>
        <c:noMultiLvlLbl val="0"/>
      </c:catAx>
      <c:valAx>
        <c:axId val="73251712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732516736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100"/>
              <a:t>First-Professional Degree - PHARMD's Awarded </a:t>
            </a:r>
          </a:p>
          <a:p>
            <a:pPr>
              <a:defRPr/>
            </a:pPr>
            <a:r>
              <a:rPr lang="en-US" sz="800"/>
              <a:t>By Gender </a:t>
            </a:r>
          </a:p>
          <a:p>
            <a:pPr>
              <a:defRPr/>
            </a:pPr>
            <a:r>
              <a:rPr lang="en-US" sz="800"/>
              <a:t>2009 through 2018</a:t>
            </a:r>
          </a:p>
        </c:rich>
      </c:tx>
      <c:layout>
        <c:manualLayout>
          <c:xMode val="edge"/>
          <c:yMode val="edge"/>
          <c:x val="0.26374214960219172"/>
          <c:y val="2.039033180553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0906236358869904E-2"/>
          <c:y val="0.18583260425780121"/>
          <c:w val="0.80289971230813217"/>
          <c:h val="0.71818421820079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'G_First-Professional_PharmD'!$C$5</c:f>
              <c:strCache>
                <c:ptCount val="1"/>
                <c:pt idx="0">
                  <c:v>Female</c:v>
                </c:pt>
              </c:strCache>
            </c:strRef>
          </c:tx>
          <c:spPr>
            <a:ln w="3175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'G_First-Professional_PharmD'!$B$10:$B$20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'G_First-Professional_PharmD'!$C$10:$C$20</c:f>
              <c:numCache>
                <c:formatCode>General</c:formatCode>
                <c:ptCount val="10"/>
                <c:pt idx="0">
                  <c:v>62</c:v>
                </c:pt>
                <c:pt idx="1">
                  <c:v>48</c:v>
                </c:pt>
                <c:pt idx="2">
                  <c:v>59</c:v>
                </c:pt>
                <c:pt idx="3">
                  <c:v>52</c:v>
                </c:pt>
                <c:pt idx="4">
                  <c:v>47</c:v>
                </c:pt>
                <c:pt idx="5">
                  <c:v>42</c:v>
                </c:pt>
                <c:pt idx="6">
                  <c:v>69</c:v>
                </c:pt>
                <c:pt idx="7">
                  <c:v>57</c:v>
                </c:pt>
                <c:pt idx="8">
                  <c:v>51</c:v>
                </c:pt>
                <c:pt idx="9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50-4678-A6BE-514F3EEC8DD8}"/>
            </c:ext>
          </c:extLst>
        </c:ser>
        <c:ser>
          <c:idx val="1"/>
          <c:order val="1"/>
          <c:tx>
            <c:strRef>
              <c:f>'G_First-Professional_PharmD'!$D$5</c:f>
              <c:strCache>
                <c:ptCount val="1"/>
                <c:pt idx="0">
                  <c:v>Male</c:v>
                </c:pt>
              </c:strCache>
            </c:strRef>
          </c:tx>
          <c:spPr>
            <a:ln w="0"/>
            <a:effectLst>
              <a:outerShdw blurRad="76200" dist="38100" dir="3000000" algn="ctr" rotWithShape="0">
                <a:srgbClr val="000000">
                  <a:alpha val="40000"/>
                </a:srgbClr>
              </a:outerShdw>
            </a:effectLst>
          </c:spPr>
          <c:invertIfNegative val="0"/>
          <c:cat>
            <c:strRef>
              <c:f>'G_First-Professional_PharmD'!$B$10:$B$20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'G_First-Professional_PharmD'!$D$10:$D$20</c:f>
              <c:numCache>
                <c:formatCode>General</c:formatCode>
                <c:ptCount val="10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33</c:v>
                </c:pt>
                <c:pt idx="7">
                  <c:v>35</c:v>
                </c:pt>
                <c:pt idx="8">
                  <c:v>41</c:v>
                </c:pt>
                <c:pt idx="9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50-4678-A6BE-514F3EEC8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732517912"/>
        <c:axId val="733160912"/>
      </c:barChart>
      <c:catAx>
        <c:axId val="73251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33160912"/>
        <c:crosses val="autoZero"/>
        <c:auto val="1"/>
        <c:lblAlgn val="ctr"/>
        <c:lblOffset val="100"/>
        <c:noMultiLvlLbl val="0"/>
      </c:catAx>
      <c:valAx>
        <c:axId val="73316091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crossAx val="732517912"/>
        <c:crosses val="autoZero"/>
        <c:crossBetween val="between"/>
      </c:valAx>
      <c:spPr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n-US"/>
          </a:p>
        </c:txPr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WSU Degrees and Certificates Awarded</a:t>
            </a:r>
            <a:endParaRPr lang="en-US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2009 through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'10 YR STEM by Level &amp; Year '!$C$6</c:f>
              <c:strCache>
                <c:ptCount val="1"/>
                <c:pt idx="0">
                  <c:v>Post Secondary Certificates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'!$C$9:$C$19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General">
                  <c:v>5</c:v>
                </c:pt>
                <c:pt idx="4" formatCode="General">
                  <c:v>2</c:v>
                </c:pt>
                <c:pt idx="5" formatCode="General">
                  <c:v>2</c:v>
                </c:pt>
                <c:pt idx="6" formatCode="General">
                  <c:v>1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4C-48F5-B41A-95AC1819722A}"/>
            </c:ext>
          </c:extLst>
        </c:ser>
        <c:ser>
          <c:idx val="1"/>
          <c:order val="1"/>
          <c:tx>
            <c:strRef>
              <c:f>'10 YR STEM by Level &amp; Year '!$D$6</c:f>
              <c:strCache>
                <c:ptCount val="1"/>
                <c:pt idx="0">
                  <c:v>Baccalaureate Degrees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'!$D$9:$D$19</c:f>
              <c:numCache>
                <c:formatCode>#,##0</c:formatCode>
                <c:ptCount val="10"/>
                <c:pt idx="0">
                  <c:v>532</c:v>
                </c:pt>
                <c:pt idx="1">
                  <c:v>450</c:v>
                </c:pt>
                <c:pt idx="2">
                  <c:v>486</c:v>
                </c:pt>
                <c:pt idx="3">
                  <c:v>423</c:v>
                </c:pt>
                <c:pt idx="4">
                  <c:v>477</c:v>
                </c:pt>
                <c:pt idx="5">
                  <c:v>536</c:v>
                </c:pt>
                <c:pt idx="6">
                  <c:v>583</c:v>
                </c:pt>
                <c:pt idx="7">
                  <c:v>611</c:v>
                </c:pt>
                <c:pt idx="8">
                  <c:v>682</c:v>
                </c:pt>
                <c:pt idx="9">
                  <c:v>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4C-48F5-B41A-95AC1819722A}"/>
            </c:ext>
          </c:extLst>
        </c:ser>
        <c:ser>
          <c:idx val="2"/>
          <c:order val="2"/>
          <c:tx>
            <c:strRef>
              <c:f>'10 YR STEM by Level &amp; Year '!$E$5:$E$6</c:f>
              <c:strCache>
                <c:ptCount val="2"/>
                <c:pt idx="0">
                  <c:v>Post baccalaureate Certificates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'!$E$9:$E$19</c:f>
              <c:numCache>
                <c:formatCode>#,##0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4C-48F5-B41A-95AC1819722A}"/>
            </c:ext>
          </c:extLst>
        </c:ser>
        <c:ser>
          <c:idx val="3"/>
          <c:order val="3"/>
          <c:tx>
            <c:strRef>
              <c:f>'10 YR STEM by Level &amp; Year '!$F$6</c:f>
              <c:strCache>
                <c:ptCount val="1"/>
                <c:pt idx="0">
                  <c:v>Master's  Degrees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'!$F$9:$F$19</c:f>
              <c:numCache>
                <c:formatCode>#,##0</c:formatCode>
                <c:ptCount val="10"/>
                <c:pt idx="0">
                  <c:v>486</c:v>
                </c:pt>
                <c:pt idx="1">
                  <c:v>351</c:v>
                </c:pt>
                <c:pt idx="2">
                  <c:v>396</c:v>
                </c:pt>
                <c:pt idx="3">
                  <c:v>391</c:v>
                </c:pt>
                <c:pt idx="4">
                  <c:v>367</c:v>
                </c:pt>
                <c:pt idx="5">
                  <c:v>383</c:v>
                </c:pt>
                <c:pt idx="6">
                  <c:v>478</c:v>
                </c:pt>
                <c:pt idx="7">
                  <c:v>564</c:v>
                </c:pt>
                <c:pt idx="8">
                  <c:v>719</c:v>
                </c:pt>
                <c:pt idx="9">
                  <c:v>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4C-48F5-B41A-95AC1819722A}"/>
            </c:ext>
          </c:extLst>
        </c:ser>
        <c:ser>
          <c:idx val="4"/>
          <c:order val="4"/>
          <c:tx>
            <c:strRef>
              <c:f>'10 YR STEM by Level &amp; Year '!$G$5:$G$6</c:f>
              <c:strCache>
                <c:ptCount val="2"/>
                <c:pt idx="0">
                  <c:v>Post Master's Certificates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'!$G$9:$G$19</c:f>
              <c:numCache>
                <c:formatCode>#,##0</c:formatCode>
                <c:ptCount val="10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39</c:v>
                </c:pt>
                <c:pt idx="4">
                  <c:v>45</c:v>
                </c:pt>
                <c:pt idx="5">
                  <c:v>18</c:v>
                </c:pt>
                <c:pt idx="6">
                  <c:v>21</c:v>
                </c:pt>
                <c:pt idx="7">
                  <c:v>25</c:v>
                </c:pt>
                <c:pt idx="8">
                  <c:v>29</c:v>
                </c:pt>
                <c:pt idx="9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4C-48F5-B41A-95AC1819722A}"/>
            </c:ext>
          </c:extLst>
        </c:ser>
        <c:ser>
          <c:idx val="5"/>
          <c:order val="5"/>
          <c:tx>
            <c:strRef>
              <c:f>'10 YR STEM by Level &amp; Year '!$H$6</c:f>
              <c:strCache>
                <c:ptCount val="1"/>
                <c:pt idx="0">
                  <c:v>Doctoral Degrees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'10 YR STEM by Level &amp; Year '!$B$9:$B$19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'10 YR STEM by Level &amp; Year '!$H$9:$H$19</c:f>
              <c:numCache>
                <c:formatCode>#,##0</c:formatCode>
                <c:ptCount val="10"/>
                <c:pt idx="0">
                  <c:v>139</c:v>
                </c:pt>
                <c:pt idx="1">
                  <c:v>99</c:v>
                </c:pt>
                <c:pt idx="2">
                  <c:v>126</c:v>
                </c:pt>
                <c:pt idx="3">
                  <c:v>130</c:v>
                </c:pt>
                <c:pt idx="4">
                  <c:v>123</c:v>
                </c:pt>
                <c:pt idx="5">
                  <c:v>146</c:v>
                </c:pt>
                <c:pt idx="6">
                  <c:v>130</c:v>
                </c:pt>
                <c:pt idx="7">
                  <c:v>116</c:v>
                </c:pt>
                <c:pt idx="8">
                  <c:v>138</c:v>
                </c:pt>
                <c:pt idx="9">
                  <c:v>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4C-48F5-B41A-95AC18197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616528"/>
        <c:axId val="733161304"/>
      </c:barChart>
      <c:catAx>
        <c:axId val="4476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161304"/>
        <c:crosses val="autoZero"/>
        <c:auto val="1"/>
        <c:lblAlgn val="ctr"/>
        <c:lblOffset val="100"/>
        <c:noMultiLvlLbl val="0"/>
      </c:catAx>
      <c:valAx>
        <c:axId val="7331613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7616528"/>
        <c:crosses val="autoZero"/>
        <c:crossBetween val="between"/>
      </c:valAx>
      <c:spPr>
        <a:solidFill>
          <a:schemeClr val="bg1"/>
        </a:solidFill>
        <a:ln>
          <a:noFill/>
        </a:ln>
        <a:effectLst>
          <a:outerShdw blurRad="76200" dist="50800" dir="3000000" algn="ctr" rotWithShape="0">
            <a:srgbClr val="000000">
              <a:alpha val="40000"/>
            </a:srgbClr>
          </a:outerShdw>
        </a:effectLst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</xdr:col>
      <xdr:colOff>638175</xdr:colOff>
      <xdr:row>5</xdr:row>
      <xdr:rowOff>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1181099" cy="1181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53685</xdr:colOff>
      <xdr:row>24</xdr:row>
      <xdr:rowOff>58017</xdr:rowOff>
    </xdr:from>
    <xdr:to>
      <xdr:col>10</xdr:col>
      <xdr:colOff>649431</xdr:colOff>
      <xdr:row>44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23</xdr:row>
      <xdr:rowOff>28574</xdr:rowOff>
    </xdr:from>
    <xdr:to>
      <xdr:col>7</xdr:col>
      <xdr:colOff>590549</xdr:colOff>
      <xdr:row>40</xdr:row>
      <xdr:rowOff>114299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22</xdr:row>
      <xdr:rowOff>47625</xdr:rowOff>
    </xdr:from>
    <xdr:to>
      <xdr:col>8</xdr:col>
      <xdr:colOff>0</xdr:colOff>
      <xdr:row>39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123825</xdr:rowOff>
    </xdr:from>
    <xdr:to>
      <xdr:col>8</xdr:col>
      <xdr:colOff>0</xdr:colOff>
      <xdr:row>41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552451</xdr:colOff>
      <xdr:row>22</xdr:row>
      <xdr:rowOff>152400</xdr:rowOff>
    </xdr:from>
    <xdr:to>
      <xdr:col>8</xdr:col>
      <xdr:colOff>38101</xdr:colOff>
      <xdr:row>39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23</xdr:row>
      <xdr:rowOff>30480</xdr:rowOff>
    </xdr:from>
    <xdr:to>
      <xdr:col>8</xdr:col>
      <xdr:colOff>1</xdr:colOff>
      <xdr:row>39</xdr:row>
      <xdr:rowOff>173355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38100</xdr:rowOff>
    </xdr:from>
    <xdr:to>
      <xdr:col>8</xdr:col>
      <xdr:colOff>47625</xdr:colOff>
      <xdr:row>39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133350</xdr:rowOff>
    </xdr:from>
    <xdr:to>
      <xdr:col>11</xdr:col>
      <xdr:colOff>195696</xdr:colOff>
      <xdr:row>39</xdr:row>
      <xdr:rowOff>18183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83"/>
  <sheetViews>
    <sheetView showGridLines="0" zoomScaleNormal="100" zoomScaleSheetLayoutView="100" zoomScalePageLayoutView="28" workbookViewId="0">
      <selection activeCell="C63" sqref="C63"/>
    </sheetView>
  </sheetViews>
  <sheetFormatPr defaultRowHeight="15" x14ac:dyDescent="0.25"/>
  <cols>
    <col min="1" max="1" width="6.42578125" style="194" customWidth="1"/>
    <col min="2" max="2" width="1.85546875" customWidth="1"/>
    <col min="3" max="3" width="101.28515625" customWidth="1"/>
    <col min="5" max="13" width="4.7109375" customWidth="1"/>
  </cols>
  <sheetData>
    <row r="1" spans="1:15" ht="26.25" x14ac:dyDescent="0.25">
      <c r="A1" s="348" t="s">
        <v>1473</v>
      </c>
      <c r="B1" s="348"/>
      <c r="C1" s="348"/>
      <c r="D1" s="348"/>
      <c r="E1" s="348"/>
      <c r="F1" s="348"/>
      <c r="G1" s="315"/>
      <c r="H1" s="315"/>
      <c r="I1" s="315"/>
      <c r="J1" s="315"/>
      <c r="K1" s="315"/>
      <c r="L1" s="315"/>
      <c r="M1" s="315"/>
      <c r="N1" s="315"/>
      <c r="O1" s="315"/>
    </row>
    <row r="2" spans="1:15" x14ac:dyDescent="0.25">
      <c r="A2" s="349" t="s">
        <v>374</v>
      </c>
      <c r="B2" s="349"/>
      <c r="C2" s="349"/>
      <c r="D2" s="349"/>
      <c r="E2" s="349"/>
      <c r="F2" s="349"/>
      <c r="G2" s="316"/>
      <c r="H2" s="316"/>
      <c r="I2" s="316"/>
      <c r="J2" s="316"/>
      <c r="K2" s="316"/>
      <c r="L2" s="316"/>
      <c r="M2" s="316"/>
      <c r="N2" s="316"/>
      <c r="O2" s="316"/>
    </row>
    <row r="3" spans="1:15" x14ac:dyDescent="0.25">
      <c r="A3" s="304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</row>
    <row r="4" spans="1:15" ht="21" x14ac:dyDescent="0.35">
      <c r="A4" s="350" t="s">
        <v>375</v>
      </c>
      <c r="B4" s="350"/>
      <c r="C4" s="350"/>
      <c r="D4" s="350"/>
      <c r="E4" s="350"/>
      <c r="F4" s="350"/>
      <c r="G4" s="142"/>
      <c r="H4" s="142"/>
      <c r="I4" s="142"/>
      <c r="J4" s="142"/>
      <c r="K4" s="142"/>
      <c r="L4" s="142"/>
      <c r="M4" s="142"/>
      <c r="N4" s="142"/>
      <c r="O4" s="193"/>
    </row>
    <row r="5" spans="1:15" x14ac:dyDescent="0.25">
      <c r="C5" s="63"/>
    </row>
    <row r="6" spans="1:15" x14ac:dyDescent="0.25">
      <c r="A6" s="305" t="s">
        <v>1452</v>
      </c>
      <c r="B6" s="6"/>
      <c r="C6" s="74" t="s">
        <v>1366</v>
      </c>
    </row>
    <row r="7" spans="1:15" x14ac:dyDescent="0.25">
      <c r="A7" s="194">
        <v>1</v>
      </c>
      <c r="C7" s="311" t="s">
        <v>1474</v>
      </c>
    </row>
    <row r="8" spans="1:15" x14ac:dyDescent="0.25">
      <c r="A8" s="194">
        <v>2</v>
      </c>
      <c r="C8" s="312" t="s">
        <v>1475</v>
      </c>
    </row>
    <row r="9" spans="1:15" x14ac:dyDescent="0.25">
      <c r="A9" s="194">
        <v>3</v>
      </c>
      <c r="C9" s="311" t="s">
        <v>1476</v>
      </c>
    </row>
    <row r="10" spans="1:15" x14ac:dyDescent="0.25">
      <c r="A10" s="194">
        <v>4</v>
      </c>
      <c r="C10" s="312" t="s">
        <v>1477</v>
      </c>
    </row>
    <row r="11" spans="1:15" x14ac:dyDescent="0.25">
      <c r="A11" s="194">
        <v>5</v>
      </c>
      <c r="C11" s="312" t="s">
        <v>1478</v>
      </c>
    </row>
    <row r="12" spans="1:15" x14ac:dyDescent="0.25">
      <c r="A12" s="194">
        <v>6</v>
      </c>
      <c r="C12" s="312" t="s">
        <v>1479</v>
      </c>
    </row>
    <row r="13" spans="1:15" x14ac:dyDescent="0.25">
      <c r="A13" s="194">
        <v>7</v>
      </c>
      <c r="C13" s="312" t="s">
        <v>1480</v>
      </c>
    </row>
    <row r="14" spans="1:15" x14ac:dyDescent="0.25">
      <c r="A14" s="194">
        <v>8</v>
      </c>
      <c r="C14" s="312" t="s">
        <v>1481</v>
      </c>
    </row>
    <row r="15" spans="1:15" x14ac:dyDescent="0.25">
      <c r="A15" s="194">
        <v>9</v>
      </c>
      <c r="C15" s="312" t="s">
        <v>1482</v>
      </c>
    </row>
    <row r="16" spans="1:15" x14ac:dyDescent="0.25">
      <c r="A16" s="194">
        <v>10</v>
      </c>
      <c r="C16" s="312" t="s">
        <v>1483</v>
      </c>
    </row>
    <row r="17" spans="1:4" x14ac:dyDescent="0.25">
      <c r="A17" s="194">
        <v>12</v>
      </c>
      <c r="C17" s="311" t="s">
        <v>1484</v>
      </c>
    </row>
    <row r="18" spans="1:4" x14ac:dyDescent="0.25">
      <c r="A18" s="194">
        <v>13</v>
      </c>
      <c r="C18" s="311" t="s">
        <v>1485</v>
      </c>
    </row>
    <row r="19" spans="1:4" x14ac:dyDescent="0.25">
      <c r="A19" s="194">
        <v>14</v>
      </c>
      <c r="C19" s="311" t="s">
        <v>1486</v>
      </c>
    </row>
    <row r="20" spans="1:4" x14ac:dyDescent="0.25">
      <c r="A20" s="194">
        <v>19</v>
      </c>
      <c r="C20" s="311" t="s">
        <v>1487</v>
      </c>
    </row>
    <row r="21" spans="1:4" x14ac:dyDescent="0.25">
      <c r="A21" s="194">
        <v>22</v>
      </c>
      <c r="C21" s="311" t="s">
        <v>1488</v>
      </c>
    </row>
    <row r="22" spans="1:4" x14ac:dyDescent="0.25">
      <c r="C22" s="64"/>
      <c r="D22" s="62"/>
    </row>
    <row r="23" spans="1:4" x14ac:dyDescent="0.25">
      <c r="C23" s="74" t="s">
        <v>1367</v>
      </c>
    </row>
    <row r="24" spans="1:4" x14ac:dyDescent="0.25">
      <c r="A24" s="194">
        <v>25</v>
      </c>
      <c r="C24" s="311" t="s">
        <v>1489</v>
      </c>
    </row>
    <row r="25" spans="1:4" x14ac:dyDescent="0.25">
      <c r="A25" s="194">
        <v>26</v>
      </c>
      <c r="C25" s="311" t="s">
        <v>1490</v>
      </c>
    </row>
    <row r="26" spans="1:4" x14ac:dyDescent="0.25">
      <c r="A26" s="194">
        <v>27</v>
      </c>
      <c r="C26" s="311" t="s">
        <v>1491</v>
      </c>
    </row>
    <row r="27" spans="1:4" x14ac:dyDescent="0.25">
      <c r="A27" s="194">
        <v>28</v>
      </c>
      <c r="C27" s="311" t="s">
        <v>1492</v>
      </c>
    </row>
    <row r="28" spans="1:4" x14ac:dyDescent="0.25">
      <c r="A28" s="194">
        <v>29</v>
      </c>
      <c r="C28" s="311" t="s">
        <v>1493</v>
      </c>
    </row>
    <row r="29" spans="1:4" x14ac:dyDescent="0.25">
      <c r="A29" s="194">
        <v>30</v>
      </c>
      <c r="C29" s="311" t="s">
        <v>1494</v>
      </c>
    </row>
    <row r="30" spans="1:4" x14ac:dyDescent="0.25">
      <c r="A30" s="194">
        <v>31</v>
      </c>
      <c r="C30" s="311" t="s">
        <v>1495</v>
      </c>
    </row>
    <row r="31" spans="1:4" x14ac:dyDescent="0.25">
      <c r="C31" s="63"/>
    </row>
    <row r="32" spans="1:4" x14ac:dyDescent="0.25">
      <c r="A32" s="305"/>
      <c r="C32" s="6" t="s">
        <v>1356</v>
      </c>
    </row>
    <row r="33" spans="1:4" x14ac:dyDescent="0.25">
      <c r="A33" s="194">
        <v>32</v>
      </c>
      <c r="C33" s="313" t="s">
        <v>1358</v>
      </c>
    </row>
    <row r="34" spans="1:4" x14ac:dyDescent="0.25">
      <c r="A34" s="194">
        <v>34</v>
      </c>
      <c r="C34" s="313" t="s">
        <v>1359</v>
      </c>
    </row>
    <row r="35" spans="1:4" x14ac:dyDescent="0.25">
      <c r="A35" s="194">
        <v>36</v>
      </c>
      <c r="C35" s="313" t="s">
        <v>1360</v>
      </c>
    </row>
    <row r="36" spans="1:4" x14ac:dyDescent="0.25">
      <c r="A36" s="194">
        <v>38</v>
      </c>
      <c r="C36" s="313" t="s">
        <v>1361</v>
      </c>
    </row>
    <row r="37" spans="1:4" x14ac:dyDescent="0.25">
      <c r="A37" s="194">
        <v>40</v>
      </c>
      <c r="C37" s="313" t="s">
        <v>1362</v>
      </c>
    </row>
    <row r="38" spans="1:4" x14ac:dyDescent="0.25">
      <c r="A38" s="194">
        <v>42</v>
      </c>
      <c r="C38" s="313" t="s">
        <v>1363</v>
      </c>
    </row>
    <row r="39" spans="1:4" x14ac:dyDescent="0.25">
      <c r="A39" s="194">
        <v>44</v>
      </c>
      <c r="C39" s="313" t="s">
        <v>1364</v>
      </c>
    </row>
    <row r="40" spans="1:4" x14ac:dyDescent="0.25">
      <c r="A40" s="194">
        <v>46</v>
      </c>
      <c r="C40" s="313" t="s">
        <v>1365</v>
      </c>
    </row>
    <row r="41" spans="1:4" x14ac:dyDescent="0.25">
      <c r="A41" s="194">
        <v>48</v>
      </c>
      <c r="C41" s="313" t="s">
        <v>1453</v>
      </c>
    </row>
    <row r="42" spans="1:4" x14ac:dyDescent="0.25">
      <c r="A42" s="194">
        <v>50</v>
      </c>
      <c r="C42" s="313" t="s">
        <v>1471</v>
      </c>
    </row>
    <row r="43" spans="1:4" x14ac:dyDescent="0.25">
      <c r="A43"/>
    </row>
    <row r="44" spans="1:4" x14ac:dyDescent="0.25">
      <c r="C44" s="74" t="s">
        <v>1376</v>
      </c>
    </row>
    <row r="45" spans="1:4" x14ac:dyDescent="0.25">
      <c r="A45" s="194">
        <v>52</v>
      </c>
      <c r="C45" s="313" t="s">
        <v>1368</v>
      </c>
      <c r="D45" s="122"/>
    </row>
    <row r="46" spans="1:4" x14ac:dyDescent="0.25">
      <c r="A46" s="194">
        <v>60</v>
      </c>
      <c r="C46" s="313" t="s">
        <v>1369</v>
      </c>
      <c r="D46" s="122"/>
    </row>
    <row r="47" spans="1:4" x14ac:dyDescent="0.25">
      <c r="A47" s="194">
        <v>68</v>
      </c>
      <c r="C47" s="313" t="s">
        <v>1370</v>
      </c>
      <c r="D47" s="122"/>
    </row>
    <row r="48" spans="1:4" x14ac:dyDescent="0.25">
      <c r="A48" s="194">
        <v>75</v>
      </c>
      <c r="C48" s="313" t="s">
        <v>1371</v>
      </c>
      <c r="D48" s="122"/>
    </row>
    <row r="49" spans="1:14" x14ac:dyDescent="0.25">
      <c r="A49" s="194">
        <v>82</v>
      </c>
      <c r="C49" s="313" t="s">
        <v>1372</v>
      </c>
      <c r="D49" s="122"/>
    </row>
    <row r="50" spans="1:14" x14ac:dyDescent="0.25">
      <c r="A50" s="194">
        <v>89</v>
      </c>
      <c r="C50" s="313" t="s">
        <v>1373</v>
      </c>
      <c r="D50" s="122"/>
    </row>
    <row r="51" spans="1:14" x14ac:dyDescent="0.25">
      <c r="A51" s="194">
        <v>96</v>
      </c>
      <c r="C51" s="313" t="s">
        <v>1374</v>
      </c>
      <c r="D51" s="122"/>
    </row>
    <row r="52" spans="1:14" x14ac:dyDescent="0.25">
      <c r="A52" s="194">
        <v>103</v>
      </c>
      <c r="C52" s="313" t="s">
        <v>1375</v>
      </c>
      <c r="D52" s="122"/>
    </row>
    <row r="53" spans="1:14" x14ac:dyDescent="0.25">
      <c r="A53" s="194">
        <v>110</v>
      </c>
      <c r="C53" s="313" t="s">
        <v>1450</v>
      </c>
      <c r="D53" s="122"/>
    </row>
    <row r="54" spans="1:14" x14ac:dyDescent="0.25">
      <c r="A54" s="194">
        <v>118</v>
      </c>
      <c r="C54" s="313" t="s">
        <v>1472</v>
      </c>
      <c r="D54" s="122"/>
    </row>
    <row r="55" spans="1:14" ht="40.5" customHeight="1" x14ac:dyDescent="0.25">
      <c r="C55" s="351" t="s">
        <v>1449</v>
      </c>
      <c r="D55" s="351"/>
      <c r="E55" s="351"/>
      <c r="F55" s="351"/>
      <c r="G55" s="317"/>
      <c r="H55" s="317"/>
      <c r="I55" s="317"/>
      <c r="J55" s="317"/>
      <c r="K55" s="317"/>
      <c r="L55" s="317"/>
      <c r="M55" s="317"/>
      <c r="N55" s="317"/>
    </row>
    <row r="56" spans="1:14" x14ac:dyDescent="0.25">
      <c r="C56" s="317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</row>
    <row r="57" spans="1:14" x14ac:dyDescent="0.25">
      <c r="A57" s="305"/>
      <c r="C57" s="74" t="s">
        <v>1357</v>
      </c>
    </row>
    <row r="58" spans="1:14" x14ac:dyDescent="0.25">
      <c r="A58" s="194">
        <v>124</v>
      </c>
      <c r="C58" s="313" t="s">
        <v>1511</v>
      </c>
    </row>
    <row r="59" spans="1:14" x14ac:dyDescent="0.25">
      <c r="A59" s="194">
        <v>125</v>
      </c>
      <c r="C59" s="313" t="s">
        <v>1512</v>
      </c>
    </row>
    <row r="60" spans="1:14" x14ac:dyDescent="0.25">
      <c r="A60" s="194">
        <v>126</v>
      </c>
      <c r="C60" s="313" t="s">
        <v>1513</v>
      </c>
    </row>
    <row r="61" spans="1:14" x14ac:dyDescent="0.25">
      <c r="A61" s="194">
        <v>129</v>
      </c>
      <c r="C61" s="313" t="s">
        <v>1514</v>
      </c>
    </row>
    <row r="62" spans="1:14" x14ac:dyDescent="0.25">
      <c r="A62" s="194">
        <v>132</v>
      </c>
      <c r="C62" s="313" t="s">
        <v>1515</v>
      </c>
    </row>
    <row r="63" spans="1:14" x14ac:dyDescent="0.25">
      <c r="A63" s="194">
        <v>134</v>
      </c>
      <c r="C63" s="313" t="s">
        <v>1516</v>
      </c>
    </row>
    <row r="64" spans="1:14" x14ac:dyDescent="0.25">
      <c r="C64" s="122"/>
    </row>
    <row r="65" spans="1:14" x14ac:dyDescent="0.25">
      <c r="C65" s="74" t="s">
        <v>1500</v>
      </c>
      <c r="D65" s="122"/>
    </row>
    <row r="66" spans="1:14" x14ac:dyDescent="0.25">
      <c r="A66" s="194">
        <v>136</v>
      </c>
      <c r="C66" s="313" t="s">
        <v>1501</v>
      </c>
    </row>
    <row r="67" spans="1:14" x14ac:dyDescent="0.25">
      <c r="A67" s="194">
        <v>138</v>
      </c>
      <c r="C67" s="313" t="s">
        <v>1502</v>
      </c>
      <c r="D67" s="122"/>
    </row>
    <row r="68" spans="1:14" x14ac:dyDescent="0.25">
      <c r="A68" s="194">
        <v>140</v>
      </c>
      <c r="C68" s="313" t="s">
        <v>1503</v>
      </c>
      <c r="D68" s="122"/>
    </row>
    <row r="69" spans="1:14" x14ac:dyDescent="0.25">
      <c r="A69" s="194">
        <v>142</v>
      </c>
      <c r="C69" s="313" t="s">
        <v>1504</v>
      </c>
      <c r="D69" s="122"/>
    </row>
    <row r="70" spans="1:14" x14ac:dyDescent="0.25">
      <c r="A70" s="194">
        <v>144</v>
      </c>
      <c r="C70" s="313" t="s">
        <v>1505</v>
      </c>
      <c r="D70" s="122"/>
    </row>
    <row r="71" spans="1:14" x14ac:dyDescent="0.25">
      <c r="A71" s="194">
        <v>146</v>
      </c>
      <c r="C71" s="313" t="s">
        <v>1506</v>
      </c>
      <c r="D71" s="122"/>
    </row>
    <row r="72" spans="1:14" x14ac:dyDescent="0.25">
      <c r="A72" s="194">
        <v>148</v>
      </c>
      <c r="C72" s="313" t="s">
        <v>1507</v>
      </c>
      <c r="D72" s="122"/>
    </row>
    <row r="73" spans="1:14" x14ac:dyDescent="0.25">
      <c r="A73" s="194">
        <v>150</v>
      </c>
      <c r="C73" s="313" t="s">
        <v>1508</v>
      </c>
      <c r="D73" s="122"/>
    </row>
    <row r="74" spans="1:14" x14ac:dyDescent="0.25">
      <c r="A74" s="194">
        <v>152</v>
      </c>
      <c r="C74" s="313" t="s">
        <v>1509</v>
      </c>
      <c r="D74" s="122"/>
    </row>
    <row r="75" spans="1:14" x14ac:dyDescent="0.25">
      <c r="A75" s="194">
        <v>154</v>
      </c>
      <c r="C75" s="313" t="s">
        <v>1510</v>
      </c>
      <c r="D75" s="122"/>
    </row>
    <row r="76" spans="1:14" x14ac:dyDescent="0.25">
      <c r="D76" s="122"/>
    </row>
    <row r="77" spans="1:14" x14ac:dyDescent="0.25">
      <c r="C77" s="74" t="s">
        <v>1377</v>
      </c>
    </row>
    <row r="78" spans="1:14" x14ac:dyDescent="0.25">
      <c r="A78" s="194">
        <v>166</v>
      </c>
      <c r="C78" s="313" t="s">
        <v>376</v>
      </c>
    </row>
    <row r="79" spans="1:14" x14ac:dyDescent="0.25">
      <c r="D79" s="122"/>
    </row>
    <row r="80" spans="1:14" ht="42" customHeight="1" x14ac:dyDescent="0.25">
      <c r="C80" s="351"/>
      <c r="D80" s="351"/>
      <c r="E80" s="351"/>
      <c r="F80" s="351"/>
      <c r="G80" s="317"/>
      <c r="H80" s="317"/>
      <c r="I80" s="317"/>
      <c r="J80" s="317"/>
      <c r="K80" s="317"/>
      <c r="L80" s="317"/>
      <c r="M80" s="317"/>
      <c r="N80" s="317"/>
    </row>
    <row r="81" spans="3:14" x14ac:dyDescent="0.25"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</row>
    <row r="82" spans="3:14" x14ac:dyDescent="0.25">
      <c r="C82" s="317"/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</row>
    <row r="83" spans="3:14" x14ac:dyDescent="0.25">
      <c r="C83" s="317"/>
      <c r="D83" s="317"/>
      <c r="E83" s="317"/>
      <c r="F83" s="317"/>
      <c r="G83" s="317"/>
      <c r="H83" s="317"/>
      <c r="I83" s="317"/>
      <c r="J83" s="317"/>
      <c r="K83" s="317"/>
      <c r="L83" s="317"/>
      <c r="M83" s="317"/>
      <c r="N83" s="317"/>
    </row>
  </sheetData>
  <mergeCells count="5">
    <mergeCell ref="A1:F1"/>
    <mergeCell ref="A2:F2"/>
    <mergeCell ref="A4:F4"/>
    <mergeCell ref="C55:F55"/>
    <mergeCell ref="C80:F80"/>
  </mergeCells>
  <hyperlinks>
    <hyperlink ref="C7" location="'10 Yr Total by Level by Year'!A1" display="Degrees awarded by level -- IPEDS Award Year (2007 - 2016)  "/>
    <hyperlink ref="C8" location="'10 Yr Totals by College by Yr 1'!A1" display="Degrees awarded by level and college -- IPEDS Award Year (2007 - 2016) "/>
    <hyperlink ref="C9" location="'10 Yr Totals by College by Yr 2'!A1" display="Degrees awarded by level and gender -- IPEDS Award Year (2007 - 2016)"/>
    <hyperlink ref="C10" location="Gender_Bachelor!A1" display="Bachelor's Degrees awarded by gender -- IPEDS Award Year (2007 - 2016)"/>
    <hyperlink ref="C11" location="Gender_Masters!A1" display="Master's Degrees awarded by gender -- IPEDS Award Year (2007 - 2016)"/>
    <hyperlink ref="C12" location="Gender_Doctoral!A1" display="Doctoral Degrees awarded by gender -- IPEDS Award Year (2007 - 2016)"/>
    <hyperlink ref="C13" location="'Gender_First-Professional_JD'!A1" display="First Professional - JD Degrees awarded by gender -- IPEDS Award Year (2007 - 2016)"/>
    <hyperlink ref="C14" location="'Gender_First-Professional_MD'!A1" display="First Professional - MD Degrees awarded by gender -- IPEDS Award Year (2007 - 2016)"/>
    <hyperlink ref="C15" location="'G_First-Professional_PharmD'!A1" display="First Professional - PHARMD Degrees awarded by gender -- IPEDS Award Year (2007 - 2016)"/>
    <hyperlink ref="C16" location="'Gender_Level by College by Year'!A1" display="Degrees awarded by level, gender, and college -- IPEDS Award Year (2007 - 2016)"/>
    <hyperlink ref="C17" location="'Total by Level by Ethnicity'!A1" display="Bachelor's, Masters, and Doctoral Degrees awarded by level and race/ethnicity -- IPEDS Award Year (2008 - 2017)  "/>
    <hyperlink ref="C18" location="'Total by Level by Ethnic part 2'!A1" display="First Professional Degrees awarded by level and race/ethnicity -- IPEDS Award Year (2008 - 2017)  "/>
    <hyperlink ref="C19" location="'Grad Deg College_Gend_Race_Ethn'!A1" display="Graduate degrees awarded by new degree levels and gender and race/ethnicity -- IPEDS Award Year (2008 - 2017)"/>
    <hyperlink ref="C20" location="'10 Yr Level by CIP by Year'!A1" display="Bachelor's Degrees awarded by level and CIP (Classification of Instructional Program, 2 digit) -- IPEDS Award Year (2007 - 2016)"/>
    <hyperlink ref="C21" location="'Gender_Level by CIP by year'!A1" display="Degrees awarded by level, gender, and CIP (2 digit) -- IPEDS Award Year (2007 - 2016)"/>
    <hyperlink ref="C24" location="'Top Ten Female'!A1" display="Top Ten Programs graduating the most women by level -- IPEDS Award Year (2007 - 2016) "/>
    <hyperlink ref="C25" location="'Top Ten Male'!A1" display="Top Ten Programs graduating the most men by level -- IPEDS Award Year (2007 - 2016) "/>
    <hyperlink ref="C26" location="'Top Ten URM'!A1" display="Top Ten Programs graduating the most Underrepresented Minorities by level -- IPEDS Award Year (2007 - 2016) "/>
    <hyperlink ref="C27" location="'Top Ten Asian'!A1" display="Top Ten Programs graduating the most Asians by level -- IPEDS Award Year (2007 - 2016) "/>
    <hyperlink ref="C28" location="'Top Ten NRA'!A1" display="Top Ten Programs graduating the most internationals by level -- IPEDS Award Year (2007 - 2016) "/>
    <hyperlink ref="C29" location="'Top Ten White'!A1" display="Top Ten Programs graduating the most whites by level -- IPEDS Award Year (2007 - 2016) "/>
    <hyperlink ref="C30" location="'Top Ten Unknown'!A1" display="Top Ten Programs graduating the most race/ethnicity unknown by level -- IPEDS Award Year (2007 - 2016) "/>
    <hyperlink ref="C33" location="'2009 Detail_Baccalaureate '!A1" display="Baccalaureate Degrees awarded, IPEDS Award Year 2009"/>
    <hyperlink ref="C34" location="'2010 Detail_Baccalaureate '!A1" display="Baccalaureate Degrees awarded, IPEDS Award Year 2010"/>
    <hyperlink ref="C35" location="'2011 Detail_Baccalaureate '!A1" display="Baccalaureate Degrees awarded, IPEDS Award Year 2011"/>
    <hyperlink ref="C36" location="'2012 Detail_Baccalaureate '!A1" display="Baccalaureate Degrees awarded, IPEDS Award Year 2012"/>
    <hyperlink ref="C37" location="'2013 Detail_Baccalaureate'!A1" display="Baccalaureate Degrees awarded, IPEDS Award Year 2013"/>
    <hyperlink ref="C38" location="'2014 Detail_Baccalaureate'!A1" display="Baccalaureate Degrees awarded, IPEDS Award Year 2014"/>
    <hyperlink ref="C39" location="'2015 Detail_Baccalaureate'!A1" display="Baccalaureate Degrees awarded, IPEDS Award Year 2015"/>
    <hyperlink ref="C40" location="'2016 Detail_Baccalaureate'!A1" display="Baccalaureate Degrees awarded, IPEDS Award Year 2016"/>
    <hyperlink ref="C45" location="'2009 Grad Deg Detail'!A1" display="Graduate Degrees awarded, IPEDS Award Year 2009"/>
    <hyperlink ref="C46" location="'2010 Grad Deg Detail'!A1" display="Graduate Degrees awarded, IPEDS Award Year 2010"/>
    <hyperlink ref="C47" location="'2011 Grad Deg Detail'!A1" display="Graduate Degrees awarded, IPEDS Award Year 2011"/>
    <hyperlink ref="C48" location="'2012 Grad Deg Detail'!A1" display="Graduate Degrees awarded, IPEDS Award Year 2012"/>
    <hyperlink ref="C49" location="'2013 Grad Deg Detail'!A1" display="Graduate Degrees awarded, IPEDS Award Year 2013"/>
    <hyperlink ref="C50" location="'2014 Grad Deg Detail'!A1" display="Graduate Degrees awarded, IPEDS Award Year 2014"/>
    <hyperlink ref="C51" location="'2015 Grad Deg Detail'!A1" display="Graduate Degrees awarded, IPEDS Award Year 2015"/>
    <hyperlink ref="C52" location="'2016 Grad Deg Detail'!A1" display="Graduate Degrees awarded, IPEDS Award Year 2016"/>
    <hyperlink ref="C58" location="'10 YR STEM by Level &amp; Year '!A1" display="STEM Degrees awarded by level -- IPEDS Award Year 2007 - 2016  "/>
    <hyperlink ref="C59" location="'STEM Lvl college gender'!A1" display="STEM Degrees awarded by level and college -- IPEDS Award Year 2007 - 2016"/>
    <hyperlink ref="C60" location="'STEM CIP BACH'!A1" display="STEM Bachelor's Degrees awarded by level, gender, and CIP (6  digit) -- IPEDS Award Year 2007 - 2016"/>
    <hyperlink ref="C61" location="'STEM CIP MAST'!A1" display="STEM Master's Degrees awarded by level, gender, and CIP (6  digit) -- IPEDS Award Year 2007 - 2016"/>
    <hyperlink ref="C62" location="'STEM CIP DOCT'!A1" display="STEM Doctoral Degrees awarded by level, gender, and CIP (6  digit) -- IPEDS Award Year 2007 - 2016"/>
    <hyperlink ref="C63" location="'STEM CIP Certificate'!A1" display="STEM Certificates awarded by level, gender, and CIP (6  digit) -- IPEDS Award Year 2007 - 2016"/>
    <hyperlink ref="C66" location="'STEM 2009'!A1" display="STEM Graduate Degrees awarded, IPEDS Award Year 2009"/>
    <hyperlink ref="C67" location="'STEM 2010'!A1" display="STEM Graduate Degrees awarded, IPEDS Award Year 2010"/>
    <hyperlink ref="C68" location="'STEM 2011'!A1" display="STEM Graduate Degrees awarded, IPEDS Award Year 2011"/>
    <hyperlink ref="C69" location="'STEM 2012'!A1" display="STEM Graduate Degrees awarded, IPEDS Award Year 2012"/>
    <hyperlink ref="C70" location="'STEM 2013'!A1" display="STEM Graduate Degrees awarded, IPEDS Award Year 2013"/>
    <hyperlink ref="C71" location="'STEM 2014'!A1" display="STEM Graduate Degrees awarded, IPEDS Award Year 2014"/>
    <hyperlink ref="C72" location="'STEM 2015'!A1" display="STEM Graduate Degrees awarded, IPEDS Award Year 2015"/>
    <hyperlink ref="C73" location="'STEM 2016'!A1" display="STEM Graduate Degrees awarded, IPEDS Award Year 2016"/>
    <hyperlink ref="C78" location="'ICE STEM List'!A1" display="US Immigration and Customs Enforcement STEM Designated Degree Program List "/>
    <hyperlink ref="C54" location="'2018 Grad Deg Detail'!Print_Titles" display="Graduate Degrees awarded, IPEDS Award Year 2018"/>
    <hyperlink ref="C75" location="'STEM 2018'!Print_Titles" display="STEM Graduate Degrees awarded, IPEDS Award Year 2018"/>
    <hyperlink ref="C41" location="'2017 Detail_Baccalaureate'!A1" display="Baccalaureate Degrees awarded, IPEDS Award Year 2017"/>
    <hyperlink ref="C42" location="'2018 Detail_Baccalaureate'!Print_Titles" display="Baccalaureate Degrees awarded, IPEDS Award Year 2018"/>
    <hyperlink ref="C53" location="'2017 Grad Deg Detail'!A1" display="Graduate Degrees awarded, IPEDS Award Year 2017"/>
    <hyperlink ref="C74" location="'STEM 2017'!A1" display="STEM Graduate Degrees awarded, IPEDS Award Year 2017"/>
  </hyperlinks>
  <printOptions horizontalCentered="1"/>
  <pageMargins left="0.7" right="0.7" top="0.75" bottom="0.75" header="0.3" footer="0.3"/>
  <pageSetup scale="68" fitToHeight="0" orientation="landscape" r:id="rId1"/>
  <headerFooter>
    <oddFooter>&amp;LPrepared by the Office of Institutional Research and Analysis&amp;C&amp;G&amp;R&amp;D</oddFooter>
  </headerFooter>
  <rowBreaks count="2" manualBreakCount="2">
    <brk id="43" max="14" man="1"/>
    <brk id="81" max="14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K22"/>
  <sheetViews>
    <sheetView showGridLines="0" zoomScaleNormal="100" zoomScaleSheetLayoutView="100" zoomScalePageLayoutView="85" workbookViewId="0">
      <selection activeCell="J21" sqref="J21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373</v>
      </c>
      <c r="C1" s="358"/>
      <c r="D1" s="358"/>
      <c r="E1" s="358"/>
      <c r="F1" s="358"/>
      <c r="G1" s="358"/>
      <c r="H1" s="358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369</v>
      </c>
      <c r="D4" s="360"/>
      <c r="E4" s="360"/>
      <c r="G4" s="360" t="s">
        <v>2</v>
      </c>
      <c r="H4" s="360"/>
    </row>
    <row r="5" spans="2:11" x14ac:dyDescent="0.25">
      <c r="B5" s="48" t="s">
        <v>3</v>
      </c>
      <c r="C5" s="75" t="s">
        <v>4</v>
      </c>
      <c r="D5" s="75" t="s">
        <v>5</v>
      </c>
      <c r="E5" s="75" t="s">
        <v>6</v>
      </c>
      <c r="G5" s="1" t="s">
        <v>4</v>
      </c>
      <c r="H5" s="1" t="s">
        <v>5</v>
      </c>
    </row>
    <row r="6" spans="2:11" hidden="1" x14ac:dyDescent="0.25">
      <c r="B6" s="2" t="s">
        <v>7</v>
      </c>
      <c r="C6" s="80">
        <v>32</v>
      </c>
      <c r="D6" s="80">
        <v>10</v>
      </c>
      <c r="E6" s="40">
        <v>42</v>
      </c>
      <c r="G6" s="3">
        <f t="shared" ref="G6:H13" si="0">C6/$E6</f>
        <v>0.76190476190476186</v>
      </c>
      <c r="H6" s="3">
        <f t="shared" si="0"/>
        <v>0.23809523809523808</v>
      </c>
    </row>
    <row r="7" spans="2:11" hidden="1" x14ac:dyDescent="0.25">
      <c r="B7" s="2" t="s">
        <v>8</v>
      </c>
      <c r="C7" s="80">
        <v>30</v>
      </c>
      <c r="D7" s="80">
        <v>20</v>
      </c>
      <c r="E7" s="40">
        <v>50</v>
      </c>
      <c r="G7" s="3">
        <f t="shared" si="0"/>
        <v>0.6</v>
      </c>
      <c r="H7" s="3">
        <f t="shared" si="0"/>
        <v>0.4</v>
      </c>
    </row>
    <row r="8" spans="2:11" hidden="1" x14ac:dyDescent="0.25">
      <c r="B8" s="2" t="s">
        <v>9</v>
      </c>
      <c r="C8" s="80">
        <v>32</v>
      </c>
      <c r="D8" s="80">
        <v>18</v>
      </c>
      <c r="E8" s="40">
        <v>50</v>
      </c>
      <c r="G8" s="3">
        <f t="shared" si="0"/>
        <v>0.64</v>
      </c>
      <c r="H8" s="3">
        <f t="shared" si="0"/>
        <v>0.36</v>
      </c>
    </row>
    <row r="9" spans="2:11" hidden="1" x14ac:dyDescent="0.25">
      <c r="B9" s="2" t="s">
        <v>10</v>
      </c>
      <c r="C9" s="80">
        <v>39</v>
      </c>
      <c r="D9" s="80">
        <v>20</v>
      </c>
      <c r="E9" s="40">
        <f>SUM(C9:D9)</f>
        <v>59</v>
      </c>
      <c r="G9" s="3">
        <f t="shared" si="0"/>
        <v>0.66101694915254239</v>
      </c>
      <c r="H9" s="3">
        <f t="shared" si="0"/>
        <v>0.33898305084745761</v>
      </c>
    </row>
    <row r="10" spans="2:11" hidden="1" x14ac:dyDescent="0.25">
      <c r="B10" s="2" t="s">
        <v>11</v>
      </c>
      <c r="C10" s="80">
        <v>49</v>
      </c>
      <c r="D10" s="80">
        <v>18</v>
      </c>
      <c r="E10" s="40">
        <f t="shared" ref="E10:E18" si="1">SUM(C10:D10)</f>
        <v>67</v>
      </c>
      <c r="G10" s="3">
        <f t="shared" si="0"/>
        <v>0.73134328358208955</v>
      </c>
      <c r="H10" s="3">
        <f t="shared" si="0"/>
        <v>0.26865671641791045</v>
      </c>
    </row>
    <row r="11" spans="2:11" x14ac:dyDescent="0.25">
      <c r="B11" s="2" t="s">
        <v>12</v>
      </c>
      <c r="C11" s="80">
        <v>62</v>
      </c>
      <c r="D11" s="80">
        <v>26</v>
      </c>
      <c r="E11" s="40">
        <f t="shared" si="1"/>
        <v>88</v>
      </c>
      <c r="G11" s="3">
        <f t="shared" si="0"/>
        <v>0.70454545454545459</v>
      </c>
      <c r="H11" s="3">
        <f t="shared" si="0"/>
        <v>0.29545454545454547</v>
      </c>
    </row>
    <row r="12" spans="2:11" x14ac:dyDescent="0.25">
      <c r="B12" s="2" t="s">
        <v>13</v>
      </c>
      <c r="C12" s="80">
        <v>48</v>
      </c>
      <c r="D12" s="80">
        <v>29</v>
      </c>
      <c r="E12" s="40">
        <f t="shared" si="1"/>
        <v>77</v>
      </c>
      <c r="G12" s="3">
        <f t="shared" si="0"/>
        <v>0.62337662337662336</v>
      </c>
      <c r="H12" s="3">
        <f t="shared" si="0"/>
        <v>0.37662337662337664</v>
      </c>
    </row>
    <row r="13" spans="2:11" x14ac:dyDescent="0.25">
      <c r="B13" s="2" t="s">
        <v>14</v>
      </c>
      <c r="C13" s="80">
        <v>59</v>
      </c>
      <c r="D13" s="80">
        <v>28</v>
      </c>
      <c r="E13" s="40">
        <f t="shared" si="1"/>
        <v>87</v>
      </c>
      <c r="G13" s="3">
        <f t="shared" si="0"/>
        <v>0.67816091954022983</v>
      </c>
      <c r="H13" s="3">
        <f t="shared" si="0"/>
        <v>0.32183908045977011</v>
      </c>
    </row>
    <row r="14" spans="2:11" x14ac:dyDescent="0.25">
      <c r="B14" s="2" t="s">
        <v>283</v>
      </c>
      <c r="C14" s="80">
        <v>52</v>
      </c>
      <c r="D14" s="80">
        <v>34</v>
      </c>
      <c r="E14" s="40">
        <f t="shared" si="1"/>
        <v>86</v>
      </c>
      <c r="G14" s="3">
        <f t="shared" ref="G14:H21" si="2">C14/$E14</f>
        <v>0.60465116279069764</v>
      </c>
      <c r="H14" s="3">
        <f t="shared" si="2"/>
        <v>0.39534883720930231</v>
      </c>
    </row>
    <row r="15" spans="2:11" x14ac:dyDescent="0.25">
      <c r="B15" s="97">
        <v>2013</v>
      </c>
      <c r="C15" s="80">
        <v>47</v>
      </c>
      <c r="D15" s="80">
        <v>32</v>
      </c>
      <c r="E15" s="40">
        <f t="shared" si="1"/>
        <v>79</v>
      </c>
      <c r="G15" s="3">
        <f t="shared" si="2"/>
        <v>0.59493670886075944</v>
      </c>
      <c r="H15" s="3">
        <f t="shared" si="2"/>
        <v>0.4050632911392405</v>
      </c>
    </row>
    <row r="16" spans="2:11" x14ac:dyDescent="0.25">
      <c r="B16" s="97">
        <v>2014</v>
      </c>
      <c r="C16" s="80">
        <v>42</v>
      </c>
      <c r="D16" s="80">
        <v>30</v>
      </c>
      <c r="E16" s="40">
        <f t="shared" si="1"/>
        <v>72</v>
      </c>
      <c r="G16" s="3">
        <f t="shared" ref="G16" si="3">C16/$E16</f>
        <v>0.58333333333333337</v>
      </c>
      <c r="H16" s="3">
        <f t="shared" ref="H16" si="4">D16/$E16</f>
        <v>0.41666666666666669</v>
      </c>
    </row>
    <row r="17" spans="2:8" x14ac:dyDescent="0.25">
      <c r="B17" s="97">
        <v>2015</v>
      </c>
      <c r="C17" s="80">
        <v>69</v>
      </c>
      <c r="D17" s="80">
        <v>33</v>
      </c>
      <c r="E17" s="40">
        <f t="shared" si="1"/>
        <v>102</v>
      </c>
      <c r="G17" s="3">
        <f t="shared" ref="G17:G19" si="5">C17/$E17</f>
        <v>0.67647058823529416</v>
      </c>
      <c r="H17" s="3">
        <f t="shared" ref="H17:H19" si="6">D17/$E17</f>
        <v>0.3235294117647059</v>
      </c>
    </row>
    <row r="18" spans="2:8" x14ac:dyDescent="0.25">
      <c r="B18" s="97">
        <v>2016</v>
      </c>
      <c r="C18" s="80">
        <v>57</v>
      </c>
      <c r="D18" s="80">
        <v>35</v>
      </c>
      <c r="E18" s="40">
        <f t="shared" si="1"/>
        <v>92</v>
      </c>
      <c r="G18" s="3">
        <f t="shared" si="5"/>
        <v>0.61956521739130432</v>
      </c>
      <c r="H18" s="3">
        <f t="shared" si="6"/>
        <v>0.38043478260869568</v>
      </c>
    </row>
    <row r="19" spans="2:8" x14ac:dyDescent="0.25">
      <c r="B19" s="97">
        <v>2017</v>
      </c>
      <c r="C19" s="80">
        <v>51</v>
      </c>
      <c r="D19" s="80">
        <v>41</v>
      </c>
      <c r="E19" s="40">
        <f>SUM(C19:D19)</f>
        <v>92</v>
      </c>
      <c r="G19" s="3">
        <f t="shared" si="5"/>
        <v>0.55434782608695654</v>
      </c>
      <c r="H19" s="3">
        <f t="shared" si="6"/>
        <v>0.44565217391304346</v>
      </c>
    </row>
    <row r="20" spans="2:8" x14ac:dyDescent="0.25">
      <c r="B20" s="97">
        <v>2018</v>
      </c>
      <c r="C20" s="80">
        <v>64</v>
      </c>
      <c r="D20" s="80">
        <v>33</v>
      </c>
      <c r="E20" s="40">
        <f>SUM(C20:D20)</f>
        <v>97</v>
      </c>
      <c r="G20" s="3">
        <f t="shared" ref="G20" si="7">C20/$E20</f>
        <v>0.65979381443298968</v>
      </c>
      <c r="H20" s="3">
        <f t="shared" ref="H20" si="8">D20/$E20</f>
        <v>0.34020618556701032</v>
      </c>
    </row>
    <row r="21" spans="2:8" x14ac:dyDescent="0.25">
      <c r="B21" s="4" t="s">
        <v>15</v>
      </c>
      <c r="C21" s="46">
        <f>SUM(C11:C20)</f>
        <v>551</v>
      </c>
      <c r="D21" s="46">
        <f t="shared" ref="D21:E21" si="9">SUM(D11:D20)</f>
        <v>321</v>
      </c>
      <c r="E21" s="46">
        <f t="shared" si="9"/>
        <v>872</v>
      </c>
      <c r="G21" s="7">
        <f>C21/$E21</f>
        <v>0.63188073394495414</v>
      </c>
      <c r="H21" s="7">
        <f t="shared" si="2"/>
        <v>0.36811926605504586</v>
      </c>
    </row>
    <row r="22" spans="2:8" x14ac:dyDescent="0.25">
      <c r="B22" s="2"/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9" orientation="landscape" r:id="rId1"/>
  <ignoredErrors>
    <ignoredError sqref="E15:E18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AF93"/>
  <sheetViews>
    <sheetView showGridLines="0" zoomScaleNormal="100" zoomScaleSheetLayoutView="100" workbookViewId="0">
      <selection activeCell="AA38" sqref="AA38"/>
    </sheetView>
  </sheetViews>
  <sheetFormatPr defaultRowHeight="15" x14ac:dyDescent="0.25"/>
  <cols>
    <col min="1" max="1" width="1.5703125" customWidth="1"/>
    <col min="2" max="2" width="11.42578125" customWidth="1"/>
    <col min="3" max="18" width="5.42578125" customWidth="1"/>
    <col min="19" max="20" width="6.5703125" bestFit="1" customWidth="1"/>
    <col min="21" max="26" width="6.42578125" customWidth="1"/>
    <col min="27" max="29" width="6.85546875" customWidth="1"/>
    <col min="32" max="32" width="25.85546875" bestFit="1" customWidth="1"/>
  </cols>
  <sheetData>
    <row r="1" spans="2:32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AF1" s="318" t="s">
        <v>1423</v>
      </c>
    </row>
    <row r="2" spans="2:32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</row>
    <row r="3" spans="2:32" x14ac:dyDescent="0.25">
      <c r="B3" s="6"/>
    </row>
    <row r="4" spans="2:32" x14ac:dyDescent="0.25">
      <c r="B4" s="358" t="s">
        <v>1455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</row>
    <row r="5" spans="2:32" ht="29.25" customHeight="1" x14ac:dyDescent="0.25">
      <c r="B5" s="363" t="s">
        <v>3</v>
      </c>
      <c r="C5" s="361" t="s">
        <v>35</v>
      </c>
      <c r="D5" s="361"/>
      <c r="E5" s="361" t="s">
        <v>26</v>
      </c>
      <c r="F5" s="361"/>
      <c r="G5" s="361" t="s">
        <v>27</v>
      </c>
      <c r="H5" s="361"/>
      <c r="I5" s="361" t="s">
        <v>28</v>
      </c>
      <c r="J5" s="361"/>
      <c r="K5" s="361" t="s">
        <v>29</v>
      </c>
      <c r="L5" s="361"/>
      <c r="M5" s="361" t="s">
        <v>31</v>
      </c>
      <c r="N5" s="361"/>
      <c r="O5" s="361" t="s">
        <v>32</v>
      </c>
      <c r="P5" s="361"/>
      <c r="Q5" s="361" t="s">
        <v>33</v>
      </c>
      <c r="R5" s="361"/>
      <c r="S5" s="361" t="s">
        <v>6</v>
      </c>
      <c r="T5" s="361"/>
      <c r="U5" s="361" t="s">
        <v>15</v>
      </c>
    </row>
    <row r="6" spans="2:32" x14ac:dyDescent="0.25">
      <c r="B6" s="363"/>
      <c r="C6" s="75" t="s">
        <v>100</v>
      </c>
      <c r="D6" s="75" t="s">
        <v>101</v>
      </c>
      <c r="E6" s="75" t="s">
        <v>100</v>
      </c>
      <c r="F6" s="75" t="s">
        <v>101</v>
      </c>
      <c r="G6" s="75" t="s">
        <v>100</v>
      </c>
      <c r="H6" s="75" t="s">
        <v>101</v>
      </c>
      <c r="I6" s="75" t="s">
        <v>100</v>
      </c>
      <c r="J6" s="75" t="s">
        <v>101</v>
      </c>
      <c r="K6" s="75" t="s">
        <v>100</v>
      </c>
      <c r="L6" s="75" t="s">
        <v>101</v>
      </c>
      <c r="M6" s="75" t="s">
        <v>100</v>
      </c>
      <c r="N6" s="75" t="s">
        <v>101</v>
      </c>
      <c r="O6" s="75" t="s">
        <v>100</v>
      </c>
      <c r="P6" s="75" t="s">
        <v>101</v>
      </c>
      <c r="Q6" s="75" t="s">
        <v>100</v>
      </c>
      <c r="R6" s="75" t="s">
        <v>101</v>
      </c>
      <c r="S6" s="75" t="s">
        <v>100</v>
      </c>
      <c r="T6" s="75" t="s">
        <v>101</v>
      </c>
      <c r="U6" s="361"/>
    </row>
    <row r="7" spans="2:32" hidden="1" x14ac:dyDescent="0.25">
      <c r="B7" t="s">
        <v>10</v>
      </c>
      <c r="C7" s="45">
        <v>203</v>
      </c>
      <c r="D7" s="45">
        <v>210</v>
      </c>
      <c r="E7" s="45">
        <v>268</v>
      </c>
      <c r="F7" s="45">
        <v>76</v>
      </c>
      <c r="G7" s="45">
        <v>46</v>
      </c>
      <c r="H7" s="45">
        <v>142</v>
      </c>
      <c r="I7" s="45">
        <v>207</v>
      </c>
      <c r="J7" s="45">
        <v>99</v>
      </c>
      <c r="K7" s="45">
        <v>497</v>
      </c>
      <c r="L7" s="45">
        <v>337</v>
      </c>
      <c r="M7" s="45">
        <v>92</v>
      </c>
      <c r="N7" s="45">
        <v>17</v>
      </c>
      <c r="O7" s="45">
        <v>85</v>
      </c>
      <c r="P7" s="45">
        <v>26</v>
      </c>
      <c r="Q7" s="45">
        <v>77</v>
      </c>
      <c r="R7" s="50">
        <v>3</v>
      </c>
      <c r="S7" s="45">
        <f t="shared" ref="S7:S17" si="0">SUMIF(C$6:R$6,"F",C7:R7)</f>
        <v>1475</v>
      </c>
      <c r="T7" s="45">
        <f t="shared" ref="T7:T17" si="1">SUMIF(D$6:S$6,"M",D7:S7)</f>
        <v>910</v>
      </c>
      <c r="U7" s="55">
        <f t="shared" ref="U7:U17" si="2">T7+S7</f>
        <v>2385</v>
      </c>
    </row>
    <row r="8" spans="2:32" hidden="1" x14ac:dyDescent="0.25">
      <c r="B8" t="s">
        <v>11</v>
      </c>
      <c r="C8" s="45">
        <v>199</v>
      </c>
      <c r="D8" s="45">
        <v>229</v>
      </c>
      <c r="E8" s="45">
        <v>248</v>
      </c>
      <c r="F8" s="45">
        <v>104</v>
      </c>
      <c r="G8" s="45">
        <v>42</v>
      </c>
      <c r="H8" s="45">
        <v>167</v>
      </c>
      <c r="I8" s="45">
        <v>212</v>
      </c>
      <c r="J8" s="45">
        <v>150</v>
      </c>
      <c r="K8" s="45">
        <v>703</v>
      </c>
      <c r="L8" s="45">
        <v>431</v>
      </c>
      <c r="M8" s="45">
        <v>123</v>
      </c>
      <c r="N8" s="45">
        <v>17</v>
      </c>
      <c r="O8" s="45">
        <v>60</v>
      </c>
      <c r="P8" s="45">
        <v>29</v>
      </c>
      <c r="Q8" s="45">
        <v>66</v>
      </c>
      <c r="R8" s="50">
        <v>6</v>
      </c>
      <c r="S8" s="45">
        <f t="shared" si="0"/>
        <v>1653</v>
      </c>
      <c r="T8" s="45">
        <f t="shared" si="1"/>
        <v>1133</v>
      </c>
      <c r="U8" s="55">
        <f t="shared" si="2"/>
        <v>2786</v>
      </c>
    </row>
    <row r="9" spans="2:32" x14ac:dyDescent="0.25">
      <c r="B9" t="s">
        <v>12</v>
      </c>
      <c r="C9" s="45">
        <v>216</v>
      </c>
      <c r="D9" s="45">
        <v>230</v>
      </c>
      <c r="E9" s="45">
        <v>189</v>
      </c>
      <c r="F9" s="45">
        <v>80</v>
      </c>
      <c r="G9" s="45">
        <v>36</v>
      </c>
      <c r="H9" s="45">
        <v>155</v>
      </c>
      <c r="I9" s="45">
        <v>214</v>
      </c>
      <c r="J9" s="45">
        <v>115</v>
      </c>
      <c r="K9" s="45">
        <v>630</v>
      </c>
      <c r="L9" s="45">
        <v>452</v>
      </c>
      <c r="M9" s="45">
        <v>121</v>
      </c>
      <c r="N9" s="45">
        <v>29</v>
      </c>
      <c r="O9" s="45">
        <v>74</v>
      </c>
      <c r="P9" s="45">
        <v>26</v>
      </c>
      <c r="Q9" s="45">
        <v>64</v>
      </c>
      <c r="R9" s="50">
        <v>6</v>
      </c>
      <c r="S9" s="45">
        <f t="shared" si="0"/>
        <v>1544</v>
      </c>
      <c r="T9" s="45">
        <f t="shared" si="1"/>
        <v>1093</v>
      </c>
      <c r="U9" s="55">
        <f t="shared" si="2"/>
        <v>2637</v>
      </c>
    </row>
    <row r="10" spans="2:32" x14ac:dyDescent="0.25">
      <c r="B10" t="s">
        <v>13</v>
      </c>
      <c r="C10" s="45">
        <v>175</v>
      </c>
      <c r="D10" s="45">
        <v>233</v>
      </c>
      <c r="E10" s="45">
        <v>190</v>
      </c>
      <c r="F10" s="45">
        <v>66</v>
      </c>
      <c r="G10" s="45">
        <v>28</v>
      </c>
      <c r="H10" s="45">
        <v>154</v>
      </c>
      <c r="I10" s="45">
        <v>185</v>
      </c>
      <c r="J10" s="45">
        <v>125</v>
      </c>
      <c r="K10" s="45">
        <v>592</v>
      </c>
      <c r="L10" s="45">
        <v>409</v>
      </c>
      <c r="M10" s="45">
        <v>112</v>
      </c>
      <c r="N10" s="45">
        <v>27</v>
      </c>
      <c r="O10" s="45">
        <v>87</v>
      </c>
      <c r="P10" s="45">
        <v>25</v>
      </c>
      <c r="Q10" s="45">
        <v>77</v>
      </c>
      <c r="R10" s="50">
        <v>12</v>
      </c>
      <c r="S10" s="45">
        <f t="shared" si="0"/>
        <v>1446</v>
      </c>
      <c r="T10" s="45">
        <f t="shared" si="1"/>
        <v>1051</v>
      </c>
      <c r="U10" s="55">
        <f t="shared" si="2"/>
        <v>2497</v>
      </c>
    </row>
    <row r="11" spans="2:32" x14ac:dyDescent="0.25">
      <c r="B11" t="s">
        <v>14</v>
      </c>
      <c r="C11" s="45">
        <v>203</v>
      </c>
      <c r="D11" s="45">
        <v>248</v>
      </c>
      <c r="E11" s="45">
        <v>170</v>
      </c>
      <c r="F11" s="45">
        <v>65</v>
      </c>
      <c r="G11" s="45">
        <v>30</v>
      </c>
      <c r="H11" s="45">
        <v>135</v>
      </c>
      <c r="I11" s="45">
        <v>189</v>
      </c>
      <c r="J11" s="45">
        <v>122</v>
      </c>
      <c r="K11" s="45">
        <v>757</v>
      </c>
      <c r="L11" s="45">
        <v>450</v>
      </c>
      <c r="M11" s="45">
        <v>79</v>
      </c>
      <c r="N11" s="45">
        <v>27</v>
      </c>
      <c r="O11" s="45">
        <v>69</v>
      </c>
      <c r="P11" s="45">
        <v>29</v>
      </c>
      <c r="Q11" s="45">
        <v>60</v>
      </c>
      <c r="R11" s="50">
        <v>11</v>
      </c>
      <c r="S11" s="45">
        <f t="shared" si="0"/>
        <v>1557</v>
      </c>
      <c r="T11" s="45">
        <f t="shared" si="1"/>
        <v>1087</v>
      </c>
      <c r="U11" s="55">
        <f t="shared" si="2"/>
        <v>2644</v>
      </c>
    </row>
    <row r="12" spans="2:32" x14ac:dyDescent="0.25">
      <c r="B12" t="s">
        <v>283</v>
      </c>
      <c r="C12" s="45">
        <v>153</v>
      </c>
      <c r="D12" s="45">
        <v>273</v>
      </c>
      <c r="E12" s="45">
        <v>167</v>
      </c>
      <c r="F12" s="45">
        <v>67</v>
      </c>
      <c r="G12" s="45">
        <v>19</v>
      </c>
      <c r="H12" s="45">
        <v>110</v>
      </c>
      <c r="I12" s="45">
        <v>206</v>
      </c>
      <c r="J12" s="45">
        <v>123</v>
      </c>
      <c r="K12" s="45">
        <v>731</v>
      </c>
      <c r="L12" s="45">
        <v>477</v>
      </c>
      <c r="M12" s="45">
        <v>74</v>
      </c>
      <c r="N12" s="45">
        <v>18</v>
      </c>
      <c r="O12" s="45">
        <v>74</v>
      </c>
      <c r="P12" s="45">
        <v>38</v>
      </c>
      <c r="Q12" s="45">
        <v>86</v>
      </c>
      <c r="R12" s="50">
        <v>22</v>
      </c>
      <c r="S12" s="45">
        <f t="shared" si="0"/>
        <v>1510</v>
      </c>
      <c r="T12" s="45">
        <f t="shared" si="1"/>
        <v>1128</v>
      </c>
      <c r="U12" s="55">
        <f t="shared" si="2"/>
        <v>2638</v>
      </c>
    </row>
    <row r="13" spans="2:32" x14ac:dyDescent="0.25">
      <c r="B13" s="39">
        <v>2013</v>
      </c>
      <c r="C13" s="45">
        <v>184</v>
      </c>
      <c r="D13" s="45">
        <v>205</v>
      </c>
      <c r="E13" s="45">
        <v>137</v>
      </c>
      <c r="F13" s="45">
        <v>56</v>
      </c>
      <c r="G13" s="45">
        <v>29</v>
      </c>
      <c r="H13" s="45">
        <v>154</v>
      </c>
      <c r="I13" s="45">
        <v>210</v>
      </c>
      <c r="J13" s="45">
        <v>134</v>
      </c>
      <c r="K13" s="45">
        <v>755</v>
      </c>
      <c r="L13" s="45">
        <v>460</v>
      </c>
      <c r="M13" s="45">
        <v>73</v>
      </c>
      <c r="N13" s="45">
        <v>15</v>
      </c>
      <c r="O13" s="45">
        <v>89</v>
      </c>
      <c r="P13" s="45">
        <v>39</v>
      </c>
      <c r="Q13" s="45">
        <v>107</v>
      </c>
      <c r="R13" s="50">
        <v>10</v>
      </c>
      <c r="S13" s="45">
        <f t="shared" si="0"/>
        <v>1584</v>
      </c>
      <c r="T13" s="45">
        <f t="shared" si="1"/>
        <v>1073</v>
      </c>
      <c r="U13" s="55">
        <f t="shared" si="2"/>
        <v>2657</v>
      </c>
    </row>
    <row r="14" spans="2:32" x14ac:dyDescent="0.25">
      <c r="B14" s="39">
        <v>2014</v>
      </c>
      <c r="C14" s="45">
        <v>230</v>
      </c>
      <c r="D14" s="45">
        <v>263</v>
      </c>
      <c r="E14" s="45">
        <v>154</v>
      </c>
      <c r="F14" s="45">
        <v>61</v>
      </c>
      <c r="G14" s="45">
        <v>26</v>
      </c>
      <c r="H14" s="45">
        <v>163</v>
      </c>
      <c r="I14" s="45">
        <v>235</v>
      </c>
      <c r="J14" s="45">
        <v>163</v>
      </c>
      <c r="K14" s="45">
        <v>879</v>
      </c>
      <c r="L14" s="45">
        <v>568</v>
      </c>
      <c r="M14" s="45">
        <v>74</v>
      </c>
      <c r="N14" s="45">
        <v>17</v>
      </c>
      <c r="O14" s="45">
        <v>82</v>
      </c>
      <c r="P14" s="45">
        <v>35</v>
      </c>
      <c r="Q14" s="45">
        <v>82</v>
      </c>
      <c r="R14" s="50">
        <v>15</v>
      </c>
      <c r="S14" s="45">
        <f t="shared" si="0"/>
        <v>1762</v>
      </c>
      <c r="T14" s="45">
        <f t="shared" si="1"/>
        <v>1285</v>
      </c>
      <c r="U14" s="55">
        <f t="shared" si="2"/>
        <v>3047</v>
      </c>
    </row>
    <row r="15" spans="2:32" x14ac:dyDescent="0.25">
      <c r="B15" s="39">
        <v>2015</v>
      </c>
      <c r="C15" s="200">
        <v>220</v>
      </c>
      <c r="D15" s="200">
        <v>249</v>
      </c>
      <c r="E15" s="200">
        <v>139</v>
      </c>
      <c r="F15" s="200">
        <v>59</v>
      </c>
      <c r="G15" s="200">
        <v>35</v>
      </c>
      <c r="H15" s="200">
        <v>209</v>
      </c>
      <c r="I15" s="200">
        <v>283</v>
      </c>
      <c r="J15" s="200">
        <v>149</v>
      </c>
      <c r="K15" s="200">
        <v>778</v>
      </c>
      <c r="L15" s="200">
        <v>538</v>
      </c>
      <c r="M15" s="200">
        <v>71</v>
      </c>
      <c r="N15" s="200">
        <v>17</v>
      </c>
      <c r="O15" s="200">
        <v>204</v>
      </c>
      <c r="P15" s="200">
        <v>120</v>
      </c>
      <c r="Q15" s="200">
        <v>93</v>
      </c>
      <c r="R15" s="204">
        <v>16</v>
      </c>
      <c r="S15" s="45">
        <f t="shared" si="0"/>
        <v>1823</v>
      </c>
      <c r="T15" s="45">
        <f t="shared" si="1"/>
        <v>1357</v>
      </c>
      <c r="U15" s="55">
        <f t="shared" si="2"/>
        <v>3180</v>
      </c>
    </row>
    <row r="16" spans="2:32" x14ac:dyDescent="0.25">
      <c r="B16" s="39">
        <v>2016</v>
      </c>
      <c r="C16" s="45">
        <v>226</v>
      </c>
      <c r="D16" s="45">
        <v>293</v>
      </c>
      <c r="E16" s="45">
        <v>130</v>
      </c>
      <c r="F16" s="45">
        <v>60</v>
      </c>
      <c r="G16" s="45">
        <v>60</v>
      </c>
      <c r="H16" s="45">
        <v>224</v>
      </c>
      <c r="I16" s="45">
        <v>217</v>
      </c>
      <c r="J16" s="45">
        <v>143</v>
      </c>
      <c r="K16" s="45">
        <v>782</v>
      </c>
      <c r="L16" s="45">
        <v>500</v>
      </c>
      <c r="M16" s="45">
        <v>74</v>
      </c>
      <c r="N16" s="45">
        <v>25</v>
      </c>
      <c r="O16" s="45">
        <v>150</v>
      </c>
      <c r="P16" s="45">
        <v>64</v>
      </c>
      <c r="Q16" s="45">
        <v>109</v>
      </c>
      <c r="R16" s="50">
        <v>15</v>
      </c>
      <c r="S16" s="45">
        <f t="shared" si="0"/>
        <v>1748</v>
      </c>
      <c r="T16" s="45">
        <f t="shared" si="1"/>
        <v>1324</v>
      </c>
      <c r="U16" s="55">
        <f t="shared" si="2"/>
        <v>3072</v>
      </c>
    </row>
    <row r="17" spans="2:29" x14ac:dyDescent="0.25">
      <c r="B17" s="39">
        <v>2017</v>
      </c>
      <c r="C17" s="45">
        <v>241</v>
      </c>
      <c r="D17" s="45">
        <v>343</v>
      </c>
      <c r="E17" s="45">
        <v>126</v>
      </c>
      <c r="F17" s="45">
        <v>73</v>
      </c>
      <c r="G17" s="45">
        <v>51</v>
      </c>
      <c r="H17" s="45">
        <v>259</v>
      </c>
      <c r="I17" s="45">
        <v>339</v>
      </c>
      <c r="J17" s="45">
        <v>164</v>
      </c>
      <c r="K17" s="45">
        <v>901</v>
      </c>
      <c r="L17" s="45">
        <v>579</v>
      </c>
      <c r="M17" s="45">
        <v>107</v>
      </c>
      <c r="N17" s="45">
        <v>17</v>
      </c>
      <c r="O17" s="45">
        <v>140</v>
      </c>
      <c r="P17" s="45">
        <v>69</v>
      </c>
      <c r="Q17" s="45">
        <v>154</v>
      </c>
      <c r="R17" s="50">
        <v>15</v>
      </c>
      <c r="S17" s="45">
        <f t="shared" si="0"/>
        <v>2059</v>
      </c>
      <c r="T17" s="45">
        <f t="shared" si="1"/>
        <v>1519</v>
      </c>
      <c r="U17" s="55">
        <f t="shared" si="2"/>
        <v>3578</v>
      </c>
    </row>
    <row r="18" spans="2:29" x14ac:dyDescent="0.25">
      <c r="B18" s="39">
        <v>2018</v>
      </c>
      <c r="C18" s="45">
        <v>260</v>
      </c>
      <c r="D18" s="45">
        <v>377</v>
      </c>
      <c r="E18" s="45">
        <v>139</v>
      </c>
      <c r="F18" s="45">
        <v>86</v>
      </c>
      <c r="G18" s="45">
        <v>88</v>
      </c>
      <c r="H18" s="45">
        <v>314</v>
      </c>
      <c r="I18" s="45">
        <v>273</v>
      </c>
      <c r="J18" s="45">
        <v>134</v>
      </c>
      <c r="K18" s="45">
        <v>798</v>
      </c>
      <c r="L18" s="45">
        <v>425</v>
      </c>
      <c r="M18" s="45">
        <v>115</v>
      </c>
      <c r="N18" s="45">
        <v>27</v>
      </c>
      <c r="O18" s="45">
        <v>146</v>
      </c>
      <c r="P18" s="45">
        <v>67</v>
      </c>
      <c r="Q18" s="45">
        <v>116</v>
      </c>
      <c r="R18" s="50">
        <v>19</v>
      </c>
      <c r="S18" s="45">
        <f t="shared" ref="S18" si="3">SUMIF(C$6:R$6,"F",C18:R18)</f>
        <v>1935</v>
      </c>
      <c r="T18" s="45">
        <f t="shared" ref="T18" si="4">SUMIF(D$6:S$6,"M",D18:S18)</f>
        <v>1449</v>
      </c>
      <c r="U18" s="55">
        <f t="shared" ref="U18" si="5">T18+S18</f>
        <v>3384</v>
      </c>
    </row>
    <row r="19" spans="2:29" x14ac:dyDescent="0.25">
      <c r="B19" s="4" t="s">
        <v>15</v>
      </c>
      <c r="C19" s="46">
        <f>SUM(C9:C18)</f>
        <v>2108</v>
      </c>
      <c r="D19" s="46">
        <f t="shared" ref="D19:R19" si="6">SUM(D8:D18)</f>
        <v>2943</v>
      </c>
      <c r="E19" s="46">
        <f t="shared" si="6"/>
        <v>1789</v>
      </c>
      <c r="F19" s="46">
        <f t="shared" si="6"/>
        <v>777</v>
      </c>
      <c r="G19" s="46">
        <f t="shared" si="6"/>
        <v>444</v>
      </c>
      <c r="H19" s="46">
        <f t="shared" si="6"/>
        <v>2044</v>
      </c>
      <c r="I19" s="46">
        <f t="shared" si="6"/>
        <v>2563</v>
      </c>
      <c r="J19" s="46">
        <f t="shared" si="6"/>
        <v>1522</v>
      </c>
      <c r="K19" s="46">
        <f t="shared" si="6"/>
        <v>8306</v>
      </c>
      <c r="L19" s="46">
        <f t="shared" si="6"/>
        <v>5289</v>
      </c>
      <c r="M19" s="46">
        <f t="shared" si="6"/>
        <v>1023</v>
      </c>
      <c r="N19" s="46">
        <f t="shared" si="6"/>
        <v>236</v>
      </c>
      <c r="O19" s="46">
        <f t="shared" si="6"/>
        <v>1175</v>
      </c>
      <c r="P19" s="46">
        <f t="shared" si="6"/>
        <v>541</v>
      </c>
      <c r="Q19" s="46">
        <f t="shared" si="6"/>
        <v>1014</v>
      </c>
      <c r="R19" s="51">
        <f t="shared" si="6"/>
        <v>147</v>
      </c>
      <c r="S19" s="46">
        <f>SUM(S8:S18)</f>
        <v>18621</v>
      </c>
      <c r="T19" s="46">
        <f t="shared" ref="T19:U19" si="7">SUM(T8:T18)</f>
        <v>13499</v>
      </c>
      <c r="U19" s="5">
        <f t="shared" si="7"/>
        <v>32120</v>
      </c>
    </row>
    <row r="20" spans="2:29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spans="2:29" x14ac:dyDescent="0.25">
      <c r="B21" s="2" t="s">
        <v>34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spans="2:29" x14ac:dyDescent="0.25">
      <c r="B22" s="2" t="s">
        <v>352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spans="2:29" x14ac:dyDescent="0.25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spans="2:29" x14ac:dyDescent="0.25">
      <c r="B24" s="6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spans="2:29" x14ac:dyDescent="0.25">
      <c r="B25" s="358" t="s">
        <v>1456</v>
      </c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9"/>
      <c r="Y25" s="9"/>
    </row>
    <row r="26" spans="2:29" ht="29.25" customHeight="1" x14ac:dyDescent="0.25">
      <c r="B26" s="363" t="s">
        <v>3</v>
      </c>
      <c r="C26" s="361" t="s">
        <v>25</v>
      </c>
      <c r="D26" s="361"/>
      <c r="E26" s="361" t="s">
        <v>26</v>
      </c>
      <c r="F26" s="361"/>
      <c r="G26" s="361" t="s">
        <v>27</v>
      </c>
      <c r="H26" s="361"/>
      <c r="I26" s="361" t="s">
        <v>28</v>
      </c>
      <c r="J26" s="361"/>
      <c r="K26" s="361" t="s">
        <v>36</v>
      </c>
      <c r="L26" s="361"/>
      <c r="M26" s="361" t="s">
        <v>1428</v>
      </c>
      <c r="N26" s="361"/>
      <c r="O26" s="361" t="s">
        <v>29</v>
      </c>
      <c r="P26" s="361"/>
      <c r="Q26" s="361" t="s">
        <v>37</v>
      </c>
      <c r="R26" s="361"/>
      <c r="S26" s="361" t="s">
        <v>30</v>
      </c>
      <c r="T26" s="361"/>
      <c r="U26" s="361" t="s">
        <v>31</v>
      </c>
      <c r="V26" s="361"/>
      <c r="W26" s="361" t="s">
        <v>32</v>
      </c>
      <c r="X26" s="361"/>
      <c r="Y26" s="361" t="s">
        <v>33</v>
      </c>
      <c r="Z26" s="361"/>
      <c r="AA26" s="361" t="s">
        <v>6</v>
      </c>
      <c r="AB26" s="361"/>
      <c r="AC26" s="361" t="s">
        <v>15</v>
      </c>
    </row>
    <row r="27" spans="2:29" x14ac:dyDescent="0.25">
      <c r="B27" s="363"/>
      <c r="C27" s="1" t="s">
        <v>100</v>
      </c>
      <c r="D27" s="1" t="s">
        <v>101</v>
      </c>
      <c r="E27" s="1" t="s">
        <v>100</v>
      </c>
      <c r="F27" s="1" t="s">
        <v>101</v>
      </c>
      <c r="G27" s="1" t="s">
        <v>100</v>
      </c>
      <c r="H27" s="1" t="s">
        <v>101</v>
      </c>
      <c r="I27" s="1" t="s">
        <v>100</v>
      </c>
      <c r="J27" s="1" t="s">
        <v>101</v>
      </c>
      <c r="K27" s="1" t="s">
        <v>100</v>
      </c>
      <c r="L27" s="1" t="s">
        <v>101</v>
      </c>
      <c r="M27" s="1" t="s">
        <v>100</v>
      </c>
      <c r="N27" s="1" t="s">
        <v>101</v>
      </c>
      <c r="O27" s="1" t="s">
        <v>100</v>
      </c>
      <c r="P27" s="1" t="s">
        <v>101</v>
      </c>
      <c r="Q27" s="1" t="s">
        <v>100</v>
      </c>
      <c r="R27" s="1" t="s">
        <v>101</v>
      </c>
      <c r="S27" s="1" t="s">
        <v>100</v>
      </c>
      <c r="T27" s="1" t="s">
        <v>101</v>
      </c>
      <c r="U27" s="1" t="s">
        <v>100</v>
      </c>
      <c r="V27" s="1" t="s">
        <v>101</v>
      </c>
      <c r="W27" s="1" t="s">
        <v>100</v>
      </c>
      <c r="X27" s="1" t="s">
        <v>101</v>
      </c>
      <c r="Y27" s="1" t="s">
        <v>100</v>
      </c>
      <c r="Z27" s="1" t="s">
        <v>101</v>
      </c>
      <c r="AA27" s="75" t="s">
        <v>100</v>
      </c>
      <c r="AB27" s="75" t="s">
        <v>101</v>
      </c>
      <c r="AC27" s="361"/>
    </row>
    <row r="28" spans="2:29" hidden="1" x14ac:dyDescent="0.25">
      <c r="B28" t="s">
        <v>7</v>
      </c>
      <c r="C28" s="45">
        <v>177</v>
      </c>
      <c r="D28" s="45">
        <v>266</v>
      </c>
      <c r="E28" s="45">
        <v>400</v>
      </c>
      <c r="F28" s="45">
        <v>158</v>
      </c>
      <c r="G28" s="45">
        <v>85</v>
      </c>
      <c r="H28" s="45">
        <v>393</v>
      </c>
      <c r="I28" s="45">
        <v>46</v>
      </c>
      <c r="J28" s="45">
        <v>25</v>
      </c>
      <c r="K28" s="45">
        <v>141</v>
      </c>
      <c r="L28" s="45">
        <v>55</v>
      </c>
      <c r="M28" s="45">
        <v>0</v>
      </c>
      <c r="N28" s="45">
        <v>0</v>
      </c>
      <c r="O28" s="45">
        <v>192</v>
      </c>
      <c r="P28" s="45">
        <v>108</v>
      </c>
      <c r="Q28" s="45">
        <v>7</v>
      </c>
      <c r="R28" s="45">
        <v>12</v>
      </c>
      <c r="S28" s="45">
        <v>23</v>
      </c>
      <c r="T28" s="45">
        <v>18</v>
      </c>
      <c r="U28" s="45">
        <v>35</v>
      </c>
      <c r="V28" s="45">
        <v>2</v>
      </c>
      <c r="W28" s="45">
        <v>82</v>
      </c>
      <c r="X28" s="45">
        <v>29</v>
      </c>
      <c r="Y28" s="45">
        <v>193</v>
      </c>
      <c r="Z28" s="50">
        <v>30</v>
      </c>
      <c r="AA28" s="45">
        <v>1381</v>
      </c>
      <c r="AB28" s="45">
        <v>1096</v>
      </c>
      <c r="AC28" s="45">
        <v>2477</v>
      </c>
    </row>
    <row r="29" spans="2:29" hidden="1" x14ac:dyDescent="0.25">
      <c r="B29" t="s">
        <v>8</v>
      </c>
      <c r="C29" s="45">
        <v>158</v>
      </c>
      <c r="D29" s="45">
        <v>231</v>
      </c>
      <c r="E29" s="45">
        <v>461</v>
      </c>
      <c r="F29" s="45">
        <v>158</v>
      </c>
      <c r="G29" s="45">
        <v>58</v>
      </c>
      <c r="H29" s="45">
        <v>268</v>
      </c>
      <c r="I29" s="45">
        <v>46</v>
      </c>
      <c r="J29" s="45">
        <v>24</v>
      </c>
      <c r="K29" s="45">
        <v>159</v>
      </c>
      <c r="L29" s="45">
        <v>41</v>
      </c>
      <c r="M29" s="45">
        <v>0</v>
      </c>
      <c r="N29" s="45">
        <v>0</v>
      </c>
      <c r="O29" s="45">
        <v>178</v>
      </c>
      <c r="P29" s="45">
        <v>114</v>
      </c>
      <c r="Q29" s="45">
        <v>9</v>
      </c>
      <c r="R29" s="45">
        <v>12</v>
      </c>
      <c r="S29" s="45">
        <v>30</v>
      </c>
      <c r="T29" s="45">
        <v>29</v>
      </c>
      <c r="U29" s="45">
        <v>39</v>
      </c>
      <c r="V29" s="45">
        <v>3</v>
      </c>
      <c r="W29" s="45">
        <v>63</v>
      </c>
      <c r="X29" s="45">
        <v>28</v>
      </c>
      <c r="Y29" s="45">
        <v>218</v>
      </c>
      <c r="Z29" s="50">
        <v>21</v>
      </c>
      <c r="AA29" s="45">
        <f>SUMIF(C$27:Z$27,"F",C29:Z29)</f>
        <v>1419</v>
      </c>
      <c r="AB29" s="45">
        <f>SUMIF(D$27:AA$27,"M",D29:AA29)</f>
        <v>929</v>
      </c>
      <c r="AC29" s="45">
        <f>SUM(AA29:AB29)</f>
        <v>2348</v>
      </c>
    </row>
    <row r="30" spans="2:29" hidden="1" x14ac:dyDescent="0.25">
      <c r="B30" t="s">
        <v>9</v>
      </c>
      <c r="C30" s="45">
        <v>154</v>
      </c>
      <c r="D30" s="45">
        <v>232</v>
      </c>
      <c r="E30" s="45">
        <v>458</v>
      </c>
      <c r="F30" s="45">
        <v>167</v>
      </c>
      <c r="G30" s="45">
        <v>73</v>
      </c>
      <c r="H30" s="45">
        <v>296</v>
      </c>
      <c r="I30" s="45">
        <v>61</v>
      </c>
      <c r="J30" s="45">
        <v>20</v>
      </c>
      <c r="K30" s="45">
        <v>196</v>
      </c>
      <c r="L30" s="45">
        <v>38</v>
      </c>
      <c r="M30" s="45">
        <v>0</v>
      </c>
      <c r="N30" s="45">
        <v>0</v>
      </c>
      <c r="O30" s="45">
        <v>147</v>
      </c>
      <c r="P30" s="45">
        <v>101</v>
      </c>
      <c r="Q30" s="45">
        <v>14</v>
      </c>
      <c r="R30" s="45">
        <v>11</v>
      </c>
      <c r="S30" s="45">
        <v>32</v>
      </c>
      <c r="T30" s="45">
        <v>28</v>
      </c>
      <c r="U30" s="45">
        <v>24</v>
      </c>
      <c r="V30" s="45">
        <v>3</v>
      </c>
      <c r="W30" s="45">
        <v>99</v>
      </c>
      <c r="X30" s="45">
        <v>18</v>
      </c>
      <c r="Y30" s="45">
        <v>186</v>
      </c>
      <c r="Z30" s="50">
        <v>19</v>
      </c>
      <c r="AA30" s="45">
        <f t="shared" ref="AA30:AA37" si="8">SUMIF(C$27:Z$27,"F",C30:Z30)</f>
        <v>1444</v>
      </c>
      <c r="AB30" s="45">
        <f t="shared" ref="AB30:AB38" si="9">SUMIF(D$27:AA$27,"M",D30:AA30)</f>
        <v>933</v>
      </c>
      <c r="AC30" s="45">
        <f t="shared" ref="AC30:AC38" si="10">SUM(AA30:AB30)</f>
        <v>2377</v>
      </c>
    </row>
    <row r="31" spans="2:29" hidden="1" x14ac:dyDescent="0.25">
      <c r="B31" t="s">
        <v>10</v>
      </c>
      <c r="C31" s="45">
        <v>147</v>
      </c>
      <c r="D31" s="45">
        <v>190</v>
      </c>
      <c r="E31" s="45">
        <v>431</v>
      </c>
      <c r="F31" s="45">
        <v>157</v>
      </c>
      <c r="G31" s="45">
        <v>80</v>
      </c>
      <c r="H31" s="45">
        <v>268</v>
      </c>
      <c r="I31" s="45">
        <v>44</v>
      </c>
      <c r="J31" s="45">
        <v>29</v>
      </c>
      <c r="K31" s="45">
        <v>166</v>
      </c>
      <c r="L31" s="45">
        <v>41</v>
      </c>
      <c r="M31" s="45">
        <v>0</v>
      </c>
      <c r="N31" s="45">
        <v>0</v>
      </c>
      <c r="O31" s="45">
        <v>166</v>
      </c>
      <c r="P31" s="45">
        <v>104</v>
      </c>
      <c r="Q31" s="45">
        <v>9</v>
      </c>
      <c r="R31" s="45">
        <v>8</v>
      </c>
      <c r="S31" s="45">
        <v>38</v>
      </c>
      <c r="T31" s="45">
        <v>35</v>
      </c>
      <c r="U31" s="45">
        <v>41</v>
      </c>
      <c r="V31" s="45">
        <v>3</v>
      </c>
      <c r="W31" s="45">
        <v>81</v>
      </c>
      <c r="X31" s="45">
        <v>11</v>
      </c>
      <c r="Y31" s="45">
        <v>166</v>
      </c>
      <c r="Z31" s="50">
        <v>22</v>
      </c>
      <c r="AA31" s="45">
        <f t="shared" si="8"/>
        <v>1369</v>
      </c>
      <c r="AB31" s="45">
        <f t="shared" si="9"/>
        <v>868</v>
      </c>
      <c r="AC31" s="45">
        <f t="shared" si="10"/>
        <v>2237</v>
      </c>
    </row>
    <row r="32" spans="2:29" hidden="1" x14ac:dyDescent="0.25">
      <c r="B32" t="s">
        <v>11</v>
      </c>
      <c r="C32" s="45">
        <v>142</v>
      </c>
      <c r="D32" s="45">
        <v>219</v>
      </c>
      <c r="E32" s="45">
        <v>383</v>
      </c>
      <c r="F32" s="45">
        <v>164</v>
      </c>
      <c r="G32" s="45">
        <v>62</v>
      </c>
      <c r="H32" s="45">
        <v>265</v>
      </c>
      <c r="I32" s="45">
        <v>62</v>
      </c>
      <c r="J32" s="45">
        <v>26</v>
      </c>
      <c r="K32" s="45">
        <v>179</v>
      </c>
      <c r="L32" s="45">
        <v>41</v>
      </c>
      <c r="M32" s="45">
        <v>0</v>
      </c>
      <c r="N32" s="45">
        <v>0</v>
      </c>
      <c r="O32" s="45">
        <v>172</v>
      </c>
      <c r="P32" s="45">
        <v>121</v>
      </c>
      <c r="Q32" s="45">
        <v>6</v>
      </c>
      <c r="R32" s="45">
        <v>10</v>
      </c>
      <c r="S32" s="45">
        <v>30</v>
      </c>
      <c r="T32" s="45">
        <v>36</v>
      </c>
      <c r="U32" s="45">
        <v>21</v>
      </c>
      <c r="V32" s="45">
        <v>2</v>
      </c>
      <c r="W32" s="45">
        <v>78</v>
      </c>
      <c r="X32" s="45">
        <v>17</v>
      </c>
      <c r="Y32" s="45">
        <v>215</v>
      </c>
      <c r="Z32" s="50">
        <v>21</v>
      </c>
      <c r="AA32" s="45">
        <f t="shared" si="8"/>
        <v>1350</v>
      </c>
      <c r="AB32" s="45">
        <f t="shared" si="9"/>
        <v>922</v>
      </c>
      <c r="AC32" s="45">
        <f t="shared" si="10"/>
        <v>2272</v>
      </c>
    </row>
    <row r="33" spans="2:29" x14ac:dyDescent="0.25">
      <c r="B33" t="s">
        <v>12</v>
      </c>
      <c r="C33" s="45">
        <v>154</v>
      </c>
      <c r="D33" s="45">
        <v>201</v>
      </c>
      <c r="E33" s="45">
        <v>363</v>
      </c>
      <c r="F33" s="45">
        <v>135</v>
      </c>
      <c r="G33" s="45">
        <v>61</v>
      </c>
      <c r="H33" s="45">
        <v>240</v>
      </c>
      <c r="I33" s="45">
        <v>46</v>
      </c>
      <c r="J33" s="45">
        <v>19</v>
      </c>
      <c r="K33" s="45">
        <v>169</v>
      </c>
      <c r="L33" s="45">
        <v>33</v>
      </c>
      <c r="M33" s="45">
        <v>0</v>
      </c>
      <c r="N33" s="45">
        <v>0</v>
      </c>
      <c r="O33" s="45">
        <v>195</v>
      </c>
      <c r="P33" s="45">
        <v>113</v>
      </c>
      <c r="Q33" s="45">
        <v>8</v>
      </c>
      <c r="R33" s="45">
        <v>2</v>
      </c>
      <c r="S33" s="45">
        <v>44</v>
      </c>
      <c r="T33" s="45">
        <v>24</v>
      </c>
      <c r="U33" s="45">
        <v>46</v>
      </c>
      <c r="V33" s="45">
        <v>2</v>
      </c>
      <c r="W33" s="45">
        <v>68</v>
      </c>
      <c r="X33" s="45">
        <v>23</v>
      </c>
      <c r="Y33" s="45">
        <v>240</v>
      </c>
      <c r="Z33" s="50">
        <v>22</v>
      </c>
      <c r="AA33" s="45">
        <f t="shared" si="8"/>
        <v>1394</v>
      </c>
      <c r="AB33" s="45">
        <f t="shared" si="9"/>
        <v>814</v>
      </c>
      <c r="AC33" s="45">
        <f t="shared" si="10"/>
        <v>2208</v>
      </c>
    </row>
    <row r="34" spans="2:29" x14ac:dyDescent="0.25">
      <c r="B34" t="s">
        <v>13</v>
      </c>
      <c r="C34" s="45">
        <v>144</v>
      </c>
      <c r="D34" s="45">
        <v>201</v>
      </c>
      <c r="E34" s="45">
        <v>317</v>
      </c>
      <c r="F34" s="45">
        <v>132</v>
      </c>
      <c r="G34" s="45">
        <v>39</v>
      </c>
      <c r="H34" s="45">
        <v>151</v>
      </c>
      <c r="I34" s="45">
        <v>55</v>
      </c>
      <c r="J34" s="45">
        <v>32</v>
      </c>
      <c r="K34" s="45">
        <v>0</v>
      </c>
      <c r="L34" s="45">
        <v>1</v>
      </c>
      <c r="M34" s="45">
        <v>166</v>
      </c>
      <c r="N34" s="45">
        <v>27</v>
      </c>
      <c r="O34" s="45">
        <v>171</v>
      </c>
      <c r="P34" s="45">
        <v>107</v>
      </c>
      <c r="Q34" s="45">
        <v>4</v>
      </c>
      <c r="R34" s="45">
        <v>2</v>
      </c>
      <c r="S34" s="45">
        <v>30</v>
      </c>
      <c r="T34" s="45">
        <v>32</v>
      </c>
      <c r="U34" s="45">
        <v>77</v>
      </c>
      <c r="V34" s="45">
        <v>9</v>
      </c>
      <c r="W34" s="45">
        <v>87</v>
      </c>
      <c r="X34" s="45">
        <v>17</v>
      </c>
      <c r="Y34" s="45">
        <v>208</v>
      </c>
      <c r="Z34" s="50">
        <v>23</v>
      </c>
      <c r="AA34" s="45">
        <f t="shared" si="8"/>
        <v>1298</v>
      </c>
      <c r="AB34" s="45">
        <f t="shared" si="9"/>
        <v>734</v>
      </c>
      <c r="AC34" s="45">
        <f t="shared" si="10"/>
        <v>2032</v>
      </c>
    </row>
    <row r="35" spans="2:29" x14ac:dyDescent="0.25">
      <c r="B35" t="s">
        <v>14</v>
      </c>
      <c r="C35" s="45">
        <v>141</v>
      </c>
      <c r="D35" s="45">
        <v>184</v>
      </c>
      <c r="E35" s="45">
        <v>326</v>
      </c>
      <c r="F35" s="45">
        <v>106</v>
      </c>
      <c r="G35" s="45">
        <v>68</v>
      </c>
      <c r="H35" s="45">
        <v>186</v>
      </c>
      <c r="I35" s="45">
        <v>41</v>
      </c>
      <c r="J35" s="45">
        <v>23</v>
      </c>
      <c r="K35" s="45">
        <v>0</v>
      </c>
      <c r="L35" s="45">
        <v>0</v>
      </c>
      <c r="M35" s="45">
        <v>156</v>
      </c>
      <c r="N35" s="45">
        <v>56</v>
      </c>
      <c r="O35" s="45">
        <v>149</v>
      </c>
      <c r="P35" s="45">
        <v>87</v>
      </c>
      <c r="Q35" s="45">
        <v>7</v>
      </c>
      <c r="R35" s="45">
        <v>10</v>
      </c>
      <c r="S35" s="45">
        <v>27</v>
      </c>
      <c r="T35" s="45">
        <v>30</v>
      </c>
      <c r="U35" s="45">
        <v>87</v>
      </c>
      <c r="V35" s="45">
        <v>8</v>
      </c>
      <c r="W35" s="45">
        <v>66</v>
      </c>
      <c r="X35" s="45">
        <v>28</v>
      </c>
      <c r="Y35" s="45">
        <v>266</v>
      </c>
      <c r="Z35" s="50">
        <v>28</v>
      </c>
      <c r="AA35" s="45">
        <f t="shared" si="8"/>
        <v>1334</v>
      </c>
      <c r="AB35" s="45">
        <f t="shared" si="9"/>
        <v>746</v>
      </c>
      <c r="AC35" s="45">
        <f t="shared" si="10"/>
        <v>2080</v>
      </c>
    </row>
    <row r="36" spans="2:29" x14ac:dyDescent="0.25">
      <c r="B36" t="s">
        <v>283</v>
      </c>
      <c r="C36" s="45">
        <v>119</v>
      </c>
      <c r="D36" s="45">
        <v>191</v>
      </c>
      <c r="E36" s="45">
        <v>307</v>
      </c>
      <c r="F36" s="45">
        <v>118</v>
      </c>
      <c r="G36" s="45">
        <v>63</v>
      </c>
      <c r="H36" s="45">
        <v>190</v>
      </c>
      <c r="I36" s="45">
        <v>47</v>
      </c>
      <c r="J36" s="45">
        <v>29</v>
      </c>
      <c r="K36" s="45">
        <v>0</v>
      </c>
      <c r="L36" s="45">
        <v>1</v>
      </c>
      <c r="M36" s="45">
        <v>149</v>
      </c>
      <c r="N36" s="45">
        <v>49</v>
      </c>
      <c r="O36" s="45">
        <v>178</v>
      </c>
      <c r="P36" s="45">
        <v>105</v>
      </c>
      <c r="Q36" s="45">
        <v>4</v>
      </c>
      <c r="R36" s="45">
        <v>11</v>
      </c>
      <c r="S36" s="45">
        <v>39</v>
      </c>
      <c r="T36" s="45">
        <v>30</v>
      </c>
      <c r="U36" s="45">
        <v>97</v>
      </c>
      <c r="V36" s="45">
        <v>14</v>
      </c>
      <c r="W36" s="45">
        <v>71</v>
      </c>
      <c r="X36" s="45">
        <v>24</v>
      </c>
      <c r="Y36" s="45">
        <v>278</v>
      </c>
      <c r="Z36" s="50">
        <v>36</v>
      </c>
      <c r="AA36" s="45">
        <f t="shared" si="8"/>
        <v>1352</v>
      </c>
      <c r="AB36" s="45">
        <f t="shared" si="9"/>
        <v>798</v>
      </c>
      <c r="AC36" s="45">
        <f t="shared" si="10"/>
        <v>2150</v>
      </c>
    </row>
    <row r="37" spans="2:29" x14ac:dyDescent="0.25">
      <c r="B37" s="39">
        <v>2013</v>
      </c>
      <c r="C37" s="45">
        <v>134</v>
      </c>
      <c r="D37" s="45">
        <v>147</v>
      </c>
      <c r="E37" s="45">
        <v>232</v>
      </c>
      <c r="F37" s="45">
        <v>85</v>
      </c>
      <c r="G37" s="45">
        <v>47</v>
      </c>
      <c r="H37" s="45">
        <v>183</v>
      </c>
      <c r="I37" s="45">
        <v>43</v>
      </c>
      <c r="J37" s="45">
        <v>24</v>
      </c>
      <c r="K37" s="45">
        <v>0</v>
      </c>
      <c r="L37" s="45">
        <v>0</v>
      </c>
      <c r="M37" s="45">
        <v>139</v>
      </c>
      <c r="N37" s="45">
        <v>40</v>
      </c>
      <c r="O37" s="45">
        <v>189</v>
      </c>
      <c r="P37" s="45">
        <v>102</v>
      </c>
      <c r="Q37" s="45">
        <v>1</v>
      </c>
      <c r="R37" s="45">
        <v>1</v>
      </c>
      <c r="S37" s="45">
        <v>32</v>
      </c>
      <c r="T37" s="45">
        <v>43</v>
      </c>
      <c r="U37" s="45">
        <v>112</v>
      </c>
      <c r="V37" s="45">
        <v>6</v>
      </c>
      <c r="W37" s="45">
        <v>75</v>
      </c>
      <c r="X37" s="45">
        <v>20</v>
      </c>
      <c r="Y37" s="45">
        <v>270</v>
      </c>
      <c r="Z37" s="50">
        <v>31</v>
      </c>
      <c r="AA37" s="45">
        <f t="shared" si="8"/>
        <v>1274</v>
      </c>
      <c r="AB37" s="45">
        <f t="shared" si="9"/>
        <v>682</v>
      </c>
      <c r="AC37" s="45">
        <f t="shared" si="10"/>
        <v>1956</v>
      </c>
    </row>
    <row r="38" spans="2:29" x14ac:dyDescent="0.25">
      <c r="B38" s="39">
        <v>2014</v>
      </c>
      <c r="C38" s="45">
        <v>92</v>
      </c>
      <c r="D38" s="45">
        <v>133</v>
      </c>
      <c r="E38" s="45">
        <v>288</v>
      </c>
      <c r="F38" s="45">
        <v>106</v>
      </c>
      <c r="G38" s="45">
        <v>56</v>
      </c>
      <c r="H38" s="45">
        <v>181</v>
      </c>
      <c r="I38" s="45">
        <v>45</v>
      </c>
      <c r="J38" s="45">
        <v>26</v>
      </c>
      <c r="K38" s="45">
        <v>0</v>
      </c>
      <c r="L38" s="45">
        <v>0</v>
      </c>
      <c r="M38" s="45">
        <v>138</v>
      </c>
      <c r="N38" s="45">
        <v>43</v>
      </c>
      <c r="O38" s="45">
        <v>189</v>
      </c>
      <c r="P38" s="45">
        <v>98</v>
      </c>
      <c r="Q38" s="45">
        <v>0</v>
      </c>
      <c r="R38" s="45">
        <v>3</v>
      </c>
      <c r="S38" s="45">
        <v>44</v>
      </c>
      <c r="T38" s="45">
        <v>42</v>
      </c>
      <c r="U38" s="45">
        <v>99</v>
      </c>
      <c r="V38" s="45">
        <v>9</v>
      </c>
      <c r="W38" s="45">
        <v>87</v>
      </c>
      <c r="X38" s="45">
        <v>29</v>
      </c>
      <c r="Y38" s="45">
        <v>267</v>
      </c>
      <c r="Z38" s="50">
        <v>25</v>
      </c>
      <c r="AA38" s="45">
        <f>SUMIF(C$27:Z$27,"F",C38:Z38)</f>
        <v>1305</v>
      </c>
      <c r="AB38" s="45">
        <f t="shared" si="9"/>
        <v>695</v>
      </c>
      <c r="AC38" s="45">
        <f t="shared" si="10"/>
        <v>2000</v>
      </c>
    </row>
    <row r="39" spans="2:29" x14ac:dyDescent="0.25">
      <c r="B39" s="39">
        <v>2015</v>
      </c>
      <c r="C39" s="45">
        <v>83</v>
      </c>
      <c r="D39" s="45">
        <v>130</v>
      </c>
      <c r="E39" s="45">
        <v>289</v>
      </c>
      <c r="F39" s="45">
        <v>82</v>
      </c>
      <c r="G39" s="45">
        <v>82</v>
      </c>
      <c r="H39" s="45">
        <v>277</v>
      </c>
      <c r="I39" s="45">
        <v>35</v>
      </c>
      <c r="J39" s="45">
        <v>20</v>
      </c>
      <c r="K39" s="45">
        <v>0</v>
      </c>
      <c r="L39" s="45">
        <v>0</v>
      </c>
      <c r="M39" s="45">
        <v>145</v>
      </c>
      <c r="N39" s="45">
        <v>42</v>
      </c>
      <c r="O39" s="45">
        <v>150</v>
      </c>
      <c r="P39" s="45">
        <v>98</v>
      </c>
      <c r="Q39" s="45">
        <v>3</v>
      </c>
      <c r="R39" s="45">
        <v>4</v>
      </c>
      <c r="S39" s="45">
        <v>35</v>
      </c>
      <c r="T39" s="45">
        <v>34</v>
      </c>
      <c r="U39" s="45">
        <v>98</v>
      </c>
      <c r="V39" s="45">
        <v>10</v>
      </c>
      <c r="W39" s="45">
        <v>75</v>
      </c>
      <c r="X39" s="45">
        <v>27</v>
      </c>
      <c r="Y39" s="45">
        <v>290</v>
      </c>
      <c r="Z39" s="50">
        <v>37</v>
      </c>
      <c r="AA39" s="45">
        <f t="shared" ref="AA39:AA41" si="11">SUMIF(C$27:Z$27,"F",C39:Z39)</f>
        <v>1285</v>
      </c>
      <c r="AB39" s="45">
        <f t="shared" ref="AB39:AB41" si="12">SUMIF(D$27:AA$27,"M",D39:AA39)</f>
        <v>761</v>
      </c>
      <c r="AC39" s="45">
        <f t="shared" ref="AC39:AC41" si="13">SUM(AA39:AB39)</f>
        <v>2046</v>
      </c>
    </row>
    <row r="40" spans="2:29" x14ac:dyDescent="0.25">
      <c r="B40" s="39">
        <v>2016</v>
      </c>
      <c r="C40" s="45">
        <v>79</v>
      </c>
      <c r="D40" s="45">
        <v>124</v>
      </c>
      <c r="E40" s="45">
        <v>287</v>
      </c>
      <c r="F40" s="45">
        <v>97</v>
      </c>
      <c r="G40" s="45">
        <v>84</v>
      </c>
      <c r="H40" s="45">
        <v>364</v>
      </c>
      <c r="I40" s="45">
        <v>36</v>
      </c>
      <c r="J40" s="45">
        <v>16</v>
      </c>
      <c r="K40" s="45">
        <v>1</v>
      </c>
      <c r="L40" s="45">
        <v>0</v>
      </c>
      <c r="M40" s="45">
        <v>118</v>
      </c>
      <c r="N40" s="45">
        <v>27</v>
      </c>
      <c r="O40" s="45">
        <v>138</v>
      </c>
      <c r="P40" s="45">
        <v>89</v>
      </c>
      <c r="Q40" s="45">
        <v>7</v>
      </c>
      <c r="R40" s="45">
        <v>9</v>
      </c>
      <c r="S40" s="45">
        <v>33</v>
      </c>
      <c r="T40" s="45">
        <v>32</v>
      </c>
      <c r="U40" s="45">
        <v>69</v>
      </c>
      <c r="V40" s="45">
        <v>5</v>
      </c>
      <c r="W40" s="45">
        <v>68</v>
      </c>
      <c r="X40" s="45">
        <v>29</v>
      </c>
      <c r="Y40" s="45">
        <v>308</v>
      </c>
      <c r="Z40" s="50">
        <v>48</v>
      </c>
      <c r="AA40" s="45">
        <f t="shared" si="11"/>
        <v>1228</v>
      </c>
      <c r="AB40" s="45">
        <f t="shared" si="12"/>
        <v>840</v>
      </c>
      <c r="AC40" s="45">
        <f t="shared" si="13"/>
        <v>2068</v>
      </c>
    </row>
    <row r="41" spans="2:29" x14ac:dyDescent="0.25">
      <c r="B41" s="39">
        <v>2017</v>
      </c>
      <c r="C41" s="45">
        <v>87</v>
      </c>
      <c r="D41" s="45">
        <v>113</v>
      </c>
      <c r="E41" s="45">
        <v>234</v>
      </c>
      <c r="F41" s="45">
        <v>88</v>
      </c>
      <c r="G41" s="45">
        <v>103</v>
      </c>
      <c r="H41" s="45">
        <v>505</v>
      </c>
      <c r="I41" s="45">
        <v>28</v>
      </c>
      <c r="J41" s="45">
        <v>24</v>
      </c>
      <c r="K41" s="45">
        <v>0</v>
      </c>
      <c r="L41" s="45">
        <v>0</v>
      </c>
      <c r="M41" s="45">
        <v>124</v>
      </c>
      <c r="N41" s="45">
        <v>25</v>
      </c>
      <c r="O41" s="45">
        <v>164</v>
      </c>
      <c r="P41" s="45">
        <v>90</v>
      </c>
      <c r="Q41" s="45">
        <v>2</v>
      </c>
      <c r="R41" s="45">
        <v>2</v>
      </c>
      <c r="S41" s="45">
        <v>37</v>
      </c>
      <c r="T41" s="45">
        <v>33</v>
      </c>
      <c r="U41" s="45">
        <v>49</v>
      </c>
      <c r="V41" s="45">
        <v>2</v>
      </c>
      <c r="W41" s="45">
        <v>83</v>
      </c>
      <c r="X41" s="45">
        <v>30</v>
      </c>
      <c r="Y41" s="45">
        <v>301</v>
      </c>
      <c r="Z41" s="50">
        <v>42</v>
      </c>
      <c r="AA41" s="45">
        <f t="shared" si="11"/>
        <v>1212</v>
      </c>
      <c r="AB41" s="45">
        <f t="shared" si="12"/>
        <v>954</v>
      </c>
      <c r="AC41" s="45">
        <f t="shared" si="13"/>
        <v>2166</v>
      </c>
    </row>
    <row r="42" spans="2:29" x14ac:dyDescent="0.25">
      <c r="B42" s="39">
        <v>2018</v>
      </c>
      <c r="C42" s="45">
        <v>128</v>
      </c>
      <c r="D42" s="45">
        <v>157</v>
      </c>
      <c r="E42" s="45">
        <v>247</v>
      </c>
      <c r="F42" s="45">
        <v>89</v>
      </c>
      <c r="G42" s="45">
        <v>101</v>
      </c>
      <c r="H42" s="45">
        <v>483</v>
      </c>
      <c r="I42" s="45">
        <v>44</v>
      </c>
      <c r="J42" s="45">
        <v>30</v>
      </c>
      <c r="K42" s="45">
        <v>2</v>
      </c>
      <c r="L42" s="45">
        <v>1</v>
      </c>
      <c r="M42" s="45">
        <v>125</v>
      </c>
      <c r="N42" s="45">
        <v>26</v>
      </c>
      <c r="O42" s="45">
        <v>158</v>
      </c>
      <c r="P42" s="45">
        <v>67</v>
      </c>
      <c r="Q42" s="45">
        <v>4</v>
      </c>
      <c r="R42" s="45">
        <v>2</v>
      </c>
      <c r="S42" s="45">
        <v>56</v>
      </c>
      <c r="T42" s="45">
        <v>41</v>
      </c>
      <c r="U42" s="45">
        <v>58</v>
      </c>
      <c r="V42" s="45">
        <v>2</v>
      </c>
      <c r="W42" s="45">
        <v>83</v>
      </c>
      <c r="X42" s="45">
        <v>29</v>
      </c>
      <c r="Y42" s="45">
        <v>297</v>
      </c>
      <c r="Z42" s="50">
        <v>38</v>
      </c>
      <c r="AA42" s="45">
        <f t="shared" ref="AA42" si="14">SUMIF(C$27:Z$27,"F",C42:Z42)</f>
        <v>1303</v>
      </c>
      <c r="AB42" s="45">
        <f t="shared" ref="AB42" si="15">SUMIF(D$27:AA$27,"M",D42:AA42)</f>
        <v>965</v>
      </c>
      <c r="AC42" s="45">
        <f t="shared" ref="AC42" si="16">SUM(AA42:AB42)</f>
        <v>2268</v>
      </c>
    </row>
    <row r="43" spans="2:29" x14ac:dyDescent="0.25">
      <c r="B43" s="4" t="s">
        <v>15</v>
      </c>
      <c r="C43" s="46">
        <f>SUM(C33:C42)</f>
        <v>1161</v>
      </c>
      <c r="D43" s="46">
        <f t="shared" ref="D43:AC43" si="17">SUM(D33:D42)</f>
        <v>1581</v>
      </c>
      <c r="E43" s="46">
        <f t="shared" si="17"/>
        <v>2890</v>
      </c>
      <c r="F43" s="46">
        <f t="shared" si="17"/>
        <v>1038</v>
      </c>
      <c r="G43" s="46">
        <f t="shared" si="17"/>
        <v>704</v>
      </c>
      <c r="H43" s="46">
        <f t="shared" si="17"/>
        <v>2760</v>
      </c>
      <c r="I43" s="46">
        <f t="shared" si="17"/>
        <v>420</v>
      </c>
      <c r="J43" s="46">
        <f t="shared" si="17"/>
        <v>243</v>
      </c>
      <c r="K43" s="46">
        <f t="shared" si="17"/>
        <v>172</v>
      </c>
      <c r="L43" s="46">
        <f t="shared" si="17"/>
        <v>36</v>
      </c>
      <c r="M43" s="46">
        <f t="shared" si="17"/>
        <v>1260</v>
      </c>
      <c r="N43" s="46">
        <f t="shared" si="17"/>
        <v>335</v>
      </c>
      <c r="O43" s="46">
        <f t="shared" si="17"/>
        <v>1681</v>
      </c>
      <c r="P43" s="46">
        <f t="shared" si="17"/>
        <v>956</v>
      </c>
      <c r="Q43" s="46">
        <f t="shared" si="17"/>
        <v>40</v>
      </c>
      <c r="R43" s="46">
        <f t="shared" si="17"/>
        <v>46</v>
      </c>
      <c r="S43" s="46">
        <f t="shared" si="17"/>
        <v>377</v>
      </c>
      <c r="T43" s="46">
        <f t="shared" si="17"/>
        <v>341</v>
      </c>
      <c r="U43" s="46">
        <f t="shared" si="17"/>
        <v>792</v>
      </c>
      <c r="V43" s="46">
        <f t="shared" si="17"/>
        <v>67</v>
      </c>
      <c r="W43" s="46">
        <f t="shared" si="17"/>
        <v>763</v>
      </c>
      <c r="X43" s="46">
        <f t="shared" si="17"/>
        <v>256</v>
      </c>
      <c r="Y43" s="46">
        <f t="shared" si="17"/>
        <v>2725</v>
      </c>
      <c r="Z43" s="46">
        <f t="shared" si="17"/>
        <v>330</v>
      </c>
      <c r="AA43" s="46">
        <f t="shared" si="17"/>
        <v>12985</v>
      </c>
      <c r="AB43" s="46">
        <f t="shared" si="17"/>
        <v>7989</v>
      </c>
      <c r="AC43" s="46">
        <f t="shared" si="17"/>
        <v>20974</v>
      </c>
    </row>
    <row r="45" spans="2:29" x14ac:dyDescent="0.25">
      <c r="B45" t="s">
        <v>34</v>
      </c>
    </row>
    <row r="46" spans="2:29" x14ac:dyDescent="0.25">
      <c r="B46" t="s">
        <v>1430</v>
      </c>
    </row>
    <row r="47" spans="2:29" x14ac:dyDescent="0.25">
      <c r="B47" s="2" t="s">
        <v>352</v>
      </c>
    </row>
    <row r="49" spans="2:25" ht="15.75" x14ac:dyDescent="0.25">
      <c r="B49" s="362"/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</row>
    <row r="50" spans="2:25" ht="15.75" x14ac:dyDescent="0.25">
      <c r="B50" s="362" t="s">
        <v>24</v>
      </c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</row>
    <row r="51" spans="2:25" x14ac:dyDescent="0.25">
      <c r="B51" s="6"/>
    </row>
    <row r="52" spans="2:25" x14ac:dyDescent="0.25">
      <c r="B52" s="358" t="s">
        <v>1426</v>
      </c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</row>
    <row r="53" spans="2:25" ht="30" customHeight="1" x14ac:dyDescent="0.25">
      <c r="B53" s="364" t="s">
        <v>3</v>
      </c>
      <c r="C53" s="361" t="s">
        <v>35</v>
      </c>
      <c r="D53" s="361"/>
      <c r="E53" s="361" t="s">
        <v>26</v>
      </c>
      <c r="F53" s="361"/>
      <c r="G53" s="361" t="s">
        <v>27</v>
      </c>
      <c r="H53" s="361"/>
      <c r="I53" s="361" t="s">
        <v>28</v>
      </c>
      <c r="J53" s="361"/>
      <c r="K53" s="361" t="s">
        <v>36</v>
      </c>
      <c r="L53" s="361"/>
      <c r="M53" s="361" t="s">
        <v>29</v>
      </c>
      <c r="N53" s="361"/>
      <c r="O53" s="361" t="s">
        <v>30</v>
      </c>
      <c r="P53" s="361"/>
      <c r="Q53" s="361" t="s">
        <v>31</v>
      </c>
      <c r="R53" s="361"/>
      <c r="S53" s="361" t="s">
        <v>32</v>
      </c>
      <c r="T53" s="361"/>
      <c r="U53" s="361" t="s">
        <v>33</v>
      </c>
      <c r="V53" s="361"/>
      <c r="W53" s="361" t="s">
        <v>6</v>
      </c>
      <c r="X53" s="361"/>
      <c r="Y53" s="361" t="s">
        <v>15</v>
      </c>
    </row>
    <row r="54" spans="2:25" x14ac:dyDescent="0.25">
      <c r="B54" s="364"/>
      <c r="C54" s="88" t="s">
        <v>100</v>
      </c>
      <c r="D54" s="88" t="s">
        <v>101</v>
      </c>
      <c r="E54" s="75" t="s">
        <v>100</v>
      </c>
      <c r="F54" s="75" t="s">
        <v>101</v>
      </c>
      <c r="G54" s="75" t="s">
        <v>100</v>
      </c>
      <c r="H54" s="75" t="s">
        <v>101</v>
      </c>
      <c r="I54" s="75" t="s">
        <v>100</v>
      </c>
      <c r="J54" s="75" t="s">
        <v>101</v>
      </c>
      <c r="K54" s="75" t="s">
        <v>100</v>
      </c>
      <c r="L54" s="75" t="s">
        <v>101</v>
      </c>
      <c r="M54" s="75" t="s">
        <v>100</v>
      </c>
      <c r="N54" s="75" t="s">
        <v>101</v>
      </c>
      <c r="O54" s="75" t="s">
        <v>100</v>
      </c>
      <c r="P54" s="75" t="s">
        <v>101</v>
      </c>
      <c r="Q54" s="75" t="s">
        <v>100</v>
      </c>
      <c r="R54" s="75" t="s">
        <v>101</v>
      </c>
      <c r="S54" s="75" t="s">
        <v>100</v>
      </c>
      <c r="T54" s="75" t="s">
        <v>101</v>
      </c>
      <c r="U54" s="75" t="s">
        <v>100</v>
      </c>
      <c r="V54" s="75" t="s">
        <v>101</v>
      </c>
      <c r="W54" s="75" t="s">
        <v>100</v>
      </c>
      <c r="X54" s="75" t="s">
        <v>101</v>
      </c>
      <c r="Y54" s="361"/>
    </row>
    <row r="55" spans="2:25" hidden="1" x14ac:dyDescent="0.25">
      <c r="B55" t="s">
        <v>7</v>
      </c>
      <c r="C55" s="40">
        <v>0</v>
      </c>
      <c r="D55" s="40">
        <v>0</v>
      </c>
      <c r="E55" s="40">
        <v>27</v>
      </c>
      <c r="F55" s="40">
        <v>18</v>
      </c>
      <c r="G55" s="40">
        <v>6</v>
      </c>
      <c r="H55" s="40">
        <v>21</v>
      </c>
      <c r="I55" s="40">
        <v>5</v>
      </c>
      <c r="J55" s="40">
        <v>2</v>
      </c>
      <c r="K55" s="40">
        <v>3</v>
      </c>
      <c r="L55" s="40">
        <v>2</v>
      </c>
      <c r="M55" s="40">
        <v>29</v>
      </c>
      <c r="N55" s="40">
        <v>47</v>
      </c>
      <c r="O55" s="40">
        <v>11</v>
      </c>
      <c r="P55" s="40">
        <v>12</v>
      </c>
      <c r="Q55" s="40">
        <v>9</v>
      </c>
      <c r="R55" s="40">
        <v>1</v>
      </c>
      <c r="S55" s="40">
        <v>2</v>
      </c>
      <c r="T55" s="40">
        <v>1</v>
      </c>
      <c r="U55" s="40">
        <v>0</v>
      </c>
      <c r="V55" s="87">
        <v>0</v>
      </c>
      <c r="W55" s="40">
        <f t="shared" ref="W55:W62" si="18">C55+E55+U55+G55+I55+K55+M55+O55+Q55+S55</f>
        <v>92</v>
      </c>
      <c r="X55" s="40">
        <f t="shared" ref="X55:X63" si="19">D55+F55+V55+H55+J55+L55+N55+P55+R55+T55</f>
        <v>104</v>
      </c>
      <c r="Y55" s="40">
        <v>196</v>
      </c>
    </row>
    <row r="56" spans="2:25" hidden="1" x14ac:dyDescent="0.25">
      <c r="B56" t="s">
        <v>8</v>
      </c>
      <c r="C56" s="40">
        <v>0</v>
      </c>
      <c r="D56" s="40">
        <v>0</v>
      </c>
      <c r="E56" s="40">
        <v>19</v>
      </c>
      <c r="F56" s="40">
        <v>15</v>
      </c>
      <c r="G56" s="40">
        <v>3</v>
      </c>
      <c r="H56" s="40">
        <v>24</v>
      </c>
      <c r="I56" s="40">
        <v>3</v>
      </c>
      <c r="J56" s="40">
        <v>1</v>
      </c>
      <c r="K56" s="40">
        <v>1</v>
      </c>
      <c r="L56" s="40">
        <v>2</v>
      </c>
      <c r="M56" s="40">
        <v>37</v>
      </c>
      <c r="N56" s="40">
        <v>36</v>
      </c>
      <c r="O56" s="40">
        <v>15</v>
      </c>
      <c r="P56" s="40">
        <v>10</v>
      </c>
      <c r="Q56" s="40">
        <v>3</v>
      </c>
      <c r="R56" s="40">
        <v>1</v>
      </c>
      <c r="S56" s="40">
        <v>0</v>
      </c>
      <c r="T56" s="40">
        <v>3</v>
      </c>
      <c r="U56" s="40">
        <v>0</v>
      </c>
      <c r="V56" s="87">
        <v>0</v>
      </c>
      <c r="W56" s="40">
        <f t="shared" si="18"/>
        <v>81</v>
      </c>
      <c r="X56" s="40">
        <f t="shared" si="19"/>
        <v>92</v>
      </c>
      <c r="Y56" s="40">
        <v>173</v>
      </c>
    </row>
    <row r="57" spans="2:25" hidden="1" x14ac:dyDescent="0.25">
      <c r="B57" t="s">
        <v>9</v>
      </c>
      <c r="C57" s="40">
        <v>0</v>
      </c>
      <c r="D57" s="40">
        <v>0</v>
      </c>
      <c r="E57" s="40">
        <v>24</v>
      </c>
      <c r="F57" s="40">
        <v>16</v>
      </c>
      <c r="G57" s="40">
        <v>4</v>
      </c>
      <c r="H57" s="40">
        <v>29</v>
      </c>
      <c r="I57" s="40">
        <v>3</v>
      </c>
      <c r="J57" s="40">
        <v>7</v>
      </c>
      <c r="K57" s="40">
        <v>0</v>
      </c>
      <c r="L57" s="40">
        <v>3</v>
      </c>
      <c r="M57" s="40">
        <v>35</v>
      </c>
      <c r="N57" s="40">
        <v>40</v>
      </c>
      <c r="O57" s="40">
        <v>9</v>
      </c>
      <c r="P57" s="40">
        <v>11</v>
      </c>
      <c r="Q57" s="40">
        <v>5</v>
      </c>
      <c r="R57" s="40">
        <v>0</v>
      </c>
      <c r="S57" s="40">
        <v>1</v>
      </c>
      <c r="T57" s="40">
        <v>0</v>
      </c>
      <c r="U57" s="40">
        <v>0</v>
      </c>
      <c r="V57" s="87">
        <v>0</v>
      </c>
      <c r="W57" s="40">
        <f t="shared" si="18"/>
        <v>81</v>
      </c>
      <c r="X57" s="40">
        <f t="shared" si="19"/>
        <v>106</v>
      </c>
      <c r="Y57" s="40">
        <v>187</v>
      </c>
    </row>
    <row r="58" spans="2:25" hidden="1" x14ac:dyDescent="0.25">
      <c r="B58" t="s">
        <v>10</v>
      </c>
      <c r="C58" s="40">
        <v>0</v>
      </c>
      <c r="D58" s="40">
        <v>0</v>
      </c>
      <c r="E58" s="40">
        <v>30</v>
      </c>
      <c r="F58" s="40">
        <v>13</v>
      </c>
      <c r="G58" s="40">
        <v>13</v>
      </c>
      <c r="H58" s="40">
        <v>32</v>
      </c>
      <c r="I58" s="40">
        <v>5</v>
      </c>
      <c r="J58" s="40">
        <v>2</v>
      </c>
      <c r="K58" s="40">
        <v>5</v>
      </c>
      <c r="L58" s="40">
        <v>3</v>
      </c>
      <c r="M58" s="40">
        <v>40</v>
      </c>
      <c r="N58" s="40">
        <v>40</v>
      </c>
      <c r="O58" s="40">
        <v>9</v>
      </c>
      <c r="P58" s="40">
        <v>10</v>
      </c>
      <c r="Q58" s="40">
        <v>8</v>
      </c>
      <c r="R58" s="40">
        <v>0</v>
      </c>
      <c r="S58" s="40">
        <v>1</v>
      </c>
      <c r="T58" s="40">
        <v>1</v>
      </c>
      <c r="U58" s="40">
        <v>0</v>
      </c>
      <c r="V58" s="87">
        <v>0</v>
      </c>
      <c r="W58" s="40">
        <f t="shared" si="18"/>
        <v>111</v>
      </c>
      <c r="X58" s="40">
        <f t="shared" si="19"/>
        <v>101</v>
      </c>
      <c r="Y58" s="40">
        <v>212</v>
      </c>
    </row>
    <row r="59" spans="2:25" x14ac:dyDescent="0.25">
      <c r="B59" t="s">
        <v>11</v>
      </c>
      <c r="C59" s="40">
        <v>0</v>
      </c>
      <c r="D59" s="40">
        <v>0</v>
      </c>
      <c r="E59" s="40">
        <v>22</v>
      </c>
      <c r="F59" s="40">
        <v>11</v>
      </c>
      <c r="G59" s="40">
        <v>9</v>
      </c>
      <c r="H59" s="40">
        <v>26</v>
      </c>
      <c r="I59" s="40">
        <v>6</v>
      </c>
      <c r="J59" s="40">
        <v>5</v>
      </c>
      <c r="K59" s="40">
        <v>3</v>
      </c>
      <c r="L59" s="40">
        <v>2</v>
      </c>
      <c r="M59" s="40">
        <v>49</v>
      </c>
      <c r="N59" s="40">
        <v>38</v>
      </c>
      <c r="O59" s="40">
        <v>17</v>
      </c>
      <c r="P59" s="40">
        <v>5</v>
      </c>
      <c r="Q59" s="40">
        <v>3</v>
      </c>
      <c r="R59" s="40">
        <v>0</v>
      </c>
      <c r="S59" s="40">
        <v>17</v>
      </c>
      <c r="T59" s="40">
        <v>8</v>
      </c>
      <c r="U59" s="40">
        <v>0</v>
      </c>
      <c r="V59" s="87">
        <v>0</v>
      </c>
      <c r="W59" s="40">
        <f t="shared" si="18"/>
        <v>126</v>
      </c>
      <c r="X59" s="40">
        <f t="shared" si="19"/>
        <v>95</v>
      </c>
      <c r="Y59" s="40">
        <v>221</v>
      </c>
    </row>
    <row r="60" spans="2:25" x14ac:dyDescent="0.25">
      <c r="B60" t="s">
        <v>12</v>
      </c>
      <c r="C60" s="40">
        <v>0</v>
      </c>
      <c r="D60" s="40">
        <v>0</v>
      </c>
      <c r="E60" s="40">
        <v>32</v>
      </c>
      <c r="F60" s="40">
        <v>12</v>
      </c>
      <c r="G60" s="40">
        <v>4</v>
      </c>
      <c r="H60" s="40">
        <v>27</v>
      </c>
      <c r="I60" s="40">
        <v>5</v>
      </c>
      <c r="J60" s="40">
        <v>2</v>
      </c>
      <c r="K60" s="40">
        <v>2</v>
      </c>
      <c r="L60" s="40">
        <v>2</v>
      </c>
      <c r="M60" s="40">
        <v>45</v>
      </c>
      <c r="N60" s="40">
        <v>56</v>
      </c>
      <c r="O60" s="40">
        <v>14</v>
      </c>
      <c r="P60" s="40">
        <v>14</v>
      </c>
      <c r="Q60" s="40">
        <v>3</v>
      </c>
      <c r="R60" s="40">
        <v>0</v>
      </c>
      <c r="S60" s="40">
        <v>26</v>
      </c>
      <c r="T60" s="40">
        <v>8</v>
      </c>
      <c r="U60" s="40">
        <v>0</v>
      </c>
      <c r="V60" s="87">
        <v>0</v>
      </c>
      <c r="W60" s="40">
        <f t="shared" si="18"/>
        <v>131</v>
      </c>
      <c r="X60" s="40">
        <f t="shared" si="19"/>
        <v>121</v>
      </c>
      <c r="Y60" s="40">
        <v>252</v>
      </c>
    </row>
    <row r="61" spans="2:25" x14ac:dyDescent="0.25">
      <c r="B61" t="s">
        <v>13</v>
      </c>
      <c r="C61" s="40">
        <v>0</v>
      </c>
      <c r="D61" s="40">
        <v>0</v>
      </c>
      <c r="E61" s="40">
        <v>17</v>
      </c>
      <c r="F61" s="40">
        <v>6</v>
      </c>
      <c r="G61" s="40">
        <v>5</v>
      </c>
      <c r="H61" s="40">
        <v>20</v>
      </c>
      <c r="I61" s="40">
        <v>7</v>
      </c>
      <c r="J61" s="40">
        <v>3</v>
      </c>
      <c r="K61" s="40">
        <v>3</v>
      </c>
      <c r="L61" s="40">
        <v>1</v>
      </c>
      <c r="M61" s="40">
        <v>46</v>
      </c>
      <c r="N61" s="40">
        <v>53</v>
      </c>
      <c r="O61" s="40">
        <v>7</v>
      </c>
      <c r="P61" s="40">
        <v>11</v>
      </c>
      <c r="Q61" s="40">
        <v>5</v>
      </c>
      <c r="R61" s="40">
        <v>1</v>
      </c>
      <c r="S61" s="40">
        <v>25</v>
      </c>
      <c r="T61" s="40">
        <v>11</v>
      </c>
      <c r="U61" s="40">
        <v>0</v>
      </c>
      <c r="V61" s="87">
        <v>0</v>
      </c>
      <c r="W61" s="40">
        <f t="shared" si="18"/>
        <v>115</v>
      </c>
      <c r="X61" s="40">
        <f t="shared" si="19"/>
        <v>106</v>
      </c>
      <c r="Y61" s="40">
        <v>221</v>
      </c>
    </row>
    <row r="62" spans="2:25" x14ac:dyDescent="0.25">
      <c r="B62" t="s">
        <v>14</v>
      </c>
      <c r="C62" s="40">
        <v>0</v>
      </c>
      <c r="D62" s="40">
        <v>0</v>
      </c>
      <c r="E62" s="40">
        <v>28</v>
      </c>
      <c r="F62" s="40">
        <v>9</v>
      </c>
      <c r="G62" s="40">
        <v>5</v>
      </c>
      <c r="H62" s="40">
        <v>22</v>
      </c>
      <c r="I62" s="40">
        <v>7</v>
      </c>
      <c r="J62" s="40">
        <v>2</v>
      </c>
      <c r="K62" s="40">
        <v>1</v>
      </c>
      <c r="L62" s="40">
        <v>2</v>
      </c>
      <c r="M62" s="40">
        <v>66</v>
      </c>
      <c r="N62" s="40">
        <v>48</v>
      </c>
      <c r="O62" s="40">
        <v>21</v>
      </c>
      <c r="P62" s="40">
        <v>11</v>
      </c>
      <c r="Q62" s="40">
        <v>6</v>
      </c>
      <c r="R62" s="40">
        <v>0</v>
      </c>
      <c r="S62" s="40">
        <v>28</v>
      </c>
      <c r="T62" s="40">
        <v>6</v>
      </c>
      <c r="U62" s="40">
        <v>4</v>
      </c>
      <c r="V62" s="87">
        <v>0</v>
      </c>
      <c r="W62" s="40">
        <f t="shared" si="18"/>
        <v>166</v>
      </c>
      <c r="X62" s="40">
        <f t="shared" si="19"/>
        <v>100</v>
      </c>
      <c r="Y62" s="40">
        <v>266</v>
      </c>
    </row>
    <row r="63" spans="2:25" x14ac:dyDescent="0.25">
      <c r="B63" t="s">
        <v>283</v>
      </c>
      <c r="C63" s="40">
        <v>1</v>
      </c>
      <c r="D63" s="40">
        <v>1</v>
      </c>
      <c r="E63" s="40">
        <v>31</v>
      </c>
      <c r="F63" s="40">
        <v>15</v>
      </c>
      <c r="G63" s="40">
        <v>11</v>
      </c>
      <c r="H63" s="40">
        <v>39</v>
      </c>
      <c r="I63" s="40">
        <v>5</v>
      </c>
      <c r="J63" s="40">
        <v>3</v>
      </c>
      <c r="K63" s="40">
        <v>3</v>
      </c>
      <c r="L63" s="40">
        <v>2</v>
      </c>
      <c r="M63" s="40">
        <v>48</v>
      </c>
      <c r="N63" s="40">
        <v>41</v>
      </c>
      <c r="O63" s="40">
        <v>13</v>
      </c>
      <c r="P63" s="40">
        <v>8</v>
      </c>
      <c r="Q63" s="40">
        <v>8</v>
      </c>
      <c r="R63" s="40">
        <v>0</v>
      </c>
      <c r="S63" s="40">
        <v>29</v>
      </c>
      <c r="T63" s="40">
        <v>16</v>
      </c>
      <c r="U63" s="40">
        <v>1</v>
      </c>
      <c r="V63" s="87">
        <v>0</v>
      </c>
      <c r="W63" s="40">
        <f>C63+E63+U63+G63+I63+K63+M63+O63+Q63+S63</f>
        <v>150</v>
      </c>
      <c r="X63" s="40">
        <f t="shared" si="19"/>
        <v>125</v>
      </c>
      <c r="Y63" s="40">
        <f>SUM(W63:X63)</f>
        <v>275</v>
      </c>
    </row>
    <row r="64" spans="2:25" x14ac:dyDescent="0.25">
      <c r="B64" s="39">
        <v>2013</v>
      </c>
      <c r="C64" s="40">
        <v>0</v>
      </c>
      <c r="D64" s="40">
        <v>3</v>
      </c>
      <c r="E64" s="40">
        <v>33</v>
      </c>
      <c r="F64" s="40">
        <v>11</v>
      </c>
      <c r="G64" s="40">
        <v>7</v>
      </c>
      <c r="H64" s="40">
        <v>29</v>
      </c>
      <c r="I64" s="40">
        <v>2</v>
      </c>
      <c r="J64" s="40">
        <v>5</v>
      </c>
      <c r="K64" s="40">
        <v>1</v>
      </c>
      <c r="L64" s="40">
        <v>4</v>
      </c>
      <c r="M64" s="40">
        <v>52</v>
      </c>
      <c r="N64" s="40">
        <v>42</v>
      </c>
      <c r="O64" s="40">
        <v>11</v>
      </c>
      <c r="P64" s="40">
        <v>7</v>
      </c>
      <c r="Q64" s="40">
        <v>21</v>
      </c>
      <c r="R64" s="40">
        <v>1</v>
      </c>
      <c r="S64" s="40">
        <v>33</v>
      </c>
      <c r="T64" s="40">
        <v>11</v>
      </c>
      <c r="U64" s="40">
        <v>2</v>
      </c>
      <c r="V64" s="87">
        <v>0</v>
      </c>
      <c r="W64" s="40">
        <f>C64+E64+U64+G64+I64+K64+M64+O64+Q64+S64</f>
        <v>162</v>
      </c>
      <c r="X64" s="40">
        <f t="shared" ref="X64" si="20">D64+F64+V64+H64+J64+L64+N64+P64+R64+T64</f>
        <v>113</v>
      </c>
      <c r="Y64" s="40">
        <f>SUM(W64:X64)</f>
        <v>275</v>
      </c>
    </row>
    <row r="65" spans="2:25" x14ac:dyDescent="0.25">
      <c r="B65" s="39">
        <v>2014</v>
      </c>
      <c r="C65" s="40">
        <v>0</v>
      </c>
      <c r="D65" s="40">
        <v>1</v>
      </c>
      <c r="E65" s="40">
        <v>19</v>
      </c>
      <c r="F65" s="40">
        <v>15</v>
      </c>
      <c r="G65" s="40">
        <v>14</v>
      </c>
      <c r="H65" s="40">
        <v>42</v>
      </c>
      <c r="I65" s="40">
        <v>5</v>
      </c>
      <c r="J65" s="40">
        <v>2</v>
      </c>
      <c r="K65" s="40">
        <v>3</v>
      </c>
      <c r="L65" s="40">
        <v>0</v>
      </c>
      <c r="M65" s="40">
        <v>62</v>
      </c>
      <c r="N65" s="40">
        <v>49</v>
      </c>
      <c r="O65" s="40">
        <v>14</v>
      </c>
      <c r="P65" s="40">
        <v>8</v>
      </c>
      <c r="Q65" s="40">
        <v>15</v>
      </c>
      <c r="R65" s="40">
        <v>0</v>
      </c>
      <c r="S65" s="40">
        <v>22</v>
      </c>
      <c r="T65" s="40">
        <v>22</v>
      </c>
      <c r="U65" s="40">
        <v>1</v>
      </c>
      <c r="V65" s="87">
        <v>0</v>
      </c>
      <c r="W65" s="40">
        <f>C65+E65+U65+G65+I65+K65+M65+O65+Q65+S65</f>
        <v>155</v>
      </c>
      <c r="X65" s="40">
        <f t="shared" ref="X65" si="21">D65+F65+V65+H65+J65+L65+N65+P65+R65+T65</f>
        <v>139</v>
      </c>
      <c r="Y65" s="40">
        <f>SUM(W65:X65)</f>
        <v>294</v>
      </c>
    </row>
    <row r="66" spans="2:25" x14ac:dyDescent="0.25">
      <c r="B66" s="39">
        <v>2015</v>
      </c>
      <c r="C66" s="40">
        <v>1</v>
      </c>
      <c r="D66" s="40">
        <v>1</v>
      </c>
      <c r="E66" s="40">
        <v>31</v>
      </c>
      <c r="F66" s="40">
        <v>8</v>
      </c>
      <c r="G66" s="40">
        <v>11</v>
      </c>
      <c r="H66" s="40">
        <v>35</v>
      </c>
      <c r="I66" s="40">
        <v>4</v>
      </c>
      <c r="J66" s="40">
        <v>3</v>
      </c>
      <c r="K66" s="40">
        <v>2</v>
      </c>
      <c r="L66" s="40">
        <v>2</v>
      </c>
      <c r="M66" s="40">
        <v>71</v>
      </c>
      <c r="N66" s="40">
        <v>39</v>
      </c>
      <c r="O66" s="40">
        <v>18</v>
      </c>
      <c r="P66" s="40">
        <v>8</v>
      </c>
      <c r="Q66" s="40">
        <v>17</v>
      </c>
      <c r="R66" s="40">
        <v>3</v>
      </c>
      <c r="S66" s="40">
        <v>22</v>
      </c>
      <c r="T66" s="40">
        <v>10</v>
      </c>
      <c r="U66" s="40">
        <v>3</v>
      </c>
      <c r="V66" s="87">
        <v>0</v>
      </c>
      <c r="W66" s="40">
        <f t="shared" ref="W66:W67" si="22">C66+E66+U66+G66+I66+K66+M66+O66+Q66+S66</f>
        <v>180</v>
      </c>
      <c r="X66" s="40">
        <f t="shared" ref="X66:X67" si="23">D66+F66+V66+H66+J66+L66+N66+P66+R66+T66</f>
        <v>109</v>
      </c>
      <c r="Y66" s="40">
        <f t="shared" ref="Y66:Y67" si="24">SUM(W66:X66)</f>
        <v>289</v>
      </c>
    </row>
    <row r="67" spans="2:25" x14ac:dyDescent="0.25">
      <c r="B67" s="39">
        <v>2016</v>
      </c>
      <c r="C67" s="40">
        <v>0</v>
      </c>
      <c r="D67" s="40">
        <v>1</v>
      </c>
      <c r="E67" s="40">
        <v>33</v>
      </c>
      <c r="F67" s="40">
        <v>7</v>
      </c>
      <c r="G67" s="40">
        <v>11</v>
      </c>
      <c r="H67" s="40">
        <v>31</v>
      </c>
      <c r="I67" s="40">
        <v>5</v>
      </c>
      <c r="J67" s="40">
        <v>5</v>
      </c>
      <c r="K67" s="40">
        <v>2</v>
      </c>
      <c r="L67" s="40">
        <v>2</v>
      </c>
      <c r="M67" s="40">
        <v>56</v>
      </c>
      <c r="N67" s="40">
        <v>42</v>
      </c>
      <c r="O67" s="40">
        <v>11</v>
      </c>
      <c r="P67" s="40">
        <v>11</v>
      </c>
      <c r="Q67" s="40">
        <v>15</v>
      </c>
      <c r="R67" s="40">
        <v>1</v>
      </c>
      <c r="S67" s="40">
        <v>28</v>
      </c>
      <c r="T67" s="40">
        <v>15</v>
      </c>
      <c r="U67" s="40">
        <v>2</v>
      </c>
      <c r="V67" s="87">
        <v>0</v>
      </c>
      <c r="W67" s="40">
        <f t="shared" si="22"/>
        <v>163</v>
      </c>
      <c r="X67" s="40">
        <f t="shared" si="23"/>
        <v>115</v>
      </c>
      <c r="Y67" s="40">
        <f t="shared" si="24"/>
        <v>278</v>
      </c>
    </row>
    <row r="68" spans="2:25" x14ac:dyDescent="0.25">
      <c r="B68" s="39">
        <v>2017</v>
      </c>
      <c r="C68" s="40">
        <v>2</v>
      </c>
      <c r="D68" s="40">
        <v>0</v>
      </c>
      <c r="E68" s="40">
        <v>36</v>
      </c>
      <c r="F68" s="40">
        <v>17</v>
      </c>
      <c r="G68" s="40">
        <v>9</v>
      </c>
      <c r="H68" s="40">
        <v>26</v>
      </c>
      <c r="I68" s="40">
        <v>5</v>
      </c>
      <c r="J68" s="40">
        <v>2</v>
      </c>
      <c r="K68" s="40">
        <v>1</v>
      </c>
      <c r="L68" s="40">
        <v>4</v>
      </c>
      <c r="M68" s="40">
        <v>68</v>
      </c>
      <c r="N68" s="40">
        <v>61</v>
      </c>
      <c r="O68" s="40">
        <v>14</v>
      </c>
      <c r="P68" s="40">
        <v>11</v>
      </c>
      <c r="Q68" s="40">
        <v>28</v>
      </c>
      <c r="R68" s="40">
        <v>1</v>
      </c>
      <c r="S68" s="40">
        <v>21</v>
      </c>
      <c r="T68" s="40">
        <v>15</v>
      </c>
      <c r="U68" s="40">
        <v>1</v>
      </c>
      <c r="V68" s="87">
        <v>0</v>
      </c>
      <c r="W68" s="40">
        <f>C68+E68+U68+G68+I68+K68+M68+O68+Q68+S68</f>
        <v>185</v>
      </c>
      <c r="X68" s="40">
        <f t="shared" ref="X68" si="25">D68+F68+V68+H68+J68+L68+N68+P68+R68+T68</f>
        <v>137</v>
      </c>
      <c r="Y68" s="40">
        <f t="shared" ref="Y68" si="26">SUM(W68:X68)</f>
        <v>322</v>
      </c>
    </row>
    <row r="69" spans="2:25" x14ac:dyDescent="0.25">
      <c r="B69" s="4" t="s">
        <v>15</v>
      </c>
      <c r="C69" s="46">
        <f>SUM(C59:C68)</f>
        <v>4</v>
      </c>
      <c r="D69" s="46">
        <f t="shared" ref="D69:U69" si="27">SUM(D59:D68)</f>
        <v>7</v>
      </c>
      <c r="E69" s="46">
        <f t="shared" si="27"/>
        <v>282</v>
      </c>
      <c r="F69" s="46">
        <f t="shared" si="27"/>
        <v>111</v>
      </c>
      <c r="G69" s="46">
        <f t="shared" si="27"/>
        <v>86</v>
      </c>
      <c r="H69" s="46">
        <f t="shared" si="27"/>
        <v>297</v>
      </c>
      <c r="I69" s="46">
        <f t="shared" si="27"/>
        <v>51</v>
      </c>
      <c r="J69" s="46">
        <f t="shared" si="27"/>
        <v>32</v>
      </c>
      <c r="K69" s="46">
        <f t="shared" si="27"/>
        <v>21</v>
      </c>
      <c r="L69" s="46">
        <f t="shared" si="27"/>
        <v>21</v>
      </c>
      <c r="M69" s="46">
        <f t="shared" si="27"/>
        <v>563</v>
      </c>
      <c r="N69" s="46">
        <f t="shared" si="27"/>
        <v>469</v>
      </c>
      <c r="O69" s="46">
        <f t="shared" si="27"/>
        <v>140</v>
      </c>
      <c r="P69" s="46">
        <f t="shared" si="27"/>
        <v>94</v>
      </c>
      <c r="Q69" s="46">
        <f t="shared" si="27"/>
        <v>121</v>
      </c>
      <c r="R69" s="46">
        <f t="shared" si="27"/>
        <v>7</v>
      </c>
      <c r="S69" s="46">
        <f t="shared" si="27"/>
        <v>251</v>
      </c>
      <c r="T69" s="46">
        <f t="shared" si="27"/>
        <v>122</v>
      </c>
      <c r="U69" s="46">
        <f t="shared" si="27"/>
        <v>14</v>
      </c>
      <c r="V69" s="51">
        <f>SUM(V59:V68)</f>
        <v>0</v>
      </c>
      <c r="W69" s="46">
        <f>SUM(W59:W68)</f>
        <v>1533</v>
      </c>
      <c r="X69" s="46">
        <f t="shared" ref="X69:Y69" si="28">SUM(X59:X68)</f>
        <v>1160</v>
      </c>
      <c r="Y69" s="46">
        <f t="shared" si="28"/>
        <v>2693</v>
      </c>
    </row>
    <row r="70" spans="2:25" x14ac:dyDescent="0.25">
      <c r="B70" s="2" t="s">
        <v>349</v>
      </c>
    </row>
    <row r="71" spans="2:25" x14ac:dyDescent="0.25">
      <c r="B71" s="2" t="s">
        <v>34</v>
      </c>
    </row>
    <row r="72" spans="2:25" x14ac:dyDescent="0.25">
      <c r="B72" s="2" t="s">
        <v>352</v>
      </c>
    </row>
    <row r="73" spans="2:25" x14ac:dyDescent="0.25">
      <c r="B73" s="2"/>
    </row>
    <row r="74" spans="2:25" x14ac:dyDescent="0.25">
      <c r="B74" s="6"/>
    </row>
    <row r="75" spans="2:25" x14ac:dyDescent="0.25">
      <c r="B75" s="358" t="s">
        <v>1427</v>
      </c>
      <c r="C75" s="358"/>
      <c r="D75" s="358"/>
      <c r="E75" s="358"/>
      <c r="F75" s="358"/>
      <c r="G75" s="358"/>
      <c r="H75" s="358"/>
      <c r="I75" s="358"/>
      <c r="J75" s="358"/>
      <c r="K75" s="358"/>
    </row>
    <row r="76" spans="2:25" ht="15" customHeight="1" x14ac:dyDescent="0.25">
      <c r="B76" s="364" t="s">
        <v>3</v>
      </c>
      <c r="C76" s="360" t="s">
        <v>278</v>
      </c>
      <c r="D76" s="360"/>
      <c r="E76" s="360" t="s">
        <v>30</v>
      </c>
      <c r="F76" s="360"/>
      <c r="G76" s="360" t="s">
        <v>32</v>
      </c>
      <c r="H76" s="360"/>
      <c r="I76" s="361" t="s">
        <v>6</v>
      </c>
      <c r="J76" s="361"/>
      <c r="K76" s="365" t="s">
        <v>15</v>
      </c>
    </row>
    <row r="77" spans="2:25" ht="15" customHeight="1" x14ac:dyDescent="0.25">
      <c r="B77" s="364"/>
      <c r="C77" s="360" t="s">
        <v>19</v>
      </c>
      <c r="D77" s="360"/>
      <c r="E77" s="360" t="s">
        <v>20</v>
      </c>
      <c r="F77" s="360"/>
      <c r="G77" s="360" t="s">
        <v>21</v>
      </c>
      <c r="H77" s="360"/>
      <c r="I77" s="75"/>
      <c r="J77" s="75"/>
      <c r="K77" s="365"/>
    </row>
    <row r="78" spans="2:25" x14ac:dyDescent="0.25">
      <c r="B78" s="1"/>
      <c r="C78" s="75" t="s">
        <v>100</v>
      </c>
      <c r="D78" s="75" t="s">
        <v>101</v>
      </c>
      <c r="E78" s="75" t="s">
        <v>100</v>
      </c>
      <c r="F78" s="75" t="s">
        <v>101</v>
      </c>
      <c r="G78" s="75" t="s">
        <v>100</v>
      </c>
      <c r="H78" s="75" t="s">
        <v>101</v>
      </c>
      <c r="I78" s="75" t="s">
        <v>100</v>
      </c>
      <c r="J78" s="75" t="s">
        <v>101</v>
      </c>
      <c r="K78" s="365"/>
    </row>
    <row r="79" spans="2:25" hidden="1" x14ac:dyDescent="0.25">
      <c r="B79" t="s">
        <v>7</v>
      </c>
      <c r="C79" s="40">
        <v>103</v>
      </c>
      <c r="D79" s="40">
        <v>117</v>
      </c>
      <c r="E79" s="40">
        <v>110</v>
      </c>
      <c r="F79" s="40">
        <v>137</v>
      </c>
      <c r="G79" s="40">
        <v>32</v>
      </c>
      <c r="H79" s="87">
        <v>10</v>
      </c>
      <c r="I79" s="40">
        <v>245</v>
      </c>
      <c r="J79" s="40">
        <v>264</v>
      </c>
      <c r="K79" s="40">
        <v>509</v>
      </c>
    </row>
    <row r="80" spans="2:25" hidden="1" x14ac:dyDescent="0.25">
      <c r="B80" s="39">
        <v>2005</v>
      </c>
      <c r="C80" s="40">
        <v>97</v>
      </c>
      <c r="D80" s="40">
        <v>124</v>
      </c>
      <c r="E80" s="40">
        <v>109</v>
      </c>
      <c r="F80" s="40">
        <v>128</v>
      </c>
      <c r="G80" s="40">
        <v>30</v>
      </c>
      <c r="H80" s="87">
        <v>20</v>
      </c>
      <c r="I80" s="40">
        <f t="shared" ref="I80:I91" si="29">SUMIF(C$78:H$78,"F",C80:H80)</f>
        <v>236</v>
      </c>
      <c r="J80" s="40">
        <f t="shared" ref="J80:J91" si="30">SUMIF(D$78:I$78,"M",D80:I80)</f>
        <v>272</v>
      </c>
      <c r="K80" s="40">
        <f>I80+J80</f>
        <v>508</v>
      </c>
    </row>
    <row r="81" spans="2:11" hidden="1" x14ac:dyDescent="0.25">
      <c r="B81" s="39" t="s">
        <v>9</v>
      </c>
      <c r="C81" s="40">
        <v>113</v>
      </c>
      <c r="D81" s="40">
        <v>112</v>
      </c>
      <c r="E81" s="40">
        <v>113</v>
      </c>
      <c r="F81" s="40">
        <v>127</v>
      </c>
      <c r="G81" s="40">
        <v>32</v>
      </c>
      <c r="H81" s="87">
        <v>18</v>
      </c>
      <c r="I81" s="40">
        <f t="shared" si="29"/>
        <v>258</v>
      </c>
      <c r="J81" s="40">
        <f t="shared" si="30"/>
        <v>257</v>
      </c>
      <c r="K81" s="40">
        <f t="shared" ref="K81:K89" si="31">I81+J81</f>
        <v>515</v>
      </c>
    </row>
    <row r="82" spans="2:11" hidden="1" x14ac:dyDescent="0.25">
      <c r="B82" t="s">
        <v>10</v>
      </c>
      <c r="C82" s="40">
        <v>95</v>
      </c>
      <c r="D82" s="40">
        <v>97</v>
      </c>
      <c r="E82" s="40">
        <v>110</v>
      </c>
      <c r="F82" s="40">
        <v>125</v>
      </c>
      <c r="G82" s="40">
        <v>39</v>
      </c>
      <c r="H82" s="87">
        <v>20</v>
      </c>
      <c r="I82" s="40">
        <f t="shared" si="29"/>
        <v>244</v>
      </c>
      <c r="J82" s="40">
        <f t="shared" si="30"/>
        <v>242</v>
      </c>
      <c r="K82" s="40">
        <f t="shared" si="31"/>
        <v>486</v>
      </c>
    </row>
    <row r="83" spans="2:11" x14ac:dyDescent="0.25">
      <c r="B83" t="s">
        <v>11</v>
      </c>
      <c r="C83" s="40">
        <v>115</v>
      </c>
      <c r="D83" s="40">
        <v>112</v>
      </c>
      <c r="E83" s="40">
        <v>116</v>
      </c>
      <c r="F83" s="40">
        <v>130</v>
      </c>
      <c r="G83" s="40">
        <v>49</v>
      </c>
      <c r="H83" s="87">
        <v>18</v>
      </c>
      <c r="I83" s="40">
        <f t="shared" si="29"/>
        <v>280</v>
      </c>
      <c r="J83" s="40">
        <f t="shared" si="30"/>
        <v>260</v>
      </c>
      <c r="K83" s="40">
        <f t="shared" si="31"/>
        <v>540</v>
      </c>
    </row>
    <row r="84" spans="2:11" x14ac:dyDescent="0.25">
      <c r="B84" t="s">
        <v>12</v>
      </c>
      <c r="C84" s="40">
        <v>85</v>
      </c>
      <c r="D84" s="40">
        <v>97</v>
      </c>
      <c r="E84" s="40">
        <v>120</v>
      </c>
      <c r="F84" s="40">
        <v>133</v>
      </c>
      <c r="G84" s="40">
        <v>62</v>
      </c>
      <c r="H84" s="87">
        <v>26</v>
      </c>
      <c r="I84" s="40">
        <f t="shared" si="29"/>
        <v>267</v>
      </c>
      <c r="J84" s="40">
        <f t="shared" si="30"/>
        <v>256</v>
      </c>
      <c r="K84" s="40">
        <f t="shared" si="31"/>
        <v>523</v>
      </c>
    </row>
    <row r="85" spans="2:11" x14ac:dyDescent="0.25">
      <c r="B85" t="s">
        <v>13</v>
      </c>
      <c r="C85" s="40">
        <v>80</v>
      </c>
      <c r="D85" s="40">
        <v>69</v>
      </c>
      <c r="E85" s="40">
        <v>146</v>
      </c>
      <c r="F85" s="40">
        <v>127</v>
      </c>
      <c r="G85" s="40">
        <v>48</v>
      </c>
      <c r="H85" s="87">
        <v>29</v>
      </c>
      <c r="I85" s="40">
        <f t="shared" si="29"/>
        <v>274</v>
      </c>
      <c r="J85" s="40">
        <f t="shared" si="30"/>
        <v>225</v>
      </c>
      <c r="K85" s="40">
        <f t="shared" si="31"/>
        <v>499</v>
      </c>
    </row>
    <row r="86" spans="2:11" x14ac:dyDescent="0.25">
      <c r="B86" t="s">
        <v>14</v>
      </c>
      <c r="C86" s="40">
        <v>103</v>
      </c>
      <c r="D86" s="40">
        <v>95</v>
      </c>
      <c r="E86" s="40">
        <v>138</v>
      </c>
      <c r="F86" s="40">
        <v>178</v>
      </c>
      <c r="G86" s="40">
        <v>59</v>
      </c>
      <c r="H86" s="87">
        <v>28</v>
      </c>
      <c r="I86" s="40">
        <f t="shared" si="29"/>
        <v>300</v>
      </c>
      <c r="J86" s="40">
        <f t="shared" si="30"/>
        <v>301</v>
      </c>
      <c r="K86" s="40">
        <f t="shared" si="31"/>
        <v>601</v>
      </c>
    </row>
    <row r="87" spans="2:11" x14ac:dyDescent="0.25">
      <c r="B87" t="s">
        <v>283</v>
      </c>
      <c r="C87" s="40">
        <v>73</v>
      </c>
      <c r="D87" s="40">
        <v>92</v>
      </c>
      <c r="E87" s="40">
        <v>125</v>
      </c>
      <c r="F87" s="40">
        <v>159</v>
      </c>
      <c r="G87" s="40">
        <v>52</v>
      </c>
      <c r="H87" s="87">
        <v>34</v>
      </c>
      <c r="I87" s="40">
        <f t="shared" si="29"/>
        <v>250</v>
      </c>
      <c r="J87" s="40">
        <f t="shared" si="30"/>
        <v>285</v>
      </c>
      <c r="K87" s="40">
        <f t="shared" si="31"/>
        <v>535</v>
      </c>
    </row>
    <row r="88" spans="2:11" x14ac:dyDescent="0.25">
      <c r="B88" s="39">
        <v>2013</v>
      </c>
      <c r="C88" s="40">
        <v>64</v>
      </c>
      <c r="D88" s="40">
        <v>108</v>
      </c>
      <c r="E88" s="40">
        <v>101</v>
      </c>
      <c r="F88" s="40">
        <v>150</v>
      </c>
      <c r="G88" s="40">
        <v>47</v>
      </c>
      <c r="H88" s="87">
        <v>32</v>
      </c>
      <c r="I88" s="40">
        <f t="shared" si="29"/>
        <v>212</v>
      </c>
      <c r="J88" s="40">
        <f t="shared" si="30"/>
        <v>290</v>
      </c>
      <c r="K88" s="40">
        <f t="shared" si="31"/>
        <v>502</v>
      </c>
    </row>
    <row r="89" spans="2:11" x14ac:dyDescent="0.25">
      <c r="B89" s="39">
        <v>2014</v>
      </c>
      <c r="C89" s="40">
        <v>84</v>
      </c>
      <c r="D89" s="40">
        <v>90</v>
      </c>
      <c r="E89" s="40">
        <v>130</v>
      </c>
      <c r="F89" s="40">
        <v>137</v>
      </c>
      <c r="G89" s="40">
        <v>42</v>
      </c>
      <c r="H89" s="87">
        <v>30</v>
      </c>
      <c r="I89" s="40">
        <f t="shared" si="29"/>
        <v>256</v>
      </c>
      <c r="J89" s="40">
        <f t="shared" si="30"/>
        <v>257</v>
      </c>
      <c r="K89" s="40">
        <f t="shared" si="31"/>
        <v>513</v>
      </c>
    </row>
    <row r="90" spans="2:11" x14ac:dyDescent="0.25">
      <c r="B90" s="39">
        <v>2015</v>
      </c>
      <c r="C90" s="40">
        <v>56</v>
      </c>
      <c r="D90" s="40">
        <v>80</v>
      </c>
      <c r="E90" s="40">
        <v>128</v>
      </c>
      <c r="F90" s="40">
        <v>155</v>
      </c>
      <c r="G90" s="40">
        <v>69</v>
      </c>
      <c r="H90" s="87">
        <v>33</v>
      </c>
      <c r="I90" s="40">
        <f t="shared" si="29"/>
        <v>253</v>
      </c>
      <c r="J90" s="40">
        <f t="shared" si="30"/>
        <v>268</v>
      </c>
      <c r="K90" s="40">
        <f t="shared" ref="K90:K91" si="32">I90+J90</f>
        <v>521</v>
      </c>
    </row>
    <row r="91" spans="2:11" x14ac:dyDescent="0.25">
      <c r="B91" s="39">
        <v>2016</v>
      </c>
      <c r="C91" s="40">
        <v>56</v>
      </c>
      <c r="D91" s="40">
        <v>77</v>
      </c>
      <c r="E91" s="40">
        <v>120</v>
      </c>
      <c r="F91" s="40">
        <v>144</v>
      </c>
      <c r="G91" s="40">
        <v>57</v>
      </c>
      <c r="H91" s="87">
        <v>35</v>
      </c>
      <c r="I91" s="40">
        <f t="shared" si="29"/>
        <v>233</v>
      </c>
      <c r="J91" s="40">
        <f t="shared" si="30"/>
        <v>256</v>
      </c>
      <c r="K91" s="40">
        <f t="shared" si="32"/>
        <v>489</v>
      </c>
    </row>
    <row r="92" spans="2:11" x14ac:dyDescent="0.25">
      <c r="B92" s="39">
        <v>2017</v>
      </c>
      <c r="C92" s="40">
        <v>47</v>
      </c>
      <c r="D92" s="40">
        <v>66</v>
      </c>
      <c r="E92" s="40">
        <v>127</v>
      </c>
      <c r="F92" s="40">
        <v>141</v>
      </c>
      <c r="G92" s="40">
        <v>51</v>
      </c>
      <c r="H92" s="87">
        <v>41</v>
      </c>
      <c r="I92" s="40">
        <f>SUMIF(C$78:H$78,"F",C92:H92)</f>
        <v>225</v>
      </c>
      <c r="J92" s="40">
        <f t="shared" ref="J92" si="33">SUMIF(D$78:I$78,"M",D92:I92)</f>
        <v>248</v>
      </c>
      <c r="K92" s="40">
        <f t="shared" ref="K92" si="34">I92+J92</f>
        <v>473</v>
      </c>
    </row>
    <row r="93" spans="2:11" x14ac:dyDescent="0.25">
      <c r="B93" s="4" t="s">
        <v>6</v>
      </c>
      <c r="C93" s="46">
        <f>SUM(C83:C92)</f>
        <v>763</v>
      </c>
      <c r="D93" s="46">
        <f t="shared" ref="D93:H93" si="35">SUM(D83:D92)</f>
        <v>886</v>
      </c>
      <c r="E93" s="46">
        <f t="shared" si="35"/>
        <v>1251</v>
      </c>
      <c r="F93" s="46">
        <f t="shared" si="35"/>
        <v>1454</v>
      </c>
      <c r="G93" s="46">
        <f t="shared" si="35"/>
        <v>536</v>
      </c>
      <c r="H93" s="51">
        <f t="shared" si="35"/>
        <v>306</v>
      </c>
      <c r="I93" s="46">
        <f>SUM(I83:I92)</f>
        <v>2550</v>
      </c>
      <c r="J93" s="46">
        <f t="shared" ref="J93" si="36">SUM(J83:J92)</f>
        <v>2646</v>
      </c>
      <c r="K93" s="46">
        <f>SUM(K83:K92)</f>
        <v>5196</v>
      </c>
    </row>
  </sheetData>
  <mergeCells count="56">
    <mergeCell ref="S53:T53"/>
    <mergeCell ref="U53:V53"/>
    <mergeCell ref="K5:L5"/>
    <mergeCell ref="B5:B6"/>
    <mergeCell ref="C5:D5"/>
    <mergeCell ref="E5:F5"/>
    <mergeCell ref="G5:H5"/>
    <mergeCell ref="I5:J5"/>
    <mergeCell ref="G26:H26"/>
    <mergeCell ref="I26:J26"/>
    <mergeCell ref="M53:N53"/>
    <mergeCell ref="O53:P53"/>
    <mergeCell ref="K26:L26"/>
    <mergeCell ref="M26:N26"/>
    <mergeCell ref="O26:P26"/>
    <mergeCell ref="B53:B54"/>
    <mergeCell ref="U5:U6"/>
    <mergeCell ref="B1:W1"/>
    <mergeCell ref="B2:W2"/>
    <mergeCell ref="B4:W4"/>
    <mergeCell ref="B25:W25"/>
    <mergeCell ref="M5:N5"/>
    <mergeCell ref="O5:P5"/>
    <mergeCell ref="Q5:R5"/>
    <mergeCell ref="S5:T5"/>
    <mergeCell ref="E53:F53"/>
    <mergeCell ref="C53:D53"/>
    <mergeCell ref="G77:H77"/>
    <mergeCell ref="G76:H76"/>
    <mergeCell ref="B75:K75"/>
    <mergeCell ref="B76:B77"/>
    <mergeCell ref="C76:D76"/>
    <mergeCell ref="E76:F76"/>
    <mergeCell ref="C77:D77"/>
    <mergeCell ref="E77:F77"/>
    <mergeCell ref="I76:J76"/>
    <mergeCell ref="K76:K78"/>
    <mergeCell ref="G53:H53"/>
    <mergeCell ref="I53:J53"/>
    <mergeCell ref="K53:L53"/>
    <mergeCell ref="AA26:AB26"/>
    <mergeCell ref="AC26:AC27"/>
    <mergeCell ref="W53:X53"/>
    <mergeCell ref="Y53:Y54"/>
    <mergeCell ref="Y26:Z26"/>
    <mergeCell ref="B50:W50"/>
    <mergeCell ref="B52:W52"/>
    <mergeCell ref="W26:X26"/>
    <mergeCell ref="B49:W49"/>
    <mergeCell ref="Q26:R26"/>
    <mergeCell ref="S26:T26"/>
    <mergeCell ref="U26:V26"/>
    <mergeCell ref="Q53:R53"/>
    <mergeCell ref="B26:B27"/>
    <mergeCell ref="C26:D26"/>
    <mergeCell ref="E26:F26"/>
  </mergeCells>
  <hyperlinks>
    <hyperlink ref="AF1" location="'Table of contents'!A1" display="Return to Table of Contents"/>
  </hyperlinks>
  <printOptions horizontalCentered="1"/>
  <pageMargins left="0.7" right="0.7" top="0.75" bottom="0.75" header="0.3" footer="0.3"/>
  <pageSetup scale="71" fitToHeight="2" orientation="landscape" r:id="rId1"/>
  <rowBreaks count="1" manualBreakCount="1">
    <brk id="4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AE64"/>
  <sheetViews>
    <sheetView showGridLines="0" zoomScaleNormal="100" zoomScaleSheetLayoutView="100" workbookViewId="0">
      <selection activeCell="M55" sqref="M55"/>
    </sheetView>
  </sheetViews>
  <sheetFormatPr defaultRowHeight="15" x14ac:dyDescent="0.25"/>
  <cols>
    <col min="1" max="1" width="2.140625" customWidth="1"/>
    <col min="2" max="2" width="11.5703125" customWidth="1"/>
    <col min="3" max="3" width="9.42578125" bestFit="1" customWidth="1"/>
    <col min="4" max="4" width="16.5703125" bestFit="1" customWidth="1"/>
    <col min="5" max="5" width="14.7109375" bestFit="1" customWidth="1"/>
    <col min="6" max="6" width="10.7109375" bestFit="1" customWidth="1"/>
    <col min="7" max="7" width="20.140625" bestFit="1" customWidth="1"/>
    <col min="8" max="8" width="18" style="40" customWidth="1"/>
    <col min="9" max="9" width="8" style="40" bestFit="1" customWidth="1"/>
    <col min="10" max="10" width="14.42578125" style="40" customWidth="1"/>
    <col min="11" max="11" width="9.42578125" style="40" bestFit="1" customWidth="1"/>
    <col min="12" max="12" width="9.5703125" style="40" bestFit="1" customWidth="1"/>
    <col min="13" max="13" width="11.42578125" style="40" bestFit="1" customWidth="1"/>
    <col min="14" max="14" width="3.5703125" style="40" customWidth="1"/>
    <col min="15" max="15" width="5.85546875" style="40" bestFit="1" customWidth="1"/>
    <col min="16" max="16" width="17.42578125" style="40" customWidth="1"/>
    <col min="17" max="17" width="6.5703125" style="40" bestFit="1" customWidth="1"/>
    <col min="18" max="18" width="25.85546875" style="40" bestFit="1" customWidth="1"/>
    <col min="19" max="19" width="9.140625" style="40"/>
    <col min="20" max="20" width="17.85546875" style="40" bestFit="1" customWidth="1"/>
    <col min="21" max="21" width="5.85546875" style="40" bestFit="1" customWidth="1"/>
    <col min="22" max="22" width="15.7109375" style="40" customWidth="1"/>
    <col min="23" max="23" width="6.5703125" style="40" bestFit="1" customWidth="1"/>
    <col min="24" max="24" width="9.5703125" style="40" bestFit="1" customWidth="1"/>
    <col min="25" max="25" width="6" style="40" bestFit="1" customWidth="1"/>
    <col min="26" max="26" width="4.5703125" style="40" customWidth="1"/>
    <col min="27" max="31" width="9.140625" style="40"/>
  </cols>
  <sheetData>
    <row r="1" spans="2:18" x14ac:dyDescent="0.25">
      <c r="R1" s="318" t="s">
        <v>1423</v>
      </c>
    </row>
    <row r="2" spans="2:18" ht="18.75" x14ac:dyDescent="0.3">
      <c r="B2" s="366" t="s">
        <v>17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</row>
    <row r="3" spans="2:18" x14ac:dyDescent="0.25">
      <c r="B3" s="358" t="s">
        <v>24</v>
      </c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</row>
    <row r="4" spans="2:18" x14ac:dyDescent="0.25">
      <c r="B4" s="6"/>
      <c r="C4" s="6"/>
      <c r="D4" s="6"/>
      <c r="E4" s="6"/>
      <c r="F4" s="6"/>
      <c r="G4" s="6"/>
    </row>
    <row r="5" spans="2:18" x14ac:dyDescent="0.25">
      <c r="B5" s="358" t="s">
        <v>1459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</row>
    <row r="6" spans="2:18" ht="31.5" customHeight="1" x14ac:dyDescent="0.25">
      <c r="B6" s="43" t="s">
        <v>3</v>
      </c>
      <c r="C6" s="314" t="s">
        <v>109</v>
      </c>
      <c r="D6" s="314" t="s">
        <v>103</v>
      </c>
      <c r="E6" s="314" t="s">
        <v>105</v>
      </c>
      <c r="F6" s="314" t="s">
        <v>106</v>
      </c>
      <c r="G6" s="319" t="s">
        <v>107</v>
      </c>
      <c r="H6" s="322" t="s">
        <v>1424</v>
      </c>
      <c r="I6" s="44" t="s">
        <v>104</v>
      </c>
      <c r="J6" s="44" t="s">
        <v>102</v>
      </c>
      <c r="K6" s="44" t="s">
        <v>108</v>
      </c>
      <c r="L6" s="44" t="s">
        <v>110</v>
      </c>
      <c r="M6" s="44" t="s">
        <v>15</v>
      </c>
    </row>
    <row r="7" spans="2:18" hidden="1" x14ac:dyDescent="0.25">
      <c r="B7" t="s">
        <v>7</v>
      </c>
      <c r="C7" s="109">
        <v>2</v>
      </c>
      <c r="D7" s="109">
        <v>10</v>
      </c>
      <c r="E7" s="109">
        <v>482</v>
      </c>
      <c r="F7" s="109">
        <v>52</v>
      </c>
      <c r="G7" s="320">
        <v>0</v>
      </c>
      <c r="H7" s="323">
        <v>546</v>
      </c>
      <c r="I7" s="45">
        <v>131</v>
      </c>
      <c r="J7" s="45">
        <v>131</v>
      </c>
      <c r="K7" s="45">
        <v>1450</v>
      </c>
      <c r="L7" s="45">
        <v>136</v>
      </c>
      <c r="M7" s="45">
        <v>2400</v>
      </c>
    </row>
    <row r="8" spans="2:18" hidden="1" x14ac:dyDescent="0.25">
      <c r="B8" t="s">
        <v>8</v>
      </c>
      <c r="C8" s="109">
        <v>4</v>
      </c>
      <c r="D8" s="109">
        <v>11</v>
      </c>
      <c r="E8" s="109">
        <v>454</v>
      </c>
      <c r="F8" s="109">
        <v>52</v>
      </c>
      <c r="G8" s="320">
        <v>1</v>
      </c>
      <c r="H8" s="323">
        <v>522</v>
      </c>
      <c r="I8" s="45">
        <v>140</v>
      </c>
      <c r="J8" s="45">
        <v>118</v>
      </c>
      <c r="K8" s="45">
        <v>1341</v>
      </c>
      <c r="L8" s="45">
        <v>167</v>
      </c>
      <c r="M8" s="45">
        <v>2296</v>
      </c>
    </row>
    <row r="9" spans="2:18" hidden="1" x14ac:dyDescent="0.25">
      <c r="B9" t="s">
        <v>9</v>
      </c>
      <c r="C9" s="109">
        <v>4</v>
      </c>
      <c r="D9" s="109">
        <v>13</v>
      </c>
      <c r="E9" s="109">
        <v>385</v>
      </c>
      <c r="F9" s="109">
        <v>54</v>
      </c>
      <c r="G9" s="320">
        <v>1</v>
      </c>
      <c r="H9" s="323">
        <v>457</v>
      </c>
      <c r="I9" s="45">
        <v>132</v>
      </c>
      <c r="J9" s="45">
        <v>102</v>
      </c>
      <c r="K9" s="45">
        <v>1332</v>
      </c>
      <c r="L9" s="45">
        <v>118</v>
      </c>
      <c r="M9" s="45">
        <v>2151</v>
      </c>
    </row>
    <row r="10" spans="2:18" hidden="1" x14ac:dyDescent="0.25">
      <c r="B10" t="s">
        <v>10</v>
      </c>
      <c r="C10" s="109">
        <v>6</v>
      </c>
      <c r="D10" s="109">
        <v>11</v>
      </c>
      <c r="E10" s="109">
        <v>423</v>
      </c>
      <c r="F10" s="109">
        <v>64</v>
      </c>
      <c r="G10" s="320">
        <v>0</v>
      </c>
      <c r="H10" s="323">
        <v>504</v>
      </c>
      <c r="I10" s="45">
        <v>137</v>
      </c>
      <c r="J10" s="45">
        <v>134</v>
      </c>
      <c r="K10" s="45">
        <v>1435</v>
      </c>
      <c r="L10" s="45">
        <v>175</v>
      </c>
      <c r="M10" s="45">
        <f>SUM(H10:L10)</f>
        <v>2385</v>
      </c>
    </row>
    <row r="11" spans="2:18" hidden="1" x14ac:dyDescent="0.25">
      <c r="B11" t="s">
        <v>11</v>
      </c>
      <c r="C11" s="109">
        <v>14</v>
      </c>
      <c r="D11" s="109">
        <v>10</v>
      </c>
      <c r="E11" s="109">
        <v>522</v>
      </c>
      <c r="F11" s="109">
        <v>69</v>
      </c>
      <c r="G11" s="320">
        <v>0</v>
      </c>
      <c r="H11" s="323">
        <v>615</v>
      </c>
      <c r="I11" s="45">
        <v>182</v>
      </c>
      <c r="J11" s="45">
        <v>148</v>
      </c>
      <c r="K11" s="45">
        <v>1655</v>
      </c>
      <c r="L11" s="45">
        <v>186</v>
      </c>
      <c r="M11" s="45">
        <f>SUM(H11:L11)</f>
        <v>2786</v>
      </c>
    </row>
    <row r="12" spans="2:18" x14ac:dyDescent="0.25">
      <c r="B12" t="s">
        <v>12</v>
      </c>
      <c r="C12" s="109">
        <v>11</v>
      </c>
      <c r="D12" s="109">
        <v>12</v>
      </c>
      <c r="E12" s="109">
        <v>485</v>
      </c>
      <c r="F12" s="109">
        <v>68</v>
      </c>
      <c r="G12" s="320">
        <v>0</v>
      </c>
      <c r="H12" s="323">
        <v>576</v>
      </c>
      <c r="I12" s="45">
        <v>186</v>
      </c>
      <c r="J12" s="45">
        <v>104</v>
      </c>
      <c r="K12" s="45">
        <v>1578</v>
      </c>
      <c r="L12" s="45">
        <v>193</v>
      </c>
      <c r="M12" s="45">
        <f t="shared" ref="M12:M19" si="0">SUM(H12:L12)</f>
        <v>2637</v>
      </c>
    </row>
    <row r="13" spans="2:18" x14ac:dyDescent="0.25">
      <c r="B13" t="s">
        <v>13</v>
      </c>
      <c r="C13" s="109">
        <v>26</v>
      </c>
      <c r="D13" s="109">
        <v>9</v>
      </c>
      <c r="E13" s="109">
        <v>456</v>
      </c>
      <c r="F13" s="109">
        <v>52</v>
      </c>
      <c r="G13" s="320">
        <v>1</v>
      </c>
      <c r="H13" s="323">
        <v>544</v>
      </c>
      <c r="I13" s="45">
        <v>189</v>
      </c>
      <c r="J13" s="45">
        <v>110</v>
      </c>
      <c r="K13" s="45">
        <v>1515</v>
      </c>
      <c r="L13" s="45">
        <v>139</v>
      </c>
      <c r="M13" s="45">
        <f t="shared" si="0"/>
        <v>2497</v>
      </c>
    </row>
    <row r="14" spans="2:18" x14ac:dyDescent="0.25">
      <c r="B14" t="s">
        <v>14</v>
      </c>
      <c r="C14" s="109">
        <v>25</v>
      </c>
      <c r="D14" s="109">
        <v>8</v>
      </c>
      <c r="E14" s="109">
        <v>530</v>
      </c>
      <c r="F14" s="109">
        <v>72</v>
      </c>
      <c r="G14" s="320">
        <v>2</v>
      </c>
      <c r="H14" s="323">
        <v>637</v>
      </c>
      <c r="I14" s="45">
        <v>202</v>
      </c>
      <c r="J14" s="45">
        <v>128</v>
      </c>
      <c r="K14" s="45">
        <v>1546</v>
      </c>
      <c r="L14" s="45">
        <v>131</v>
      </c>
      <c r="M14" s="45">
        <f t="shared" si="0"/>
        <v>2644</v>
      </c>
    </row>
    <row r="15" spans="2:18" x14ac:dyDescent="0.25">
      <c r="B15" t="s">
        <v>283</v>
      </c>
      <c r="C15" s="109">
        <v>28</v>
      </c>
      <c r="D15" s="109">
        <v>11</v>
      </c>
      <c r="E15" s="109">
        <v>525</v>
      </c>
      <c r="F15" s="109">
        <v>68</v>
      </c>
      <c r="G15" s="320">
        <v>1</v>
      </c>
      <c r="H15" s="323">
        <v>633</v>
      </c>
      <c r="I15" s="45">
        <v>201</v>
      </c>
      <c r="J15" s="45">
        <v>78</v>
      </c>
      <c r="K15" s="45">
        <v>1592</v>
      </c>
      <c r="L15" s="45">
        <v>134</v>
      </c>
      <c r="M15" s="45">
        <f t="shared" si="0"/>
        <v>2638</v>
      </c>
    </row>
    <row r="16" spans="2:18" x14ac:dyDescent="0.25">
      <c r="B16" s="39">
        <v>2013</v>
      </c>
      <c r="C16" s="109">
        <v>40</v>
      </c>
      <c r="D16" s="109">
        <v>11</v>
      </c>
      <c r="E16" s="109">
        <v>485</v>
      </c>
      <c r="F16" s="109">
        <v>75</v>
      </c>
      <c r="G16" s="320">
        <v>2</v>
      </c>
      <c r="H16" s="323">
        <v>613</v>
      </c>
      <c r="I16" s="45">
        <v>217</v>
      </c>
      <c r="J16" s="45">
        <v>76</v>
      </c>
      <c r="K16" s="45">
        <v>1613</v>
      </c>
      <c r="L16" s="45">
        <v>138</v>
      </c>
      <c r="M16" s="45">
        <f t="shared" si="0"/>
        <v>2657</v>
      </c>
    </row>
    <row r="17" spans="2:17" x14ac:dyDescent="0.25">
      <c r="B17" s="39">
        <v>2014</v>
      </c>
      <c r="C17" s="109">
        <v>63</v>
      </c>
      <c r="D17" s="109">
        <v>8</v>
      </c>
      <c r="E17" s="109">
        <v>572</v>
      </c>
      <c r="F17" s="109">
        <v>89</v>
      </c>
      <c r="G17" s="320">
        <v>1</v>
      </c>
      <c r="H17" s="323">
        <v>733</v>
      </c>
      <c r="I17" s="45">
        <v>225</v>
      </c>
      <c r="J17" s="45">
        <v>72</v>
      </c>
      <c r="K17" s="45">
        <v>1817</v>
      </c>
      <c r="L17" s="45">
        <v>200</v>
      </c>
      <c r="M17" s="45">
        <f t="shared" si="0"/>
        <v>3047</v>
      </c>
    </row>
    <row r="18" spans="2:17" x14ac:dyDescent="0.25">
      <c r="B18" s="39">
        <v>2015</v>
      </c>
      <c r="C18" s="109">
        <v>81</v>
      </c>
      <c r="D18" s="109">
        <v>11</v>
      </c>
      <c r="E18" s="109">
        <v>491</v>
      </c>
      <c r="F18" s="109">
        <v>126</v>
      </c>
      <c r="G18" s="320">
        <v>6</v>
      </c>
      <c r="H18" s="323">
        <v>715</v>
      </c>
      <c r="I18" s="45">
        <v>255</v>
      </c>
      <c r="J18" s="45">
        <v>102</v>
      </c>
      <c r="K18" s="45">
        <v>1881</v>
      </c>
      <c r="L18" s="45">
        <v>227</v>
      </c>
      <c r="M18" s="45">
        <f t="shared" si="0"/>
        <v>3180</v>
      </c>
    </row>
    <row r="19" spans="2:17" x14ac:dyDescent="0.25">
      <c r="B19" s="39">
        <v>2016</v>
      </c>
      <c r="C19" s="109">
        <v>100</v>
      </c>
      <c r="D19" s="109">
        <v>11</v>
      </c>
      <c r="E19" s="109">
        <v>473</v>
      </c>
      <c r="F19" s="109">
        <v>84</v>
      </c>
      <c r="G19" s="320">
        <v>5</v>
      </c>
      <c r="H19" s="323">
        <v>673</v>
      </c>
      <c r="I19" s="45">
        <v>222</v>
      </c>
      <c r="J19" s="45">
        <v>94</v>
      </c>
      <c r="K19" s="45">
        <v>1878</v>
      </c>
      <c r="L19" s="45">
        <v>205</v>
      </c>
      <c r="M19" s="45">
        <f t="shared" si="0"/>
        <v>3072</v>
      </c>
    </row>
    <row r="20" spans="2:17" x14ac:dyDescent="0.25">
      <c r="B20" s="39">
        <v>2017</v>
      </c>
      <c r="C20" s="109">
        <v>118</v>
      </c>
      <c r="D20" s="109">
        <v>11</v>
      </c>
      <c r="E20" s="109">
        <v>586</v>
      </c>
      <c r="F20" s="109">
        <v>118</v>
      </c>
      <c r="G20" s="320">
        <v>2</v>
      </c>
      <c r="H20" s="323">
        <v>835</v>
      </c>
      <c r="I20" s="45">
        <v>309</v>
      </c>
      <c r="J20" s="45">
        <v>96</v>
      </c>
      <c r="K20" s="45">
        <v>2171</v>
      </c>
      <c r="L20" s="45">
        <v>167</v>
      </c>
      <c r="M20" s="45">
        <f>SUM(H20:L20)</f>
        <v>3578</v>
      </c>
    </row>
    <row r="21" spans="2:17" x14ac:dyDescent="0.25">
      <c r="B21" s="39">
        <v>2018</v>
      </c>
      <c r="C21" s="109">
        <v>106</v>
      </c>
      <c r="D21" s="109">
        <v>4</v>
      </c>
      <c r="E21" s="109">
        <v>504</v>
      </c>
      <c r="F21" s="109">
        <v>144</v>
      </c>
      <c r="G21" s="320">
        <v>2</v>
      </c>
      <c r="H21" s="323">
        <v>760</v>
      </c>
      <c r="I21" s="45">
        <v>259</v>
      </c>
      <c r="J21" s="45">
        <v>76</v>
      </c>
      <c r="K21" s="45">
        <v>2159</v>
      </c>
      <c r="L21" s="45">
        <v>130</v>
      </c>
      <c r="M21" s="45">
        <f>SUM(H21:L21)</f>
        <v>3384</v>
      </c>
    </row>
    <row r="22" spans="2:17" x14ac:dyDescent="0.25">
      <c r="B22" s="4" t="s">
        <v>6</v>
      </c>
      <c r="C22" s="46">
        <f>SUM(C12:C21)</f>
        <v>598</v>
      </c>
      <c r="D22" s="46">
        <f t="shared" ref="D22:G22" si="1">SUM(D12:D21)</f>
        <v>96</v>
      </c>
      <c r="E22" s="46">
        <f t="shared" si="1"/>
        <v>5107</v>
      </c>
      <c r="F22" s="46">
        <f t="shared" si="1"/>
        <v>896</v>
      </c>
      <c r="G22" s="321">
        <f t="shared" si="1"/>
        <v>22</v>
      </c>
      <c r="H22" s="324">
        <f t="shared" ref="H22:M22" si="2">SUM(H12:H21)</f>
        <v>6719</v>
      </c>
      <c r="I22" s="46">
        <f t="shared" si="2"/>
        <v>2265</v>
      </c>
      <c r="J22" s="46">
        <f t="shared" si="2"/>
        <v>936</v>
      </c>
      <c r="K22" s="46">
        <f t="shared" si="2"/>
        <v>17750</v>
      </c>
      <c r="L22" s="46">
        <f t="shared" si="2"/>
        <v>1664</v>
      </c>
      <c r="M22" s="46">
        <f t="shared" si="2"/>
        <v>29334</v>
      </c>
    </row>
    <row r="23" spans="2:17" x14ac:dyDescent="0.25">
      <c r="B23" s="9"/>
      <c r="C23" s="9"/>
      <c r="D23" s="9"/>
      <c r="E23" s="9"/>
      <c r="F23" s="9"/>
      <c r="G23" s="9"/>
      <c r="H23" s="47"/>
      <c r="I23" s="47"/>
      <c r="J23" s="47"/>
      <c r="K23" s="47"/>
      <c r="L23" s="47"/>
      <c r="M23" s="47"/>
    </row>
    <row r="24" spans="2:17" x14ac:dyDescent="0.25"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L24" s="358"/>
      <c r="M24" s="358"/>
    </row>
    <row r="25" spans="2:17" x14ac:dyDescent="0.25">
      <c r="B25" s="358" t="s">
        <v>1460</v>
      </c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</row>
    <row r="26" spans="2:17" ht="30" x14ac:dyDescent="0.25">
      <c r="B26" s="43" t="s">
        <v>3</v>
      </c>
      <c r="C26" s="314" t="s">
        <v>109</v>
      </c>
      <c r="D26" s="314" t="s">
        <v>103</v>
      </c>
      <c r="E26" s="314" t="s">
        <v>105</v>
      </c>
      <c r="F26" s="314" t="s">
        <v>106</v>
      </c>
      <c r="G26" s="314" t="s">
        <v>107</v>
      </c>
      <c r="H26" s="322" t="s">
        <v>1424</v>
      </c>
      <c r="I26" s="44" t="s">
        <v>104</v>
      </c>
      <c r="J26" s="44" t="s">
        <v>102</v>
      </c>
      <c r="K26" s="44" t="s">
        <v>108</v>
      </c>
      <c r="L26" s="44" t="s">
        <v>110</v>
      </c>
      <c r="M26" s="44" t="s">
        <v>15</v>
      </c>
    </row>
    <row r="27" spans="2:17" hidden="1" x14ac:dyDescent="0.25">
      <c r="B27" t="s">
        <v>7</v>
      </c>
      <c r="C27" s="45">
        <v>0</v>
      </c>
      <c r="D27" s="45">
        <v>6</v>
      </c>
      <c r="E27" s="45">
        <v>348</v>
      </c>
      <c r="F27" s="45">
        <v>32</v>
      </c>
      <c r="G27" s="45">
        <v>0</v>
      </c>
      <c r="H27" s="323">
        <v>386</v>
      </c>
      <c r="I27" s="45">
        <v>104</v>
      </c>
      <c r="J27" s="45">
        <v>575</v>
      </c>
      <c r="K27" s="45">
        <v>1285</v>
      </c>
      <c r="L27" s="45">
        <v>127</v>
      </c>
      <c r="M27" s="45">
        <f t="shared" ref="M27:M41" si="3">SUM(H27:L27)</f>
        <v>2477</v>
      </c>
    </row>
    <row r="28" spans="2:17" hidden="1" x14ac:dyDescent="0.25">
      <c r="B28" t="s">
        <v>8</v>
      </c>
      <c r="C28" s="45">
        <v>1</v>
      </c>
      <c r="D28" s="45">
        <v>5</v>
      </c>
      <c r="E28" s="45">
        <v>384</v>
      </c>
      <c r="F28" s="45">
        <v>35</v>
      </c>
      <c r="G28" s="45">
        <v>0</v>
      </c>
      <c r="H28" s="323">
        <v>425</v>
      </c>
      <c r="I28" s="45">
        <v>121</v>
      </c>
      <c r="J28" s="45">
        <v>408</v>
      </c>
      <c r="K28" s="45">
        <v>1284</v>
      </c>
      <c r="L28" s="45">
        <v>110</v>
      </c>
      <c r="M28" s="45">
        <f t="shared" si="3"/>
        <v>2348</v>
      </c>
    </row>
    <row r="29" spans="2:17" hidden="1" x14ac:dyDescent="0.25">
      <c r="B29" t="s">
        <v>9</v>
      </c>
      <c r="C29" s="45">
        <v>4</v>
      </c>
      <c r="D29" s="45">
        <v>6</v>
      </c>
      <c r="E29" s="45">
        <v>365</v>
      </c>
      <c r="F29" s="45">
        <v>35</v>
      </c>
      <c r="G29" s="45">
        <v>0</v>
      </c>
      <c r="H29" s="323">
        <v>410</v>
      </c>
      <c r="I29" s="45">
        <v>157</v>
      </c>
      <c r="J29" s="45">
        <v>379</v>
      </c>
      <c r="K29" s="45">
        <v>1305</v>
      </c>
      <c r="L29" s="45">
        <v>126</v>
      </c>
      <c r="M29" s="45">
        <f t="shared" si="3"/>
        <v>2377</v>
      </c>
    </row>
    <row r="30" spans="2:17" hidden="1" x14ac:dyDescent="0.25">
      <c r="B30" t="s">
        <v>10</v>
      </c>
      <c r="C30" s="45">
        <v>2</v>
      </c>
      <c r="D30" s="45">
        <v>6</v>
      </c>
      <c r="E30" s="45">
        <v>315</v>
      </c>
      <c r="F30" s="45">
        <v>25</v>
      </c>
      <c r="G30" s="45">
        <v>0</v>
      </c>
      <c r="H30" s="323">
        <v>348</v>
      </c>
      <c r="I30" s="45">
        <v>149</v>
      </c>
      <c r="J30" s="45">
        <v>324</v>
      </c>
      <c r="K30" s="45">
        <v>1293</v>
      </c>
      <c r="L30" s="45">
        <v>123</v>
      </c>
      <c r="M30" s="45">
        <f t="shared" si="3"/>
        <v>2237</v>
      </c>
    </row>
    <row r="31" spans="2:17" hidden="1" x14ac:dyDescent="0.25">
      <c r="B31" t="s">
        <v>11</v>
      </c>
      <c r="C31" s="45">
        <v>3</v>
      </c>
      <c r="D31" s="45">
        <v>9</v>
      </c>
      <c r="E31" s="45">
        <v>342</v>
      </c>
      <c r="F31" s="45">
        <v>49</v>
      </c>
      <c r="G31" s="45">
        <v>0</v>
      </c>
      <c r="H31" s="323">
        <v>403</v>
      </c>
      <c r="I31" s="45">
        <v>148</v>
      </c>
      <c r="J31" s="45">
        <v>343</v>
      </c>
      <c r="K31" s="45">
        <v>1269</v>
      </c>
      <c r="L31" s="45">
        <v>109</v>
      </c>
      <c r="M31" s="45">
        <f t="shared" si="3"/>
        <v>2272</v>
      </c>
      <c r="P31" s="45"/>
      <c r="Q31" s="45"/>
    </row>
    <row r="32" spans="2:17" x14ac:dyDescent="0.25">
      <c r="B32" t="s">
        <v>12</v>
      </c>
      <c r="C32" s="45">
        <v>1</v>
      </c>
      <c r="D32" s="45">
        <v>6</v>
      </c>
      <c r="E32" s="45">
        <v>295</v>
      </c>
      <c r="F32" s="45">
        <v>39</v>
      </c>
      <c r="G32" s="45">
        <v>1</v>
      </c>
      <c r="H32" s="323">
        <v>342</v>
      </c>
      <c r="I32" s="45">
        <v>127</v>
      </c>
      <c r="J32" s="45">
        <v>345</v>
      </c>
      <c r="K32" s="45">
        <v>1247</v>
      </c>
      <c r="L32" s="45">
        <v>147</v>
      </c>
      <c r="M32" s="45">
        <f t="shared" si="3"/>
        <v>2208</v>
      </c>
      <c r="P32" s="45"/>
      <c r="Q32" s="45"/>
    </row>
    <row r="33" spans="2:25" x14ac:dyDescent="0.25">
      <c r="B33" t="s">
        <v>13</v>
      </c>
      <c r="C33" s="45">
        <v>1</v>
      </c>
      <c r="D33" s="45">
        <v>5</v>
      </c>
      <c r="E33" s="45">
        <v>316</v>
      </c>
      <c r="F33" s="45">
        <v>35</v>
      </c>
      <c r="G33" s="45">
        <v>1</v>
      </c>
      <c r="H33" s="323">
        <v>358</v>
      </c>
      <c r="I33" s="45">
        <v>127</v>
      </c>
      <c r="J33" s="45">
        <v>234</v>
      </c>
      <c r="K33" s="45">
        <v>1140</v>
      </c>
      <c r="L33" s="45">
        <v>173</v>
      </c>
      <c r="M33" s="45">
        <f t="shared" si="3"/>
        <v>2032</v>
      </c>
      <c r="P33" s="45"/>
      <c r="Q33" s="45"/>
    </row>
    <row r="34" spans="2:25" x14ac:dyDescent="0.25">
      <c r="B34" t="s">
        <v>14</v>
      </c>
      <c r="C34" s="45">
        <v>10</v>
      </c>
      <c r="D34" s="45">
        <v>6</v>
      </c>
      <c r="E34" s="45">
        <v>356</v>
      </c>
      <c r="F34" s="45">
        <v>31</v>
      </c>
      <c r="G34" s="45">
        <v>2</v>
      </c>
      <c r="H34" s="323">
        <v>405</v>
      </c>
      <c r="I34" s="45">
        <v>127</v>
      </c>
      <c r="J34" s="45">
        <v>218</v>
      </c>
      <c r="K34" s="45">
        <v>1148</v>
      </c>
      <c r="L34" s="45">
        <v>182</v>
      </c>
      <c r="M34" s="45">
        <f t="shared" si="3"/>
        <v>2080</v>
      </c>
      <c r="P34" s="45"/>
      <c r="Q34" s="45"/>
    </row>
    <row r="35" spans="2:25" x14ac:dyDescent="0.25">
      <c r="B35" t="s">
        <v>283</v>
      </c>
      <c r="C35" s="45">
        <v>16</v>
      </c>
      <c r="D35" s="45">
        <v>11</v>
      </c>
      <c r="E35" s="45">
        <v>316</v>
      </c>
      <c r="F35" s="45">
        <v>39</v>
      </c>
      <c r="G35" s="45">
        <v>2</v>
      </c>
      <c r="H35" s="323">
        <v>384</v>
      </c>
      <c r="I35" s="45">
        <v>102</v>
      </c>
      <c r="J35" s="45">
        <v>265</v>
      </c>
      <c r="K35" s="45">
        <v>1215</v>
      </c>
      <c r="L35" s="45">
        <v>184</v>
      </c>
      <c r="M35" s="45">
        <f t="shared" si="3"/>
        <v>2150</v>
      </c>
      <c r="P35" s="45"/>
      <c r="Q35" s="45"/>
    </row>
    <row r="36" spans="2:25" x14ac:dyDescent="0.25">
      <c r="B36" s="39" t="s">
        <v>290</v>
      </c>
      <c r="C36" s="45">
        <v>24</v>
      </c>
      <c r="D36" s="45">
        <v>10</v>
      </c>
      <c r="E36" s="45">
        <v>280</v>
      </c>
      <c r="F36" s="45">
        <v>50</v>
      </c>
      <c r="G36" s="45">
        <v>1</v>
      </c>
      <c r="H36" s="323">
        <v>365</v>
      </c>
      <c r="I36" s="45">
        <v>94</v>
      </c>
      <c r="J36" s="45">
        <v>218</v>
      </c>
      <c r="K36" s="45">
        <v>1137</v>
      </c>
      <c r="L36" s="45">
        <v>142</v>
      </c>
      <c r="M36" s="45">
        <f t="shared" si="3"/>
        <v>1956</v>
      </c>
      <c r="P36" s="45"/>
      <c r="Q36" s="45"/>
    </row>
    <row r="37" spans="2:25" x14ac:dyDescent="0.25">
      <c r="B37" s="39" t="s">
        <v>337</v>
      </c>
      <c r="C37" s="45">
        <v>31</v>
      </c>
      <c r="D37" s="45">
        <v>6</v>
      </c>
      <c r="E37" s="45">
        <v>267</v>
      </c>
      <c r="F37" s="45">
        <v>48</v>
      </c>
      <c r="G37" s="45">
        <v>0</v>
      </c>
      <c r="H37" s="323">
        <v>352</v>
      </c>
      <c r="I37" s="45">
        <v>103</v>
      </c>
      <c r="J37" s="45">
        <v>230</v>
      </c>
      <c r="K37" s="45">
        <v>1197</v>
      </c>
      <c r="L37" s="45">
        <v>118</v>
      </c>
      <c r="M37" s="45">
        <f t="shared" si="3"/>
        <v>2000</v>
      </c>
      <c r="P37" s="45"/>
      <c r="Q37" s="45"/>
    </row>
    <row r="38" spans="2:25" x14ac:dyDescent="0.25">
      <c r="B38" s="39" t="s">
        <v>377</v>
      </c>
      <c r="C38" s="45">
        <v>32</v>
      </c>
      <c r="D38" s="45">
        <v>4</v>
      </c>
      <c r="E38" s="45">
        <v>269</v>
      </c>
      <c r="F38" s="45">
        <v>54</v>
      </c>
      <c r="G38" s="45">
        <v>3</v>
      </c>
      <c r="H38" s="323">
        <v>362</v>
      </c>
      <c r="I38" s="45">
        <v>89</v>
      </c>
      <c r="J38" s="45">
        <v>363</v>
      </c>
      <c r="K38" s="45">
        <v>1135</v>
      </c>
      <c r="L38" s="45">
        <v>97</v>
      </c>
      <c r="M38" s="45">
        <f t="shared" si="3"/>
        <v>2046</v>
      </c>
      <c r="P38" s="45"/>
      <c r="Q38" s="45"/>
    </row>
    <row r="39" spans="2:25" x14ac:dyDescent="0.25">
      <c r="B39" s="39" t="s">
        <v>378</v>
      </c>
      <c r="C39" s="45">
        <v>35</v>
      </c>
      <c r="D39" s="45">
        <v>6</v>
      </c>
      <c r="E39" s="45">
        <v>288</v>
      </c>
      <c r="F39" s="45">
        <v>52</v>
      </c>
      <c r="G39" s="45">
        <v>0</v>
      </c>
      <c r="H39" s="323">
        <v>381</v>
      </c>
      <c r="I39" s="45">
        <v>82</v>
      </c>
      <c r="J39" s="45">
        <v>449</v>
      </c>
      <c r="K39" s="45">
        <v>1091</v>
      </c>
      <c r="L39" s="45">
        <v>65</v>
      </c>
      <c r="M39" s="49">
        <f t="shared" si="3"/>
        <v>2068</v>
      </c>
      <c r="P39" s="45"/>
      <c r="Q39" s="45"/>
    </row>
    <row r="40" spans="2:25" x14ac:dyDescent="0.25">
      <c r="B40" s="39" t="s">
        <v>1425</v>
      </c>
      <c r="C40" s="45">
        <v>42</v>
      </c>
      <c r="D40" s="45">
        <v>5</v>
      </c>
      <c r="E40" s="45">
        <v>261</v>
      </c>
      <c r="F40" s="45">
        <v>51</v>
      </c>
      <c r="G40" s="45">
        <v>0</v>
      </c>
      <c r="H40" s="323">
        <v>359</v>
      </c>
      <c r="I40" s="45">
        <v>76</v>
      </c>
      <c r="J40" s="45">
        <v>620</v>
      </c>
      <c r="K40" s="45">
        <v>1062</v>
      </c>
      <c r="L40" s="45">
        <v>49</v>
      </c>
      <c r="M40" s="347">
        <f t="shared" ref="M40" si="4">SUM(H40:L40)</f>
        <v>2166</v>
      </c>
      <c r="P40" s="45"/>
      <c r="Q40" s="45"/>
    </row>
    <row r="41" spans="2:25" x14ac:dyDescent="0.25">
      <c r="B41" s="39">
        <v>2018</v>
      </c>
      <c r="C41" s="45">
        <v>49</v>
      </c>
      <c r="D41" s="45">
        <v>5</v>
      </c>
      <c r="E41" s="45">
        <v>285</v>
      </c>
      <c r="F41" s="45">
        <v>66</v>
      </c>
      <c r="G41" s="45">
        <v>1</v>
      </c>
      <c r="H41" s="323">
        <v>406</v>
      </c>
      <c r="I41" s="45">
        <v>103</v>
      </c>
      <c r="J41" s="45">
        <v>535</v>
      </c>
      <c r="K41" s="45">
        <v>1171</v>
      </c>
      <c r="L41" s="45">
        <v>53</v>
      </c>
      <c r="M41" s="328">
        <f t="shared" si="3"/>
        <v>2268</v>
      </c>
      <c r="P41" s="45"/>
      <c r="Q41" s="45"/>
    </row>
    <row r="42" spans="2:25" x14ac:dyDescent="0.25">
      <c r="B42" s="4" t="s">
        <v>6</v>
      </c>
      <c r="C42" s="46">
        <f>SUM(C31:C41)</f>
        <v>244</v>
      </c>
      <c r="D42" s="46">
        <f t="shared" ref="D42:L42" si="5">SUM(D31:D41)</f>
        <v>73</v>
      </c>
      <c r="E42" s="46">
        <f t="shared" si="5"/>
        <v>3275</v>
      </c>
      <c r="F42" s="46">
        <f t="shared" si="5"/>
        <v>514</v>
      </c>
      <c r="G42" s="46">
        <f t="shared" si="5"/>
        <v>11</v>
      </c>
      <c r="H42" s="324">
        <f>SUM(H31:H41)</f>
        <v>4117</v>
      </c>
      <c r="I42" s="46">
        <f t="shared" si="5"/>
        <v>1178</v>
      </c>
      <c r="J42" s="46">
        <f t="shared" si="5"/>
        <v>3820</v>
      </c>
      <c r="K42" s="46">
        <f t="shared" si="5"/>
        <v>12812</v>
      </c>
      <c r="L42" s="46">
        <f t="shared" si="5"/>
        <v>1319</v>
      </c>
      <c r="M42" s="46">
        <f>SUM(M31:M41)</f>
        <v>23246</v>
      </c>
    </row>
    <row r="43" spans="2:25" x14ac:dyDescent="0.25">
      <c r="B43" s="9"/>
      <c r="C43" s="9"/>
      <c r="D43" s="9"/>
      <c r="E43" s="9"/>
      <c r="F43" s="9"/>
      <c r="G43" s="9"/>
      <c r="H43" s="47"/>
      <c r="I43" s="47"/>
      <c r="J43" s="47"/>
      <c r="K43" s="47"/>
      <c r="L43" s="47"/>
      <c r="M43" s="47"/>
    </row>
    <row r="45" spans="2:25" x14ac:dyDescent="0.25">
      <c r="B45" s="6"/>
      <c r="C45" s="6"/>
      <c r="D45" s="6"/>
      <c r="E45" s="6"/>
      <c r="F45" s="6"/>
      <c r="G45" s="6"/>
    </row>
    <row r="46" spans="2:25" x14ac:dyDescent="0.25">
      <c r="B46" s="358" t="s">
        <v>1461</v>
      </c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</row>
    <row r="47" spans="2:25" ht="30" x14ac:dyDescent="0.25">
      <c r="B47" s="43" t="s">
        <v>3</v>
      </c>
      <c r="C47" s="314" t="s">
        <v>109</v>
      </c>
      <c r="D47" s="314" t="s">
        <v>103</v>
      </c>
      <c r="E47" s="314" t="s">
        <v>105</v>
      </c>
      <c r="F47" s="314" t="s">
        <v>106</v>
      </c>
      <c r="G47" s="314" t="s">
        <v>107</v>
      </c>
      <c r="H47" s="322" t="s">
        <v>1424</v>
      </c>
      <c r="I47" s="1" t="s">
        <v>104</v>
      </c>
      <c r="J47" s="44" t="s">
        <v>102</v>
      </c>
      <c r="K47" s="1" t="s">
        <v>108</v>
      </c>
      <c r="L47" s="1" t="s">
        <v>110</v>
      </c>
      <c r="M47" s="1" t="s">
        <v>15</v>
      </c>
    </row>
    <row r="48" spans="2:25" hidden="1" x14ac:dyDescent="0.25">
      <c r="B48" t="s">
        <v>7</v>
      </c>
      <c r="C48" s="45">
        <v>0</v>
      </c>
      <c r="D48" s="45">
        <v>1</v>
      </c>
      <c r="E48" s="45">
        <v>27</v>
      </c>
      <c r="F48" s="45">
        <v>2</v>
      </c>
      <c r="G48" s="45">
        <v>0</v>
      </c>
      <c r="H48" s="323">
        <v>30</v>
      </c>
      <c r="I48" s="45">
        <v>19</v>
      </c>
      <c r="J48" s="45">
        <v>47</v>
      </c>
      <c r="K48" s="45">
        <v>97</v>
      </c>
      <c r="L48" s="45">
        <v>3</v>
      </c>
      <c r="M48" s="45">
        <f t="shared" ref="M48:M62" si="6">SUM(H48:L48)</f>
        <v>196</v>
      </c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</row>
    <row r="49" spans="2:25" hidden="1" x14ac:dyDescent="0.25">
      <c r="B49" t="s">
        <v>8</v>
      </c>
      <c r="C49" s="45">
        <v>0</v>
      </c>
      <c r="D49" s="45">
        <v>0</v>
      </c>
      <c r="E49" s="45">
        <v>18</v>
      </c>
      <c r="F49" s="45">
        <v>3</v>
      </c>
      <c r="G49" s="45">
        <v>0</v>
      </c>
      <c r="H49" s="323">
        <v>21</v>
      </c>
      <c r="I49" s="45">
        <v>11</v>
      </c>
      <c r="J49" s="45">
        <v>54</v>
      </c>
      <c r="K49" s="45">
        <v>83</v>
      </c>
      <c r="L49" s="45">
        <v>4</v>
      </c>
      <c r="M49" s="45">
        <f t="shared" si="6"/>
        <v>173</v>
      </c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</row>
    <row r="50" spans="2:25" hidden="1" x14ac:dyDescent="0.25">
      <c r="B50" t="s">
        <v>9</v>
      </c>
      <c r="C50" s="45">
        <v>0</v>
      </c>
      <c r="D50" s="45">
        <v>0</v>
      </c>
      <c r="E50" s="45">
        <v>25</v>
      </c>
      <c r="F50" s="45">
        <v>2</v>
      </c>
      <c r="G50" s="45">
        <v>0</v>
      </c>
      <c r="H50" s="323">
        <v>27</v>
      </c>
      <c r="I50" s="45">
        <v>25</v>
      </c>
      <c r="J50" s="45">
        <v>56</v>
      </c>
      <c r="K50" s="45">
        <v>75</v>
      </c>
      <c r="L50" s="45">
        <v>4</v>
      </c>
      <c r="M50" s="45">
        <f t="shared" si="6"/>
        <v>187</v>
      </c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</row>
    <row r="51" spans="2:25" hidden="1" x14ac:dyDescent="0.25">
      <c r="B51" t="s">
        <v>10</v>
      </c>
      <c r="C51" s="45">
        <v>0</v>
      </c>
      <c r="D51" s="45">
        <v>0</v>
      </c>
      <c r="E51" s="45">
        <v>24</v>
      </c>
      <c r="F51" s="45">
        <v>3</v>
      </c>
      <c r="G51" s="45">
        <v>0</v>
      </c>
      <c r="H51" s="323">
        <v>27</v>
      </c>
      <c r="I51" s="45">
        <v>13</v>
      </c>
      <c r="J51" s="45">
        <v>67</v>
      </c>
      <c r="K51" s="45">
        <v>99</v>
      </c>
      <c r="L51" s="45">
        <v>6</v>
      </c>
      <c r="M51" s="45">
        <f t="shared" si="6"/>
        <v>212</v>
      </c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</row>
    <row r="52" spans="2:25" hidden="1" x14ac:dyDescent="0.25">
      <c r="B52" t="s">
        <v>11</v>
      </c>
      <c r="C52" s="45">
        <v>0</v>
      </c>
      <c r="D52" s="45">
        <v>0</v>
      </c>
      <c r="E52" s="45">
        <v>17</v>
      </c>
      <c r="F52" s="45">
        <v>3</v>
      </c>
      <c r="G52" s="45">
        <v>0</v>
      </c>
      <c r="H52" s="323">
        <v>20</v>
      </c>
      <c r="I52" s="45">
        <v>20</v>
      </c>
      <c r="J52" s="45">
        <v>68</v>
      </c>
      <c r="K52" s="45">
        <v>108</v>
      </c>
      <c r="L52" s="45">
        <v>5</v>
      </c>
      <c r="M52" s="45">
        <f t="shared" si="6"/>
        <v>221</v>
      </c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</row>
    <row r="53" spans="2:25" x14ac:dyDescent="0.25">
      <c r="B53" t="s">
        <v>12</v>
      </c>
      <c r="C53" s="45">
        <v>0</v>
      </c>
      <c r="D53" s="45">
        <v>0</v>
      </c>
      <c r="E53" s="45">
        <v>31</v>
      </c>
      <c r="F53" s="45">
        <v>7</v>
      </c>
      <c r="G53" s="45">
        <v>0</v>
      </c>
      <c r="H53" s="323">
        <v>38</v>
      </c>
      <c r="I53" s="45">
        <v>31</v>
      </c>
      <c r="J53" s="45">
        <v>71</v>
      </c>
      <c r="K53" s="45">
        <v>109</v>
      </c>
      <c r="L53" s="45">
        <v>3</v>
      </c>
      <c r="M53" s="45">
        <f t="shared" si="6"/>
        <v>252</v>
      </c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</row>
    <row r="54" spans="2:25" x14ac:dyDescent="0.25">
      <c r="B54" t="s">
        <v>13</v>
      </c>
      <c r="C54" s="45">
        <v>0</v>
      </c>
      <c r="D54" s="45">
        <v>0</v>
      </c>
      <c r="E54" s="45">
        <v>18</v>
      </c>
      <c r="F54" s="45">
        <v>2</v>
      </c>
      <c r="G54" s="45">
        <v>0</v>
      </c>
      <c r="H54" s="323">
        <v>20</v>
      </c>
      <c r="I54" s="45">
        <v>21</v>
      </c>
      <c r="J54" s="45">
        <v>73</v>
      </c>
      <c r="K54" s="45">
        <v>101</v>
      </c>
      <c r="L54" s="45">
        <v>6</v>
      </c>
      <c r="M54" s="45">
        <f t="shared" si="6"/>
        <v>221</v>
      </c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</row>
    <row r="55" spans="2:25" x14ac:dyDescent="0.25">
      <c r="B55" t="s">
        <v>14</v>
      </c>
      <c r="C55" s="45">
        <v>1</v>
      </c>
      <c r="D55" s="45">
        <v>1</v>
      </c>
      <c r="E55" s="45">
        <v>16</v>
      </c>
      <c r="F55" s="45">
        <v>2</v>
      </c>
      <c r="G55" s="45">
        <v>0</v>
      </c>
      <c r="H55" s="323">
        <v>20</v>
      </c>
      <c r="I55" s="45">
        <v>32</v>
      </c>
      <c r="J55" s="45">
        <v>61</v>
      </c>
      <c r="K55" s="45">
        <v>149</v>
      </c>
      <c r="L55" s="45">
        <v>4</v>
      </c>
      <c r="M55" s="45">
        <f t="shared" si="6"/>
        <v>266</v>
      </c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</row>
    <row r="56" spans="2:25" x14ac:dyDescent="0.25">
      <c r="B56" t="s">
        <v>283</v>
      </c>
      <c r="C56" s="45">
        <v>1</v>
      </c>
      <c r="D56" s="45">
        <v>0</v>
      </c>
      <c r="E56" s="45">
        <v>28</v>
      </c>
      <c r="F56" s="45">
        <v>11</v>
      </c>
      <c r="G56" s="45">
        <v>0</v>
      </c>
      <c r="H56" s="323">
        <v>40</v>
      </c>
      <c r="I56" s="45">
        <v>29</v>
      </c>
      <c r="J56" s="45">
        <v>77</v>
      </c>
      <c r="K56" s="45">
        <v>118</v>
      </c>
      <c r="L56" s="45">
        <v>11</v>
      </c>
      <c r="M56" s="45">
        <f t="shared" si="6"/>
        <v>275</v>
      </c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</row>
    <row r="57" spans="2:25" x14ac:dyDescent="0.25">
      <c r="B57" s="39">
        <v>2013</v>
      </c>
      <c r="C57" s="45">
        <v>2</v>
      </c>
      <c r="D57" s="45">
        <v>1</v>
      </c>
      <c r="E57" s="45">
        <v>25</v>
      </c>
      <c r="F57" s="45">
        <v>4</v>
      </c>
      <c r="G57" s="45">
        <v>0</v>
      </c>
      <c r="H57" s="323">
        <v>32</v>
      </c>
      <c r="I57" s="45">
        <v>26</v>
      </c>
      <c r="J57" s="45">
        <v>81</v>
      </c>
      <c r="K57" s="45">
        <v>130</v>
      </c>
      <c r="L57" s="45">
        <v>6</v>
      </c>
      <c r="M57" s="45">
        <f t="shared" si="6"/>
        <v>275</v>
      </c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</row>
    <row r="58" spans="2:25" x14ac:dyDescent="0.25">
      <c r="B58" s="39">
        <v>2014</v>
      </c>
      <c r="C58" s="45">
        <v>4</v>
      </c>
      <c r="D58" s="45">
        <v>0</v>
      </c>
      <c r="E58" s="45">
        <v>23</v>
      </c>
      <c r="F58" s="45">
        <v>2</v>
      </c>
      <c r="G58" s="45">
        <v>0</v>
      </c>
      <c r="H58" s="323">
        <v>29</v>
      </c>
      <c r="I58" s="45">
        <v>37</v>
      </c>
      <c r="J58" s="45">
        <v>82</v>
      </c>
      <c r="K58" s="45">
        <v>138</v>
      </c>
      <c r="L58" s="45">
        <v>8</v>
      </c>
      <c r="M58" s="45">
        <f t="shared" si="6"/>
        <v>294</v>
      </c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</row>
    <row r="59" spans="2:25" x14ac:dyDescent="0.25">
      <c r="B59" s="39">
        <v>2015</v>
      </c>
      <c r="C59" s="45">
        <v>0</v>
      </c>
      <c r="D59" s="45">
        <v>2</v>
      </c>
      <c r="E59" s="45">
        <v>18</v>
      </c>
      <c r="F59" s="45">
        <v>11</v>
      </c>
      <c r="G59" s="45">
        <v>1</v>
      </c>
      <c r="H59" s="323">
        <v>32</v>
      </c>
      <c r="I59" s="45">
        <v>22</v>
      </c>
      <c r="J59" s="45">
        <v>69</v>
      </c>
      <c r="K59" s="45">
        <v>159</v>
      </c>
      <c r="L59" s="45">
        <v>7</v>
      </c>
      <c r="M59" s="45">
        <f t="shared" si="6"/>
        <v>289</v>
      </c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</row>
    <row r="60" spans="2:25" x14ac:dyDescent="0.25">
      <c r="B60" s="39">
        <v>2016</v>
      </c>
      <c r="C60" s="45">
        <v>3</v>
      </c>
      <c r="D60" s="45">
        <v>0</v>
      </c>
      <c r="E60" s="45">
        <v>35</v>
      </c>
      <c r="F60" s="45">
        <v>9</v>
      </c>
      <c r="G60" s="45">
        <v>0</v>
      </c>
      <c r="H60" s="323">
        <v>47</v>
      </c>
      <c r="I60" s="45">
        <v>19</v>
      </c>
      <c r="J60" s="45">
        <v>69</v>
      </c>
      <c r="K60" s="45">
        <v>137</v>
      </c>
      <c r="L60" s="45">
        <v>6</v>
      </c>
      <c r="M60" s="45">
        <f t="shared" si="6"/>
        <v>278</v>
      </c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</row>
    <row r="61" spans="2:25" x14ac:dyDescent="0.25">
      <c r="B61" s="39">
        <v>2017</v>
      </c>
      <c r="C61" s="45">
        <v>7</v>
      </c>
      <c r="D61" s="45">
        <v>1</v>
      </c>
      <c r="E61" s="45">
        <v>31</v>
      </c>
      <c r="F61" s="45">
        <v>1</v>
      </c>
      <c r="G61" s="45">
        <v>0</v>
      </c>
      <c r="H61" s="323">
        <v>40</v>
      </c>
      <c r="I61" s="45">
        <v>22</v>
      </c>
      <c r="J61" s="45">
        <v>100</v>
      </c>
      <c r="K61" s="45">
        <v>153</v>
      </c>
      <c r="L61" s="45">
        <v>7</v>
      </c>
      <c r="M61" s="45">
        <f t="shared" ref="M61" si="7">SUM(H61:L61)</f>
        <v>322</v>
      </c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</row>
    <row r="62" spans="2:25" x14ac:dyDescent="0.25">
      <c r="B62" s="39">
        <v>2018</v>
      </c>
      <c r="C62" s="45">
        <v>9</v>
      </c>
      <c r="D62" s="45">
        <v>0</v>
      </c>
      <c r="E62" s="45">
        <v>14</v>
      </c>
      <c r="F62" s="45">
        <v>11</v>
      </c>
      <c r="G62" s="45">
        <v>0</v>
      </c>
      <c r="H62" s="323">
        <v>34</v>
      </c>
      <c r="I62" s="45">
        <v>25</v>
      </c>
      <c r="J62" s="45">
        <v>87</v>
      </c>
      <c r="K62" s="45">
        <v>131</v>
      </c>
      <c r="L62" s="45">
        <v>10</v>
      </c>
      <c r="M62" s="45">
        <f t="shared" si="6"/>
        <v>287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</row>
    <row r="63" spans="2:25" x14ac:dyDescent="0.25">
      <c r="B63" s="4" t="s">
        <v>6</v>
      </c>
      <c r="C63" s="46">
        <f>SUM(C53:C62)</f>
        <v>27</v>
      </c>
      <c r="D63" s="46">
        <f t="shared" ref="D63:G63" si="8">SUM(D53:D62)</f>
        <v>5</v>
      </c>
      <c r="E63" s="46">
        <f t="shared" si="8"/>
        <v>239</v>
      </c>
      <c r="F63" s="46">
        <f t="shared" si="8"/>
        <v>60</v>
      </c>
      <c r="G63" s="46">
        <f t="shared" si="8"/>
        <v>1</v>
      </c>
      <c r="H63" s="324">
        <f t="shared" ref="H63" si="9">SUM(H53:H62)</f>
        <v>332</v>
      </c>
      <c r="I63" s="46">
        <f t="shared" ref="I63" si="10">SUM(I53:I62)</f>
        <v>264</v>
      </c>
      <c r="J63" s="46">
        <f t="shared" ref="J63" si="11">SUM(J53:J62)</f>
        <v>770</v>
      </c>
      <c r="K63" s="46">
        <f t="shared" ref="K63" si="12">SUM(K53:K62)</f>
        <v>1325</v>
      </c>
      <c r="L63" s="46">
        <f t="shared" ref="L63" si="13">SUM(L53:L62)</f>
        <v>68</v>
      </c>
      <c r="M63" s="46">
        <f t="shared" ref="M63" si="14">SUM(M53:M62)</f>
        <v>2759</v>
      </c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</row>
    <row r="64" spans="2:25" x14ac:dyDescent="0.25">
      <c r="B64" s="128" t="s">
        <v>349</v>
      </c>
      <c r="C64" s="128"/>
      <c r="D64" s="128"/>
      <c r="E64" s="128"/>
      <c r="F64" s="128"/>
      <c r="G64" s="128"/>
      <c r="H64" s="47"/>
      <c r="I64" s="47"/>
      <c r="J64" s="47"/>
      <c r="K64" s="47"/>
      <c r="L64" s="47"/>
      <c r="M64" s="47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</row>
  </sheetData>
  <mergeCells count="6">
    <mergeCell ref="B46:M46"/>
    <mergeCell ref="B2:M2"/>
    <mergeCell ref="B3:M3"/>
    <mergeCell ref="B5:M5"/>
    <mergeCell ref="B24:M24"/>
    <mergeCell ref="B25:M25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66" orientation="landscape" r:id="rId1"/>
  <rowBreaks count="1" manualBreakCount="1">
    <brk id="43" max="8" man="1"/>
  </rowBreaks>
  <ignoredErrors>
    <ignoredError sqref="B10:B15 B51:B56" numberStoredAsText="1"/>
    <ignoredError sqref="M10 M12:M1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AE63"/>
  <sheetViews>
    <sheetView showGridLines="0" zoomScaleNormal="100" zoomScaleSheetLayoutView="100" workbookViewId="0">
      <selection activeCell="P53" sqref="P53"/>
    </sheetView>
  </sheetViews>
  <sheetFormatPr defaultRowHeight="15" x14ac:dyDescent="0.25"/>
  <cols>
    <col min="1" max="1" width="2.140625" customWidth="1"/>
    <col min="2" max="2" width="11.5703125" customWidth="1"/>
    <col min="3" max="3" width="9.42578125" bestFit="1" customWidth="1"/>
    <col min="4" max="4" width="16.5703125" bestFit="1" customWidth="1"/>
    <col min="5" max="5" width="14.7109375" bestFit="1" customWidth="1"/>
    <col min="6" max="6" width="10.7109375" bestFit="1" customWidth="1"/>
    <col min="7" max="7" width="20.140625" bestFit="1" customWidth="1"/>
    <col min="8" max="8" width="18" customWidth="1"/>
    <col min="9" max="9" width="8" bestFit="1" customWidth="1"/>
    <col min="10" max="10" width="14.42578125" customWidth="1"/>
    <col min="11" max="11" width="9.42578125" bestFit="1" customWidth="1"/>
    <col min="12" max="12" width="9.5703125" bestFit="1" customWidth="1"/>
    <col min="13" max="13" width="11.42578125" bestFit="1" customWidth="1"/>
    <col min="14" max="14" width="3.5703125" customWidth="1"/>
    <col min="15" max="15" width="5.85546875" bestFit="1" customWidth="1"/>
    <col min="16" max="16" width="17.42578125" customWidth="1"/>
    <col min="17" max="17" width="6.5703125" bestFit="1" customWidth="1"/>
    <col min="18" max="18" width="25.85546875" bestFit="1" customWidth="1"/>
    <col min="20" max="20" width="17.85546875" bestFit="1" customWidth="1"/>
    <col min="21" max="21" width="5.85546875" bestFit="1" customWidth="1"/>
    <col min="22" max="22" width="15.7109375" customWidth="1"/>
    <col min="23" max="23" width="6.5703125" bestFit="1" customWidth="1"/>
    <col min="24" max="24" width="9.5703125" bestFit="1" customWidth="1"/>
    <col min="25" max="25" width="6" bestFit="1" customWidth="1"/>
    <col min="26" max="26" width="4.5703125" customWidth="1"/>
  </cols>
  <sheetData>
    <row r="1" spans="2:31" x14ac:dyDescent="0.25">
      <c r="H1" s="40"/>
      <c r="I1" s="40"/>
      <c r="J1" s="40"/>
      <c r="K1" s="40"/>
      <c r="L1" s="40"/>
      <c r="M1" s="40"/>
      <c r="N1" s="40"/>
      <c r="O1" s="40"/>
      <c r="P1" s="40"/>
      <c r="Q1" s="40"/>
      <c r="R1" s="318" t="s">
        <v>1423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2:31" ht="14.45" customHeight="1" x14ac:dyDescent="0.35">
      <c r="B2" s="366" t="s">
        <v>17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40"/>
      <c r="AA2" s="40"/>
      <c r="AB2" s="40"/>
      <c r="AC2" s="40"/>
      <c r="AD2" s="40"/>
      <c r="AE2" s="40"/>
    </row>
    <row r="3" spans="2:31" ht="14.45" customHeight="1" x14ac:dyDescent="0.35">
      <c r="B3" s="358" t="s">
        <v>24</v>
      </c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40"/>
      <c r="AA3" s="40"/>
      <c r="AB3" s="40"/>
      <c r="AC3" s="40"/>
      <c r="AD3" s="40"/>
      <c r="AE3" s="40"/>
    </row>
    <row r="4" spans="2:31" ht="14.45" customHeight="1" x14ac:dyDescent="0.3">
      <c r="B4" s="65"/>
      <c r="C4" s="65"/>
      <c r="D4" s="65"/>
      <c r="E4" s="65"/>
      <c r="F4" s="65"/>
      <c r="G4" s="65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40"/>
      <c r="AA4" s="40"/>
      <c r="AB4" s="40"/>
      <c r="AC4" s="40"/>
      <c r="AD4" s="40"/>
      <c r="AE4" s="40"/>
    </row>
    <row r="5" spans="2:31" ht="18.75" x14ac:dyDescent="0.3">
      <c r="B5" s="362" t="s">
        <v>1431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40"/>
    </row>
    <row r="6" spans="2:31" ht="15.75" thickBot="1" x14ac:dyDescent="0.3">
      <c r="B6" s="48"/>
      <c r="C6" s="367" t="s">
        <v>19</v>
      </c>
      <c r="D6" s="367"/>
      <c r="E6" s="367"/>
      <c r="F6" s="367"/>
      <c r="G6" s="367"/>
      <c r="H6" s="367"/>
      <c r="I6" s="367"/>
      <c r="J6" s="367"/>
      <c r="K6" s="367"/>
      <c r="L6" s="367"/>
      <c r="M6" s="367"/>
      <c r="Z6" s="40"/>
    </row>
    <row r="7" spans="2:31" ht="31.5" customHeight="1" thickTop="1" x14ac:dyDescent="0.25">
      <c r="B7" s="149" t="s">
        <v>3</v>
      </c>
      <c r="C7" s="314" t="s">
        <v>109</v>
      </c>
      <c r="D7" s="314" t="s">
        <v>103</v>
      </c>
      <c r="E7" s="314" t="s">
        <v>105</v>
      </c>
      <c r="F7" s="314" t="s">
        <v>106</v>
      </c>
      <c r="G7" s="314" t="s">
        <v>107</v>
      </c>
      <c r="H7" s="322" t="s">
        <v>1424</v>
      </c>
      <c r="I7" s="147" t="s">
        <v>104</v>
      </c>
      <c r="J7" s="148" t="s">
        <v>102</v>
      </c>
      <c r="K7" s="147" t="s">
        <v>108</v>
      </c>
      <c r="L7" s="147" t="s">
        <v>110</v>
      </c>
      <c r="M7" s="147" t="s">
        <v>6</v>
      </c>
      <c r="Z7" s="40"/>
    </row>
    <row r="8" spans="2:31" hidden="1" x14ac:dyDescent="0.25">
      <c r="B8" s="155" t="s">
        <v>7</v>
      </c>
      <c r="C8" s="49">
        <v>0</v>
      </c>
      <c r="D8" s="49">
        <v>0</v>
      </c>
      <c r="E8" s="49">
        <v>20</v>
      </c>
      <c r="F8" s="49">
        <v>3</v>
      </c>
      <c r="G8" s="49">
        <v>0</v>
      </c>
      <c r="H8" s="323">
        <v>23</v>
      </c>
      <c r="I8" s="49">
        <v>5</v>
      </c>
      <c r="J8" s="49">
        <v>1</v>
      </c>
      <c r="K8" s="49">
        <v>164</v>
      </c>
      <c r="L8" s="49">
        <v>27</v>
      </c>
      <c r="M8" s="49">
        <f>SUM(H8:L8)</f>
        <v>220</v>
      </c>
      <c r="Z8" s="40"/>
    </row>
    <row r="9" spans="2:31" hidden="1" x14ac:dyDescent="0.25">
      <c r="B9" s="155" t="s">
        <v>8</v>
      </c>
      <c r="C9" s="49">
        <v>0</v>
      </c>
      <c r="D9" s="49">
        <v>2</v>
      </c>
      <c r="E9" s="49">
        <v>21</v>
      </c>
      <c r="F9" s="49">
        <v>1</v>
      </c>
      <c r="G9" s="49">
        <v>0</v>
      </c>
      <c r="H9" s="323">
        <v>24</v>
      </c>
      <c r="I9" s="49">
        <v>8</v>
      </c>
      <c r="J9" s="49">
        <v>3</v>
      </c>
      <c r="K9" s="49">
        <v>159</v>
      </c>
      <c r="L9" s="49">
        <v>27</v>
      </c>
      <c r="M9" s="49">
        <f t="shared" ref="M9:M22" si="0">SUM(H9:L9)</f>
        <v>221</v>
      </c>
      <c r="Z9" s="40"/>
    </row>
    <row r="10" spans="2:31" hidden="1" x14ac:dyDescent="0.25">
      <c r="B10" s="155" t="s">
        <v>9</v>
      </c>
      <c r="C10" s="49">
        <v>0</v>
      </c>
      <c r="D10" s="49">
        <v>4</v>
      </c>
      <c r="E10" s="49">
        <v>20</v>
      </c>
      <c r="F10" s="49">
        <v>8</v>
      </c>
      <c r="G10" s="49">
        <v>0</v>
      </c>
      <c r="H10" s="323">
        <v>32</v>
      </c>
      <c r="I10" s="49">
        <v>17</v>
      </c>
      <c r="J10" s="49">
        <v>0</v>
      </c>
      <c r="K10" s="49">
        <v>156</v>
      </c>
      <c r="L10" s="49">
        <v>20</v>
      </c>
      <c r="M10" s="49">
        <f t="shared" si="0"/>
        <v>225</v>
      </c>
      <c r="Z10" s="40"/>
    </row>
    <row r="11" spans="2:31" hidden="1" x14ac:dyDescent="0.25">
      <c r="B11" s="155" t="s">
        <v>10</v>
      </c>
      <c r="C11" s="49">
        <v>0</v>
      </c>
      <c r="D11" s="49">
        <v>1</v>
      </c>
      <c r="E11" s="49">
        <v>22</v>
      </c>
      <c r="F11" s="49">
        <v>8</v>
      </c>
      <c r="G11" s="49">
        <v>0</v>
      </c>
      <c r="H11" s="323">
        <v>31</v>
      </c>
      <c r="I11" s="49">
        <v>9</v>
      </c>
      <c r="J11" s="49">
        <v>2</v>
      </c>
      <c r="K11" s="49">
        <v>131</v>
      </c>
      <c r="L11" s="49">
        <v>19</v>
      </c>
      <c r="M11" s="49">
        <f t="shared" si="0"/>
        <v>192</v>
      </c>
      <c r="Z11" s="40"/>
    </row>
    <row r="12" spans="2:31" hidden="1" x14ac:dyDescent="0.25">
      <c r="B12" s="155" t="s">
        <v>11</v>
      </c>
      <c r="C12" s="49">
        <v>0</v>
      </c>
      <c r="D12" s="49">
        <v>1</v>
      </c>
      <c r="E12" s="49">
        <v>20</v>
      </c>
      <c r="F12" s="49">
        <v>7</v>
      </c>
      <c r="G12" s="49">
        <v>0</v>
      </c>
      <c r="H12" s="323">
        <v>28</v>
      </c>
      <c r="I12" s="49">
        <v>12</v>
      </c>
      <c r="J12" s="49">
        <v>1</v>
      </c>
      <c r="K12" s="49">
        <v>165</v>
      </c>
      <c r="L12" s="49">
        <v>21</v>
      </c>
      <c r="M12" s="49">
        <f t="shared" si="0"/>
        <v>227</v>
      </c>
      <c r="Z12" s="40"/>
    </row>
    <row r="13" spans="2:31" x14ac:dyDescent="0.25">
      <c r="B13" s="155" t="s">
        <v>12</v>
      </c>
      <c r="C13" s="49">
        <v>1</v>
      </c>
      <c r="D13" s="49">
        <v>0</v>
      </c>
      <c r="E13" s="49">
        <v>21</v>
      </c>
      <c r="F13" s="49">
        <v>10</v>
      </c>
      <c r="G13" s="49">
        <v>0</v>
      </c>
      <c r="H13" s="323">
        <v>32</v>
      </c>
      <c r="I13" s="49">
        <v>6</v>
      </c>
      <c r="J13" s="49">
        <v>1</v>
      </c>
      <c r="K13" s="49">
        <v>125</v>
      </c>
      <c r="L13" s="49">
        <v>18</v>
      </c>
      <c r="M13" s="49">
        <f t="shared" si="0"/>
        <v>182</v>
      </c>
      <c r="Z13" s="40"/>
    </row>
    <row r="14" spans="2:31" x14ac:dyDescent="0.25">
      <c r="B14" s="155" t="s">
        <v>13</v>
      </c>
      <c r="C14" s="49">
        <v>1</v>
      </c>
      <c r="D14" s="49">
        <v>2</v>
      </c>
      <c r="E14" s="49">
        <v>7</v>
      </c>
      <c r="F14" s="49">
        <v>3</v>
      </c>
      <c r="G14" s="49">
        <v>0</v>
      </c>
      <c r="H14" s="323">
        <v>13</v>
      </c>
      <c r="I14" s="49">
        <v>8</v>
      </c>
      <c r="J14" s="49">
        <v>4</v>
      </c>
      <c r="K14" s="49">
        <v>110</v>
      </c>
      <c r="L14" s="49">
        <v>14</v>
      </c>
      <c r="M14" s="49">
        <f t="shared" si="0"/>
        <v>149</v>
      </c>
      <c r="Z14" s="40"/>
    </row>
    <row r="15" spans="2:31" x14ac:dyDescent="0.25">
      <c r="B15" s="155" t="s">
        <v>14</v>
      </c>
      <c r="C15" s="49">
        <v>0</v>
      </c>
      <c r="D15" s="49">
        <v>2</v>
      </c>
      <c r="E15" s="49">
        <v>16</v>
      </c>
      <c r="F15" s="49">
        <v>5</v>
      </c>
      <c r="G15" s="49">
        <v>0</v>
      </c>
      <c r="H15" s="323">
        <v>23</v>
      </c>
      <c r="I15" s="49">
        <v>8</v>
      </c>
      <c r="J15" s="49">
        <v>7</v>
      </c>
      <c r="K15" s="49">
        <v>144</v>
      </c>
      <c r="L15" s="49">
        <v>16</v>
      </c>
      <c r="M15" s="49">
        <f t="shared" si="0"/>
        <v>198</v>
      </c>
      <c r="Z15" s="40"/>
    </row>
    <row r="16" spans="2:31" x14ac:dyDescent="0.25">
      <c r="B16" s="155" t="s">
        <v>283</v>
      </c>
      <c r="C16" s="49">
        <v>0</v>
      </c>
      <c r="D16" s="49">
        <v>2</v>
      </c>
      <c r="E16" s="49">
        <v>11</v>
      </c>
      <c r="F16" s="49">
        <v>6</v>
      </c>
      <c r="G16" s="49">
        <v>0</v>
      </c>
      <c r="H16" s="323">
        <v>19</v>
      </c>
      <c r="I16" s="49">
        <v>6</v>
      </c>
      <c r="J16" s="49">
        <v>2</v>
      </c>
      <c r="K16" s="49">
        <v>123</v>
      </c>
      <c r="L16" s="49">
        <v>15</v>
      </c>
      <c r="M16" s="49">
        <f t="shared" si="0"/>
        <v>165</v>
      </c>
      <c r="Z16" s="40"/>
    </row>
    <row r="17" spans="2:26" x14ac:dyDescent="0.25">
      <c r="B17" s="99">
        <v>2013</v>
      </c>
      <c r="C17" s="49">
        <v>2</v>
      </c>
      <c r="D17" s="49">
        <v>2</v>
      </c>
      <c r="E17" s="49">
        <v>5</v>
      </c>
      <c r="F17" s="49">
        <v>6</v>
      </c>
      <c r="G17" s="49">
        <v>0</v>
      </c>
      <c r="H17" s="323">
        <v>15</v>
      </c>
      <c r="I17" s="49">
        <v>13</v>
      </c>
      <c r="J17" s="49">
        <v>6</v>
      </c>
      <c r="K17" s="49">
        <v>126</v>
      </c>
      <c r="L17" s="49">
        <v>12</v>
      </c>
      <c r="M17" s="49">
        <f t="shared" si="0"/>
        <v>172</v>
      </c>
      <c r="Z17" s="40"/>
    </row>
    <row r="18" spans="2:26" x14ac:dyDescent="0.25">
      <c r="B18" s="99">
        <v>2014</v>
      </c>
      <c r="C18" s="49">
        <v>0</v>
      </c>
      <c r="D18" s="49">
        <v>0</v>
      </c>
      <c r="E18" s="49">
        <v>11</v>
      </c>
      <c r="F18" s="49">
        <v>4</v>
      </c>
      <c r="G18" s="49">
        <v>0</v>
      </c>
      <c r="H18" s="323">
        <v>15</v>
      </c>
      <c r="I18" s="49">
        <v>9</v>
      </c>
      <c r="J18" s="49">
        <v>4</v>
      </c>
      <c r="K18" s="49">
        <v>132</v>
      </c>
      <c r="L18" s="49">
        <v>14</v>
      </c>
      <c r="M18" s="49">
        <f t="shared" si="0"/>
        <v>174</v>
      </c>
      <c r="Z18" s="40"/>
    </row>
    <row r="19" spans="2:26" x14ac:dyDescent="0.25">
      <c r="B19" s="99">
        <v>2015</v>
      </c>
      <c r="C19" s="49">
        <v>0</v>
      </c>
      <c r="D19" s="49">
        <v>0</v>
      </c>
      <c r="E19" s="49">
        <v>9</v>
      </c>
      <c r="F19" s="49">
        <v>2</v>
      </c>
      <c r="G19" s="49">
        <v>0</v>
      </c>
      <c r="H19" s="323">
        <v>11</v>
      </c>
      <c r="I19" s="49">
        <v>5</v>
      </c>
      <c r="J19" s="49">
        <v>3</v>
      </c>
      <c r="K19" s="49">
        <v>110</v>
      </c>
      <c r="L19" s="49">
        <v>7</v>
      </c>
      <c r="M19" s="49">
        <f t="shared" si="0"/>
        <v>136</v>
      </c>
      <c r="Z19" s="40"/>
    </row>
    <row r="20" spans="2:26" x14ac:dyDescent="0.25">
      <c r="B20" s="99">
        <v>2016</v>
      </c>
      <c r="C20" s="49">
        <v>0</v>
      </c>
      <c r="D20" s="49">
        <v>1</v>
      </c>
      <c r="E20" s="49">
        <v>10</v>
      </c>
      <c r="F20" s="49">
        <v>4</v>
      </c>
      <c r="G20" s="49">
        <v>0</v>
      </c>
      <c r="H20" s="323">
        <v>15</v>
      </c>
      <c r="I20" s="49">
        <v>4</v>
      </c>
      <c r="J20" s="49">
        <v>2</v>
      </c>
      <c r="K20" s="49">
        <v>103</v>
      </c>
      <c r="L20" s="49">
        <v>9</v>
      </c>
      <c r="M20" s="49">
        <f t="shared" si="0"/>
        <v>133</v>
      </c>
      <c r="Z20" s="40"/>
    </row>
    <row r="21" spans="2:26" x14ac:dyDescent="0.25">
      <c r="B21" s="99">
        <v>2017</v>
      </c>
      <c r="C21" s="49">
        <v>7</v>
      </c>
      <c r="D21" s="49">
        <v>1</v>
      </c>
      <c r="E21" s="49">
        <v>10</v>
      </c>
      <c r="F21" s="49">
        <v>0</v>
      </c>
      <c r="G21" s="49">
        <v>0</v>
      </c>
      <c r="H21" s="323">
        <v>18</v>
      </c>
      <c r="I21" s="49">
        <v>2</v>
      </c>
      <c r="J21" s="49">
        <v>3</v>
      </c>
      <c r="K21" s="49">
        <v>81</v>
      </c>
      <c r="L21" s="49">
        <v>9</v>
      </c>
      <c r="M21" s="49">
        <f t="shared" ref="M21" si="1">SUM(H21:L21)</f>
        <v>113</v>
      </c>
      <c r="Z21" s="40"/>
    </row>
    <row r="22" spans="2:26" x14ac:dyDescent="0.25">
      <c r="B22" s="99">
        <v>2018</v>
      </c>
      <c r="C22" s="49">
        <v>6</v>
      </c>
      <c r="D22" s="49">
        <v>0</v>
      </c>
      <c r="E22" s="49">
        <v>6</v>
      </c>
      <c r="F22" s="49">
        <v>2</v>
      </c>
      <c r="G22" s="49">
        <v>0</v>
      </c>
      <c r="H22" s="323">
        <v>14</v>
      </c>
      <c r="I22" s="49">
        <v>6</v>
      </c>
      <c r="J22" s="49">
        <v>3</v>
      </c>
      <c r="K22" s="49">
        <v>109</v>
      </c>
      <c r="L22" s="49">
        <v>11</v>
      </c>
      <c r="M22" s="49">
        <f t="shared" si="0"/>
        <v>143</v>
      </c>
      <c r="Z22" s="40"/>
    </row>
    <row r="23" spans="2:26" x14ac:dyDescent="0.25">
      <c r="B23" s="156" t="s">
        <v>15</v>
      </c>
      <c r="C23" s="157">
        <f t="shared" ref="C23:M23" si="2">SUM(C13:C22)</f>
        <v>17</v>
      </c>
      <c r="D23" s="157">
        <f t="shared" si="2"/>
        <v>10</v>
      </c>
      <c r="E23" s="157">
        <f t="shared" si="2"/>
        <v>106</v>
      </c>
      <c r="F23" s="157">
        <f t="shared" si="2"/>
        <v>42</v>
      </c>
      <c r="G23" s="157">
        <f t="shared" si="2"/>
        <v>0</v>
      </c>
      <c r="H23" s="324">
        <f t="shared" si="2"/>
        <v>175</v>
      </c>
      <c r="I23" s="157">
        <f t="shared" si="2"/>
        <v>67</v>
      </c>
      <c r="J23" s="157">
        <f t="shared" si="2"/>
        <v>35</v>
      </c>
      <c r="K23" s="157">
        <f t="shared" si="2"/>
        <v>1163</v>
      </c>
      <c r="L23" s="157">
        <f t="shared" si="2"/>
        <v>125</v>
      </c>
      <c r="M23" s="157">
        <f t="shared" si="2"/>
        <v>1565</v>
      </c>
      <c r="Z23" s="40"/>
    </row>
    <row r="24" spans="2:26" x14ac:dyDescent="0.25">
      <c r="B24" s="9"/>
      <c r="C24" s="9"/>
      <c r="D24" s="9"/>
      <c r="E24" s="9"/>
      <c r="F24" s="9"/>
      <c r="G24" s="9"/>
      <c r="H24" s="47"/>
      <c r="I24" s="47"/>
      <c r="J24" s="47"/>
      <c r="K24" s="47"/>
      <c r="L24" s="47"/>
      <c r="M24" s="47"/>
      <c r="Z24" s="40"/>
    </row>
    <row r="26" spans="2:26" ht="15.75" thickBot="1" x14ac:dyDescent="0.3">
      <c r="B26" s="48"/>
      <c r="C26" s="367" t="s">
        <v>20</v>
      </c>
      <c r="D26" s="367"/>
      <c r="E26" s="367"/>
      <c r="F26" s="367"/>
      <c r="G26" s="367"/>
      <c r="H26" s="367" t="s">
        <v>20</v>
      </c>
      <c r="I26" s="367"/>
      <c r="J26" s="367"/>
      <c r="K26" s="367"/>
      <c r="L26" s="367"/>
      <c r="M26" s="367"/>
    </row>
    <row r="27" spans="2:26" ht="31.5" customHeight="1" thickTop="1" x14ac:dyDescent="0.25">
      <c r="B27" s="149" t="s">
        <v>3</v>
      </c>
      <c r="C27" s="314" t="s">
        <v>109</v>
      </c>
      <c r="D27" s="314" t="s">
        <v>103</v>
      </c>
      <c r="E27" s="314" t="s">
        <v>105</v>
      </c>
      <c r="F27" s="314" t="s">
        <v>106</v>
      </c>
      <c r="G27" s="314" t="s">
        <v>107</v>
      </c>
      <c r="H27" s="322" t="s">
        <v>1424</v>
      </c>
      <c r="I27" s="147" t="s">
        <v>104</v>
      </c>
      <c r="J27" s="148" t="s">
        <v>102</v>
      </c>
      <c r="K27" s="147" t="s">
        <v>108</v>
      </c>
      <c r="L27" s="147" t="s">
        <v>110</v>
      </c>
      <c r="M27" s="147" t="s">
        <v>6</v>
      </c>
    </row>
    <row r="28" spans="2:26" hidden="1" x14ac:dyDescent="0.25">
      <c r="B28" s="155" t="s">
        <v>7</v>
      </c>
      <c r="C28" s="49">
        <v>0</v>
      </c>
      <c r="D28" s="49">
        <v>1</v>
      </c>
      <c r="E28" s="49">
        <v>28</v>
      </c>
      <c r="F28" s="49">
        <v>3</v>
      </c>
      <c r="G28" s="49">
        <v>0</v>
      </c>
      <c r="H28" s="323">
        <v>32</v>
      </c>
      <c r="I28" s="49">
        <v>57</v>
      </c>
      <c r="J28" s="49">
        <v>4</v>
      </c>
      <c r="K28" s="49">
        <v>153</v>
      </c>
      <c r="L28" s="49">
        <v>1</v>
      </c>
      <c r="M28" s="49">
        <f t="shared" ref="M28:M42" si="3">SUM(H28:L28)</f>
        <v>247</v>
      </c>
    </row>
    <row r="29" spans="2:26" hidden="1" x14ac:dyDescent="0.25">
      <c r="B29" s="155" t="s">
        <v>8</v>
      </c>
      <c r="C29" s="49">
        <v>0</v>
      </c>
      <c r="D29" s="49">
        <v>1</v>
      </c>
      <c r="E29" s="49">
        <v>21</v>
      </c>
      <c r="F29" s="49">
        <v>3</v>
      </c>
      <c r="G29" s="49">
        <v>0</v>
      </c>
      <c r="H29" s="323">
        <v>25</v>
      </c>
      <c r="I29" s="49">
        <v>59</v>
      </c>
      <c r="J29" s="49">
        <v>2</v>
      </c>
      <c r="K29" s="49">
        <v>145</v>
      </c>
      <c r="L29" s="49">
        <v>6</v>
      </c>
      <c r="M29" s="49">
        <f t="shared" si="3"/>
        <v>237</v>
      </c>
    </row>
    <row r="30" spans="2:26" hidden="1" x14ac:dyDescent="0.25">
      <c r="B30" s="155" t="s">
        <v>9</v>
      </c>
      <c r="C30" s="49">
        <v>1</v>
      </c>
      <c r="D30" s="49">
        <v>1</v>
      </c>
      <c r="E30" s="49">
        <v>24</v>
      </c>
      <c r="F30" s="49">
        <v>5</v>
      </c>
      <c r="G30" s="49">
        <v>0</v>
      </c>
      <c r="H30" s="323">
        <v>31</v>
      </c>
      <c r="I30" s="49">
        <v>43</v>
      </c>
      <c r="J30" s="49">
        <v>4</v>
      </c>
      <c r="K30" s="49">
        <v>152</v>
      </c>
      <c r="L30" s="49">
        <v>10</v>
      </c>
      <c r="M30" s="49">
        <f t="shared" si="3"/>
        <v>240</v>
      </c>
    </row>
    <row r="31" spans="2:26" hidden="1" x14ac:dyDescent="0.25">
      <c r="B31" s="155" t="s">
        <v>10</v>
      </c>
      <c r="C31" s="49">
        <v>0</v>
      </c>
      <c r="D31" s="49">
        <v>0</v>
      </c>
      <c r="E31" s="49">
        <v>24</v>
      </c>
      <c r="F31" s="49">
        <v>1</v>
      </c>
      <c r="G31" s="49">
        <v>0</v>
      </c>
      <c r="H31" s="323">
        <v>25</v>
      </c>
      <c r="I31" s="49">
        <v>29</v>
      </c>
      <c r="J31" s="49">
        <v>2</v>
      </c>
      <c r="K31" s="49">
        <v>172</v>
      </c>
      <c r="L31" s="49">
        <v>7</v>
      </c>
      <c r="M31" s="49">
        <f t="shared" si="3"/>
        <v>235</v>
      </c>
    </row>
    <row r="32" spans="2:26" hidden="1" x14ac:dyDescent="0.25">
      <c r="B32" s="155" t="s">
        <v>11</v>
      </c>
      <c r="C32" s="49">
        <v>0</v>
      </c>
      <c r="D32" s="49">
        <v>1</v>
      </c>
      <c r="E32" s="49">
        <v>24</v>
      </c>
      <c r="F32" s="49">
        <v>2</v>
      </c>
      <c r="G32" s="49">
        <v>0</v>
      </c>
      <c r="H32" s="323">
        <v>27</v>
      </c>
      <c r="I32" s="49">
        <v>40</v>
      </c>
      <c r="J32" s="49">
        <v>8</v>
      </c>
      <c r="K32" s="49">
        <v>166</v>
      </c>
      <c r="L32" s="49">
        <v>5</v>
      </c>
      <c r="M32" s="49">
        <f t="shared" si="3"/>
        <v>246</v>
      </c>
    </row>
    <row r="33" spans="2:13" x14ac:dyDescent="0.25">
      <c r="B33" s="155" t="s">
        <v>12</v>
      </c>
      <c r="C33" s="49">
        <v>0</v>
      </c>
      <c r="D33" s="49">
        <v>0</v>
      </c>
      <c r="E33" s="49">
        <v>26</v>
      </c>
      <c r="F33" s="49">
        <v>0</v>
      </c>
      <c r="G33" s="49">
        <v>0</v>
      </c>
      <c r="H33" s="323">
        <v>26</v>
      </c>
      <c r="I33" s="49">
        <v>45</v>
      </c>
      <c r="J33" s="49">
        <v>4</v>
      </c>
      <c r="K33" s="49">
        <v>176</v>
      </c>
      <c r="L33" s="49">
        <v>2</v>
      </c>
      <c r="M33" s="49">
        <f t="shared" si="3"/>
        <v>253</v>
      </c>
    </row>
    <row r="34" spans="2:13" x14ac:dyDescent="0.25">
      <c r="B34" s="155" t="s">
        <v>13</v>
      </c>
      <c r="C34" s="49">
        <v>0</v>
      </c>
      <c r="D34" s="49">
        <v>1</v>
      </c>
      <c r="E34" s="49">
        <v>41</v>
      </c>
      <c r="F34" s="49">
        <v>6</v>
      </c>
      <c r="G34" s="49">
        <v>0</v>
      </c>
      <c r="H34" s="323">
        <v>48</v>
      </c>
      <c r="I34" s="49">
        <v>38</v>
      </c>
      <c r="J34" s="49">
        <v>10</v>
      </c>
      <c r="K34" s="49">
        <v>169</v>
      </c>
      <c r="L34" s="49">
        <v>8</v>
      </c>
      <c r="M34" s="49">
        <f t="shared" si="3"/>
        <v>273</v>
      </c>
    </row>
    <row r="35" spans="2:13" x14ac:dyDescent="0.25">
      <c r="B35" s="155" t="s">
        <v>14</v>
      </c>
      <c r="C35" s="49">
        <v>6</v>
      </c>
      <c r="D35" s="49">
        <v>0</v>
      </c>
      <c r="E35" s="49">
        <v>29</v>
      </c>
      <c r="F35" s="49">
        <v>7</v>
      </c>
      <c r="G35" s="49">
        <v>0</v>
      </c>
      <c r="H35" s="323">
        <v>42</v>
      </c>
      <c r="I35" s="49">
        <v>56</v>
      </c>
      <c r="J35" s="49">
        <v>5</v>
      </c>
      <c r="K35" s="49">
        <v>203</v>
      </c>
      <c r="L35" s="49">
        <v>10</v>
      </c>
      <c r="M35" s="49">
        <f t="shared" si="3"/>
        <v>316</v>
      </c>
    </row>
    <row r="36" spans="2:13" x14ac:dyDescent="0.25">
      <c r="B36" s="155" t="s">
        <v>283</v>
      </c>
      <c r="C36" s="49">
        <v>1</v>
      </c>
      <c r="D36" s="49">
        <v>2</v>
      </c>
      <c r="E36" s="49">
        <v>12</v>
      </c>
      <c r="F36" s="49">
        <v>3</v>
      </c>
      <c r="G36" s="49">
        <v>0</v>
      </c>
      <c r="H36" s="323">
        <v>18</v>
      </c>
      <c r="I36" s="49">
        <v>59</v>
      </c>
      <c r="J36" s="49">
        <v>15</v>
      </c>
      <c r="K36" s="49">
        <v>179</v>
      </c>
      <c r="L36" s="49">
        <v>13</v>
      </c>
      <c r="M36" s="49">
        <f t="shared" si="3"/>
        <v>284</v>
      </c>
    </row>
    <row r="37" spans="2:13" x14ac:dyDescent="0.25">
      <c r="B37" s="99">
        <v>2013</v>
      </c>
      <c r="C37" s="49">
        <v>5</v>
      </c>
      <c r="D37" s="49">
        <v>0</v>
      </c>
      <c r="E37" s="49">
        <v>13</v>
      </c>
      <c r="F37" s="49">
        <v>4</v>
      </c>
      <c r="G37" s="49">
        <v>0</v>
      </c>
      <c r="H37" s="323">
        <v>22</v>
      </c>
      <c r="I37" s="49">
        <v>51</v>
      </c>
      <c r="J37" s="49">
        <v>14</v>
      </c>
      <c r="K37" s="49">
        <v>148</v>
      </c>
      <c r="L37" s="49">
        <v>16</v>
      </c>
      <c r="M37" s="49">
        <f t="shared" si="3"/>
        <v>251</v>
      </c>
    </row>
    <row r="38" spans="2:13" x14ac:dyDescent="0.25">
      <c r="B38" s="99">
        <v>2014</v>
      </c>
      <c r="C38" s="49">
        <v>3</v>
      </c>
      <c r="D38" s="49">
        <v>2</v>
      </c>
      <c r="E38" s="49">
        <v>13</v>
      </c>
      <c r="F38" s="49">
        <v>3</v>
      </c>
      <c r="G38" s="49">
        <v>0</v>
      </c>
      <c r="H38" s="323">
        <v>21</v>
      </c>
      <c r="I38" s="49">
        <v>50</v>
      </c>
      <c r="J38" s="49">
        <v>14</v>
      </c>
      <c r="K38" s="49">
        <v>174</v>
      </c>
      <c r="L38" s="49">
        <v>8</v>
      </c>
      <c r="M38" s="49">
        <f t="shared" si="3"/>
        <v>267</v>
      </c>
    </row>
    <row r="39" spans="2:13" x14ac:dyDescent="0.25">
      <c r="B39" s="99">
        <v>2015</v>
      </c>
      <c r="C39" s="49">
        <v>8</v>
      </c>
      <c r="D39" s="49">
        <v>1</v>
      </c>
      <c r="E39" s="49">
        <v>14</v>
      </c>
      <c r="F39" s="49">
        <v>1</v>
      </c>
      <c r="G39" s="49">
        <v>4</v>
      </c>
      <c r="H39" s="323">
        <v>28</v>
      </c>
      <c r="I39" s="49">
        <v>56</v>
      </c>
      <c r="J39" s="49">
        <v>9</v>
      </c>
      <c r="K39" s="49">
        <v>174</v>
      </c>
      <c r="L39" s="49">
        <v>16</v>
      </c>
      <c r="M39" s="49">
        <f t="shared" si="3"/>
        <v>283</v>
      </c>
    </row>
    <row r="40" spans="2:13" x14ac:dyDescent="0.25">
      <c r="B40" s="99">
        <v>2016</v>
      </c>
      <c r="C40" s="49">
        <v>0</v>
      </c>
      <c r="D40" s="49">
        <v>1</v>
      </c>
      <c r="E40" s="49">
        <v>9</v>
      </c>
      <c r="F40" s="49">
        <v>3</v>
      </c>
      <c r="G40" s="49">
        <v>0</v>
      </c>
      <c r="H40" s="323">
        <v>13</v>
      </c>
      <c r="I40" s="49">
        <v>48</v>
      </c>
      <c r="J40" s="49">
        <v>14</v>
      </c>
      <c r="K40" s="49">
        <v>180</v>
      </c>
      <c r="L40" s="49">
        <v>9</v>
      </c>
      <c r="M40" s="49">
        <f t="shared" si="3"/>
        <v>264</v>
      </c>
    </row>
    <row r="41" spans="2:13" x14ac:dyDescent="0.25">
      <c r="B41" s="99">
        <v>2017</v>
      </c>
      <c r="C41" s="49">
        <v>4</v>
      </c>
      <c r="D41" s="49">
        <v>0</v>
      </c>
      <c r="E41" s="49">
        <v>9</v>
      </c>
      <c r="F41" s="49">
        <v>4</v>
      </c>
      <c r="G41" s="49">
        <v>0</v>
      </c>
      <c r="H41" s="323">
        <v>17</v>
      </c>
      <c r="I41" s="49">
        <v>60</v>
      </c>
      <c r="J41" s="49">
        <v>17</v>
      </c>
      <c r="K41" s="49">
        <v>156</v>
      </c>
      <c r="L41" s="49">
        <v>18</v>
      </c>
      <c r="M41" s="49">
        <f t="shared" ref="M41" si="4">SUM(H41:L41)</f>
        <v>268</v>
      </c>
    </row>
    <row r="42" spans="2:13" x14ac:dyDescent="0.25">
      <c r="B42" s="99">
        <v>2018</v>
      </c>
      <c r="C42" s="49">
        <v>5</v>
      </c>
      <c r="D42" s="49"/>
      <c r="E42" s="49">
        <v>6</v>
      </c>
      <c r="F42" s="49">
        <v>1</v>
      </c>
      <c r="G42" s="49"/>
      <c r="H42" s="323">
        <v>12</v>
      </c>
      <c r="I42" s="49">
        <v>63</v>
      </c>
      <c r="J42" s="49">
        <v>30</v>
      </c>
      <c r="K42" s="49">
        <v>164</v>
      </c>
      <c r="L42" s="49">
        <v>30</v>
      </c>
      <c r="M42" s="49">
        <f t="shared" si="3"/>
        <v>299</v>
      </c>
    </row>
    <row r="43" spans="2:13" x14ac:dyDescent="0.25">
      <c r="B43" s="156" t="s">
        <v>15</v>
      </c>
      <c r="C43" s="157">
        <f t="shared" ref="C43:M43" si="5">SUM(C33:C42)</f>
        <v>32</v>
      </c>
      <c r="D43" s="157">
        <f t="shared" si="5"/>
        <v>7</v>
      </c>
      <c r="E43" s="157">
        <f t="shared" si="5"/>
        <v>172</v>
      </c>
      <c r="F43" s="157">
        <f t="shared" si="5"/>
        <v>32</v>
      </c>
      <c r="G43" s="157">
        <f t="shared" si="5"/>
        <v>4</v>
      </c>
      <c r="H43" s="324">
        <f t="shared" si="5"/>
        <v>247</v>
      </c>
      <c r="I43" s="157">
        <f t="shared" si="5"/>
        <v>526</v>
      </c>
      <c r="J43" s="157">
        <f t="shared" si="5"/>
        <v>132</v>
      </c>
      <c r="K43" s="157">
        <f t="shared" si="5"/>
        <v>1723</v>
      </c>
      <c r="L43" s="157">
        <f t="shared" si="5"/>
        <v>130</v>
      </c>
      <c r="M43" s="157">
        <f t="shared" si="5"/>
        <v>2758</v>
      </c>
    </row>
    <row r="46" spans="2:13" ht="15.75" thickBot="1" x14ac:dyDescent="0.3">
      <c r="B46" s="48"/>
      <c r="C46" s="367" t="s">
        <v>21</v>
      </c>
      <c r="D46" s="367"/>
      <c r="E46" s="367"/>
      <c r="F46" s="367"/>
      <c r="G46" s="367"/>
      <c r="H46" s="367"/>
      <c r="I46" s="367"/>
      <c r="J46" s="367"/>
      <c r="K46" s="367"/>
      <c r="L46" s="367"/>
      <c r="M46" s="367"/>
    </row>
    <row r="47" spans="2:13" ht="30.75" thickTop="1" x14ac:dyDescent="0.25">
      <c r="B47" s="149" t="s">
        <v>3</v>
      </c>
      <c r="C47" s="314" t="s">
        <v>109</v>
      </c>
      <c r="D47" s="314" t="s">
        <v>103</v>
      </c>
      <c r="E47" s="314" t="s">
        <v>105</v>
      </c>
      <c r="F47" s="314" t="s">
        <v>106</v>
      </c>
      <c r="G47" s="314" t="s">
        <v>107</v>
      </c>
      <c r="H47" s="322" t="s">
        <v>1424</v>
      </c>
      <c r="I47" s="147" t="s">
        <v>104</v>
      </c>
      <c r="J47" s="148" t="s">
        <v>102</v>
      </c>
      <c r="K47" s="147" t="s">
        <v>108</v>
      </c>
      <c r="L47" s="147" t="s">
        <v>110</v>
      </c>
      <c r="M47" s="147" t="s">
        <v>6</v>
      </c>
    </row>
    <row r="48" spans="2:13" hidden="1" x14ac:dyDescent="0.25">
      <c r="B48" s="155" t="s">
        <v>7</v>
      </c>
      <c r="C48" s="49">
        <v>0</v>
      </c>
      <c r="D48" s="49">
        <v>0</v>
      </c>
      <c r="E48" s="49">
        <v>1</v>
      </c>
      <c r="F48" s="49">
        <v>1</v>
      </c>
      <c r="G48" s="49">
        <v>0</v>
      </c>
      <c r="H48" s="323">
        <v>2</v>
      </c>
      <c r="I48" s="49">
        <v>6</v>
      </c>
      <c r="J48" s="49">
        <v>17</v>
      </c>
      <c r="K48" s="49">
        <v>16</v>
      </c>
      <c r="L48" s="49">
        <v>1</v>
      </c>
      <c r="M48" s="49">
        <f t="shared" ref="M48:M62" si="6">SUM(H48:L48)</f>
        <v>42</v>
      </c>
    </row>
    <row r="49" spans="2:13" hidden="1" x14ac:dyDescent="0.25">
      <c r="B49" s="155" t="s">
        <v>8</v>
      </c>
      <c r="C49" s="49">
        <v>0</v>
      </c>
      <c r="D49" s="49">
        <v>0</v>
      </c>
      <c r="E49" s="49">
        <v>2</v>
      </c>
      <c r="F49" s="49">
        <v>0</v>
      </c>
      <c r="G49" s="49">
        <v>0</v>
      </c>
      <c r="H49" s="323">
        <v>2</v>
      </c>
      <c r="I49" s="49">
        <v>9</v>
      </c>
      <c r="J49" s="49">
        <v>18</v>
      </c>
      <c r="K49" s="49">
        <v>20</v>
      </c>
      <c r="L49" s="49">
        <v>1</v>
      </c>
      <c r="M49" s="49">
        <f t="shared" si="6"/>
        <v>50</v>
      </c>
    </row>
    <row r="50" spans="2:13" hidden="1" x14ac:dyDescent="0.25">
      <c r="B50" s="155" t="s">
        <v>9</v>
      </c>
      <c r="C50" s="49">
        <v>0</v>
      </c>
      <c r="D50" s="49">
        <v>1</v>
      </c>
      <c r="E50" s="49">
        <v>0</v>
      </c>
      <c r="F50" s="49">
        <v>0</v>
      </c>
      <c r="G50" s="49">
        <v>0</v>
      </c>
      <c r="H50" s="323">
        <v>1</v>
      </c>
      <c r="I50" s="49">
        <v>3</v>
      </c>
      <c r="J50" s="49">
        <v>15</v>
      </c>
      <c r="K50" s="49">
        <v>28</v>
      </c>
      <c r="L50" s="49">
        <v>3</v>
      </c>
      <c r="M50" s="49">
        <f t="shared" si="6"/>
        <v>50</v>
      </c>
    </row>
    <row r="51" spans="2:13" hidden="1" x14ac:dyDescent="0.25">
      <c r="B51" s="155" t="s">
        <v>10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323">
        <v>2</v>
      </c>
      <c r="I51" s="49">
        <v>5</v>
      </c>
      <c r="J51" s="49">
        <v>15</v>
      </c>
      <c r="K51" s="49">
        <v>36</v>
      </c>
      <c r="L51" s="49">
        <v>1</v>
      </c>
      <c r="M51" s="49">
        <f t="shared" si="6"/>
        <v>59</v>
      </c>
    </row>
    <row r="52" spans="2:13" hidden="1" x14ac:dyDescent="0.25">
      <c r="B52" s="155" t="s">
        <v>11</v>
      </c>
      <c r="C52" s="49">
        <v>0</v>
      </c>
      <c r="D52" s="49">
        <v>0</v>
      </c>
      <c r="E52" s="49">
        <v>2</v>
      </c>
      <c r="F52" s="49">
        <v>0</v>
      </c>
      <c r="G52" s="49">
        <v>0</v>
      </c>
      <c r="H52" s="323">
        <v>2</v>
      </c>
      <c r="I52" s="49">
        <v>4</v>
      </c>
      <c r="J52" s="49">
        <v>13</v>
      </c>
      <c r="K52" s="49">
        <v>39</v>
      </c>
      <c r="L52" s="49">
        <v>9</v>
      </c>
      <c r="M52" s="49">
        <f t="shared" si="6"/>
        <v>67</v>
      </c>
    </row>
    <row r="53" spans="2:13" x14ac:dyDescent="0.25">
      <c r="B53" s="155" t="s">
        <v>12</v>
      </c>
      <c r="C53" s="49">
        <v>0</v>
      </c>
      <c r="D53" s="49">
        <v>0</v>
      </c>
      <c r="E53" s="49">
        <v>1</v>
      </c>
      <c r="F53" s="49">
        <v>1</v>
      </c>
      <c r="G53" s="49">
        <v>0</v>
      </c>
      <c r="H53" s="323">
        <v>2</v>
      </c>
      <c r="I53" s="49">
        <v>14</v>
      </c>
      <c r="J53" s="49">
        <v>18</v>
      </c>
      <c r="K53" s="49">
        <v>46</v>
      </c>
      <c r="L53" s="49">
        <v>8</v>
      </c>
      <c r="M53" s="49">
        <f t="shared" si="6"/>
        <v>88</v>
      </c>
    </row>
    <row r="54" spans="2:13" x14ac:dyDescent="0.25">
      <c r="B54" s="155" t="s">
        <v>13</v>
      </c>
      <c r="C54" s="49">
        <v>0</v>
      </c>
      <c r="D54" s="49">
        <v>1</v>
      </c>
      <c r="E54" s="49">
        <v>3</v>
      </c>
      <c r="F54" s="49">
        <v>0</v>
      </c>
      <c r="G54" s="49">
        <v>0</v>
      </c>
      <c r="H54" s="323">
        <v>4</v>
      </c>
      <c r="I54" s="49">
        <v>10</v>
      </c>
      <c r="J54" s="49">
        <v>16</v>
      </c>
      <c r="K54" s="49">
        <v>43</v>
      </c>
      <c r="L54" s="49">
        <v>4</v>
      </c>
      <c r="M54" s="49">
        <f t="shared" si="6"/>
        <v>77</v>
      </c>
    </row>
    <row r="55" spans="2:13" x14ac:dyDescent="0.25">
      <c r="B55" s="155" t="s">
        <v>14</v>
      </c>
      <c r="C55" s="49">
        <v>1</v>
      </c>
      <c r="D55" s="49">
        <v>0</v>
      </c>
      <c r="E55" s="49">
        <v>2</v>
      </c>
      <c r="F55" s="49">
        <v>0</v>
      </c>
      <c r="G55" s="49">
        <v>0</v>
      </c>
      <c r="H55" s="323">
        <v>3</v>
      </c>
      <c r="I55" s="49">
        <v>13</v>
      </c>
      <c r="J55" s="49">
        <v>15</v>
      </c>
      <c r="K55" s="49">
        <v>52</v>
      </c>
      <c r="L55" s="49">
        <v>4</v>
      </c>
      <c r="M55" s="49">
        <f t="shared" si="6"/>
        <v>87</v>
      </c>
    </row>
    <row r="56" spans="2:13" x14ac:dyDescent="0.25">
      <c r="B56" s="155" t="s">
        <v>283</v>
      </c>
      <c r="C56" s="49">
        <v>0</v>
      </c>
      <c r="D56" s="49">
        <v>0</v>
      </c>
      <c r="E56" s="49">
        <v>4</v>
      </c>
      <c r="F56" s="49">
        <v>0</v>
      </c>
      <c r="G56" s="49">
        <v>0</v>
      </c>
      <c r="H56" s="323">
        <v>4</v>
      </c>
      <c r="I56" s="49">
        <v>4</v>
      </c>
      <c r="J56" s="49">
        <v>13</v>
      </c>
      <c r="K56" s="49">
        <v>53</v>
      </c>
      <c r="L56" s="49">
        <v>12</v>
      </c>
      <c r="M56" s="49">
        <f t="shared" si="6"/>
        <v>86</v>
      </c>
    </row>
    <row r="57" spans="2:13" x14ac:dyDescent="0.25">
      <c r="B57" s="99">
        <v>2013</v>
      </c>
      <c r="C57" s="49">
        <v>0</v>
      </c>
      <c r="D57" s="49">
        <v>0</v>
      </c>
      <c r="E57" s="49">
        <v>1</v>
      </c>
      <c r="F57" s="49">
        <v>1</v>
      </c>
      <c r="G57" s="49">
        <v>0</v>
      </c>
      <c r="H57" s="323">
        <v>2</v>
      </c>
      <c r="I57" s="49">
        <v>12</v>
      </c>
      <c r="J57" s="49">
        <v>11</v>
      </c>
      <c r="K57" s="49">
        <v>43</v>
      </c>
      <c r="L57" s="49">
        <v>11</v>
      </c>
      <c r="M57" s="49">
        <f t="shared" si="6"/>
        <v>79</v>
      </c>
    </row>
    <row r="58" spans="2:13" x14ac:dyDescent="0.25">
      <c r="B58" s="99">
        <v>2014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323">
        <v>0</v>
      </c>
      <c r="I58" s="49">
        <v>11</v>
      </c>
      <c r="J58" s="49">
        <v>7</v>
      </c>
      <c r="K58" s="49">
        <v>53</v>
      </c>
      <c r="L58" s="49">
        <v>1</v>
      </c>
      <c r="M58" s="49">
        <f t="shared" si="6"/>
        <v>72</v>
      </c>
    </row>
    <row r="59" spans="2:13" x14ac:dyDescent="0.25">
      <c r="B59" s="99">
        <v>2015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323">
        <v>0</v>
      </c>
      <c r="I59" s="49">
        <v>15</v>
      </c>
      <c r="J59" s="49">
        <v>14</v>
      </c>
      <c r="K59" s="49">
        <v>63</v>
      </c>
      <c r="L59" s="49">
        <v>10</v>
      </c>
      <c r="M59" s="49">
        <f t="shared" si="6"/>
        <v>102</v>
      </c>
    </row>
    <row r="60" spans="2:13" x14ac:dyDescent="0.25">
      <c r="B60" s="99">
        <v>2016</v>
      </c>
      <c r="C60" s="49">
        <v>1</v>
      </c>
      <c r="D60" s="49">
        <v>0</v>
      </c>
      <c r="E60" s="49">
        <v>1</v>
      </c>
      <c r="F60" s="49">
        <v>0</v>
      </c>
      <c r="G60" s="49">
        <v>0</v>
      </c>
      <c r="H60" s="323">
        <v>2</v>
      </c>
      <c r="I60" s="49">
        <v>15</v>
      </c>
      <c r="J60" s="49">
        <v>7</v>
      </c>
      <c r="K60" s="49">
        <v>39</v>
      </c>
      <c r="L60" s="49">
        <v>29</v>
      </c>
      <c r="M60" s="49">
        <f t="shared" si="6"/>
        <v>92</v>
      </c>
    </row>
    <row r="61" spans="2:13" x14ac:dyDescent="0.25">
      <c r="B61" s="99">
        <v>2017</v>
      </c>
      <c r="C61" s="49">
        <v>1</v>
      </c>
      <c r="D61" s="49">
        <v>0</v>
      </c>
      <c r="E61" s="49">
        <v>1</v>
      </c>
      <c r="F61" s="49">
        <v>0</v>
      </c>
      <c r="G61" s="49">
        <v>0</v>
      </c>
      <c r="H61" s="323">
        <v>2</v>
      </c>
      <c r="I61" s="49">
        <v>11</v>
      </c>
      <c r="J61" s="49">
        <v>10</v>
      </c>
      <c r="K61" s="49">
        <v>54</v>
      </c>
      <c r="L61" s="49">
        <v>15</v>
      </c>
      <c r="M61" s="49">
        <f t="shared" ref="M61" si="7">SUM(H61:L61)</f>
        <v>92</v>
      </c>
    </row>
    <row r="62" spans="2:13" x14ac:dyDescent="0.25">
      <c r="B62" s="99">
        <v>2018</v>
      </c>
      <c r="C62" s="49">
        <v>2</v>
      </c>
      <c r="D62" s="49">
        <v>1</v>
      </c>
      <c r="E62" s="49"/>
      <c r="F62" s="49">
        <v>2</v>
      </c>
      <c r="G62" s="49">
        <v>0</v>
      </c>
      <c r="H62" s="323">
        <v>5</v>
      </c>
      <c r="I62" s="49">
        <v>8</v>
      </c>
      <c r="J62" s="49">
        <v>8</v>
      </c>
      <c r="K62" s="49">
        <v>56</v>
      </c>
      <c r="L62" s="49">
        <v>20</v>
      </c>
      <c r="M62" s="49">
        <f t="shared" si="6"/>
        <v>97</v>
      </c>
    </row>
    <row r="63" spans="2:13" x14ac:dyDescent="0.25">
      <c r="B63" s="156" t="s">
        <v>15</v>
      </c>
      <c r="C63" s="157">
        <f>SUM(C53:C62)</f>
        <v>5</v>
      </c>
      <c r="D63" s="157">
        <f t="shared" ref="D63:M63" si="8">SUM(D53:D62)</f>
        <v>2</v>
      </c>
      <c r="E63" s="157">
        <f t="shared" si="8"/>
        <v>13</v>
      </c>
      <c r="F63" s="157">
        <f t="shared" si="8"/>
        <v>4</v>
      </c>
      <c r="G63" s="157">
        <f t="shared" si="8"/>
        <v>0</v>
      </c>
      <c r="H63" s="324">
        <f t="shared" si="8"/>
        <v>24</v>
      </c>
      <c r="I63" s="157">
        <f t="shared" si="8"/>
        <v>113</v>
      </c>
      <c r="J63" s="157">
        <f t="shared" si="8"/>
        <v>119</v>
      </c>
      <c r="K63" s="157">
        <f t="shared" si="8"/>
        <v>502</v>
      </c>
      <c r="L63" s="157">
        <f t="shared" si="8"/>
        <v>114</v>
      </c>
      <c r="M63" s="157">
        <f t="shared" si="8"/>
        <v>872</v>
      </c>
    </row>
  </sheetData>
  <mergeCells count="6">
    <mergeCell ref="C46:M46"/>
    <mergeCell ref="B2:M2"/>
    <mergeCell ref="B5:M5"/>
    <mergeCell ref="B3:M3"/>
    <mergeCell ref="C6:M6"/>
    <mergeCell ref="C26:M26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279"/>
  <sheetViews>
    <sheetView showGridLines="0" zoomScaleNormal="100" zoomScaleSheetLayoutView="100" zoomScalePageLayoutView="55" workbookViewId="0">
      <pane ySplit="3" topLeftCell="A4" activePane="bottomLeft" state="frozen"/>
      <selection sqref="A1:F1"/>
      <selection pane="bottomLeft" activeCell="K270" sqref="K270"/>
    </sheetView>
  </sheetViews>
  <sheetFormatPr defaultColWidth="8.85546875" defaultRowHeight="15" x14ac:dyDescent="0.25"/>
  <cols>
    <col min="1" max="1" width="11.42578125" style="18" bestFit="1" customWidth="1"/>
    <col min="2" max="2" width="11.42578125" style="18" customWidth="1"/>
    <col min="3" max="3" width="38.42578125" style="18" customWidth="1"/>
    <col min="4" max="5" width="7.140625" style="18" customWidth="1"/>
    <col min="6" max="6" width="13.7109375" style="18" customWidth="1"/>
    <col min="7" max="7" width="16.140625" style="18" customWidth="1"/>
    <col min="8" max="8" width="8.85546875" style="18" customWidth="1"/>
    <col min="9" max="9" width="13.28515625" style="18" customWidth="1"/>
    <col min="10" max="10" width="12" style="18" customWidth="1"/>
    <col min="11" max="11" width="18.7109375" style="18" customWidth="1"/>
    <col min="12" max="12" width="8.85546875" style="18" customWidth="1"/>
    <col min="13" max="13" width="12" style="18" customWidth="1"/>
    <col min="14" max="14" width="8.85546875" style="18" customWidth="1"/>
    <col min="15" max="15" width="13.5703125" style="18" customWidth="1"/>
    <col min="16" max="17" width="8.85546875" style="18"/>
    <col min="18" max="18" width="25.85546875" style="18" bestFit="1" customWidth="1"/>
    <col min="19" max="16384" width="8.85546875" style="18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127"/>
      <c r="Q1" s="127"/>
      <c r="R1" s="318" t="s">
        <v>1423</v>
      </c>
    </row>
    <row r="2" spans="1:18" x14ac:dyDescent="0.25">
      <c r="A2" s="356" t="s">
        <v>903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127"/>
      <c r="Q2" s="127"/>
    </row>
    <row r="3" spans="1:18" s="178" customFormat="1" ht="59.25" customHeight="1" x14ac:dyDescent="0.25">
      <c r="A3" s="277" t="s">
        <v>3</v>
      </c>
      <c r="B3" s="277" t="s">
        <v>98</v>
      </c>
      <c r="C3" s="277" t="s">
        <v>99</v>
      </c>
      <c r="D3" s="278" t="s">
        <v>100</v>
      </c>
      <c r="E3" s="278" t="s">
        <v>101</v>
      </c>
      <c r="F3" s="278" t="s">
        <v>102</v>
      </c>
      <c r="G3" s="278" t="s">
        <v>103</v>
      </c>
      <c r="H3" s="278" t="s">
        <v>104</v>
      </c>
      <c r="I3" s="278" t="s">
        <v>105</v>
      </c>
      <c r="J3" s="278" t="s">
        <v>106</v>
      </c>
      <c r="K3" s="278" t="s">
        <v>107</v>
      </c>
      <c r="L3" s="278" t="s">
        <v>108</v>
      </c>
      <c r="M3" s="278" t="s">
        <v>109</v>
      </c>
      <c r="N3" s="278" t="s">
        <v>110</v>
      </c>
      <c r="O3" s="278" t="s">
        <v>15</v>
      </c>
      <c r="P3" s="279"/>
      <c r="Q3" s="279"/>
    </row>
    <row r="4" spans="1:18" x14ac:dyDescent="0.25">
      <c r="A4" s="280" t="s">
        <v>12</v>
      </c>
      <c r="B4" s="281" t="s">
        <v>111</v>
      </c>
      <c r="C4" s="282" t="s">
        <v>361</v>
      </c>
      <c r="D4" s="283">
        <v>154</v>
      </c>
      <c r="E4" s="283">
        <v>201</v>
      </c>
      <c r="F4" s="283">
        <v>47</v>
      </c>
      <c r="G4" s="283">
        <v>1</v>
      </c>
      <c r="H4" s="283">
        <v>36</v>
      </c>
      <c r="I4" s="283">
        <v>38</v>
      </c>
      <c r="J4" s="283">
        <v>6</v>
      </c>
      <c r="K4" s="283">
        <v>0</v>
      </c>
      <c r="L4" s="283">
        <v>198</v>
      </c>
      <c r="M4" s="283">
        <v>0</v>
      </c>
      <c r="N4" s="283">
        <v>29</v>
      </c>
      <c r="O4" s="283">
        <v>355</v>
      </c>
      <c r="P4" s="127"/>
      <c r="Q4" s="127"/>
    </row>
    <row r="5" spans="1:18" x14ac:dyDescent="0.25">
      <c r="A5" s="280"/>
      <c r="B5" s="281" t="s">
        <v>112</v>
      </c>
      <c r="C5" s="282" t="s">
        <v>361</v>
      </c>
      <c r="D5" s="283">
        <v>363</v>
      </c>
      <c r="E5" s="283">
        <v>135</v>
      </c>
      <c r="F5" s="283">
        <v>11</v>
      </c>
      <c r="G5" s="283">
        <v>1</v>
      </c>
      <c r="H5" s="283">
        <v>14</v>
      </c>
      <c r="I5" s="283">
        <v>125</v>
      </c>
      <c r="J5" s="283">
        <v>8</v>
      </c>
      <c r="K5" s="283">
        <v>1</v>
      </c>
      <c r="L5" s="283">
        <v>311</v>
      </c>
      <c r="M5" s="283">
        <v>0</v>
      </c>
      <c r="N5" s="283">
        <v>27</v>
      </c>
      <c r="O5" s="283">
        <v>498</v>
      </c>
      <c r="P5" s="127"/>
      <c r="Q5" s="127"/>
    </row>
    <row r="6" spans="1:18" x14ac:dyDescent="0.25">
      <c r="A6" s="280"/>
      <c r="B6" s="281"/>
      <c r="C6" s="282" t="s">
        <v>113</v>
      </c>
      <c r="D6" s="283">
        <v>32</v>
      </c>
      <c r="E6" s="283">
        <v>12</v>
      </c>
      <c r="F6" s="283">
        <v>2</v>
      </c>
      <c r="G6" s="283">
        <v>0</v>
      </c>
      <c r="H6" s="283">
        <v>0</v>
      </c>
      <c r="I6" s="283">
        <v>14</v>
      </c>
      <c r="J6" s="283">
        <v>2</v>
      </c>
      <c r="K6" s="283">
        <v>0</v>
      </c>
      <c r="L6" s="283">
        <v>24</v>
      </c>
      <c r="M6" s="283">
        <v>0</v>
      </c>
      <c r="N6" s="283">
        <v>2</v>
      </c>
      <c r="O6" s="283">
        <v>44</v>
      </c>
      <c r="P6" s="127"/>
      <c r="Q6" s="127"/>
    </row>
    <row r="7" spans="1:18" x14ac:dyDescent="0.25">
      <c r="A7" s="280"/>
      <c r="B7" s="281" t="s">
        <v>114</v>
      </c>
      <c r="C7" s="282" t="s">
        <v>361</v>
      </c>
      <c r="D7" s="283">
        <v>61</v>
      </c>
      <c r="E7" s="283">
        <v>240</v>
      </c>
      <c r="F7" s="283">
        <v>172</v>
      </c>
      <c r="G7" s="283">
        <v>1</v>
      </c>
      <c r="H7" s="283">
        <v>34</v>
      </c>
      <c r="I7" s="283">
        <v>12</v>
      </c>
      <c r="J7" s="283">
        <v>3</v>
      </c>
      <c r="K7" s="283">
        <v>0</v>
      </c>
      <c r="L7" s="283">
        <v>69</v>
      </c>
      <c r="M7" s="283">
        <v>0</v>
      </c>
      <c r="N7" s="283">
        <v>10</v>
      </c>
      <c r="O7" s="283">
        <v>301</v>
      </c>
      <c r="P7" s="127"/>
      <c r="Q7" s="127"/>
    </row>
    <row r="8" spans="1:18" x14ac:dyDescent="0.25">
      <c r="A8" s="280"/>
      <c r="B8" s="281"/>
      <c r="C8" s="282" t="s">
        <v>113</v>
      </c>
      <c r="D8" s="283">
        <v>4</v>
      </c>
      <c r="E8" s="283">
        <v>27</v>
      </c>
      <c r="F8" s="283">
        <v>16</v>
      </c>
      <c r="G8" s="283">
        <v>0</v>
      </c>
      <c r="H8" s="283">
        <v>8</v>
      </c>
      <c r="I8" s="283">
        <v>2</v>
      </c>
      <c r="J8" s="283">
        <v>1</v>
      </c>
      <c r="K8" s="283">
        <v>0</v>
      </c>
      <c r="L8" s="283">
        <v>4</v>
      </c>
      <c r="M8" s="283">
        <v>0</v>
      </c>
      <c r="N8" s="283">
        <v>0</v>
      </c>
      <c r="O8" s="283">
        <v>31</v>
      </c>
      <c r="P8" s="127"/>
      <c r="Q8" s="127"/>
    </row>
    <row r="9" spans="1:18" x14ac:dyDescent="0.25">
      <c r="A9" s="280"/>
      <c r="B9" s="281" t="s">
        <v>115</v>
      </c>
      <c r="C9" s="282" t="s">
        <v>361</v>
      </c>
      <c r="D9" s="283">
        <v>46</v>
      </c>
      <c r="E9" s="283">
        <v>19</v>
      </c>
      <c r="F9" s="283">
        <v>3</v>
      </c>
      <c r="G9" s="283">
        <v>0</v>
      </c>
      <c r="H9" s="283">
        <v>3</v>
      </c>
      <c r="I9" s="283">
        <v>14</v>
      </c>
      <c r="J9" s="283">
        <v>3</v>
      </c>
      <c r="K9" s="283">
        <v>0</v>
      </c>
      <c r="L9" s="283">
        <v>39</v>
      </c>
      <c r="M9" s="283">
        <v>0</v>
      </c>
      <c r="N9" s="283">
        <v>3</v>
      </c>
      <c r="O9" s="283">
        <v>65</v>
      </c>
      <c r="P9" s="127"/>
      <c r="Q9" s="127"/>
    </row>
    <row r="10" spans="1:18" x14ac:dyDescent="0.25">
      <c r="A10" s="280"/>
      <c r="B10" s="281"/>
      <c r="C10" s="282" t="s">
        <v>113</v>
      </c>
      <c r="D10" s="283">
        <v>5</v>
      </c>
      <c r="E10" s="283">
        <v>2</v>
      </c>
      <c r="F10" s="283">
        <v>1</v>
      </c>
      <c r="G10" s="283">
        <v>0</v>
      </c>
      <c r="H10" s="283">
        <v>0</v>
      </c>
      <c r="I10" s="283">
        <v>1</v>
      </c>
      <c r="J10" s="283">
        <v>1</v>
      </c>
      <c r="K10" s="283">
        <v>0</v>
      </c>
      <c r="L10" s="283">
        <v>4</v>
      </c>
      <c r="M10" s="283">
        <v>0</v>
      </c>
      <c r="N10" s="283">
        <v>0</v>
      </c>
      <c r="O10" s="283">
        <v>7</v>
      </c>
      <c r="P10" s="127"/>
      <c r="Q10" s="127"/>
    </row>
    <row r="11" spans="1:18" x14ac:dyDescent="0.25">
      <c r="A11" s="280"/>
      <c r="B11" s="281" t="s">
        <v>116</v>
      </c>
      <c r="C11" s="282" t="s">
        <v>361</v>
      </c>
      <c r="D11" s="283">
        <v>169</v>
      </c>
      <c r="E11" s="283">
        <v>33</v>
      </c>
      <c r="F11" s="283">
        <v>6</v>
      </c>
      <c r="G11" s="283">
        <v>0</v>
      </c>
      <c r="H11" s="283">
        <v>2</v>
      </c>
      <c r="I11" s="283">
        <v>11</v>
      </c>
      <c r="J11" s="283">
        <v>3</v>
      </c>
      <c r="K11" s="283">
        <v>0</v>
      </c>
      <c r="L11" s="283">
        <v>158</v>
      </c>
      <c r="M11" s="283">
        <v>0</v>
      </c>
      <c r="N11" s="283">
        <v>22</v>
      </c>
      <c r="O11" s="283">
        <v>202</v>
      </c>
      <c r="P11" s="127"/>
      <c r="Q11" s="127"/>
    </row>
    <row r="12" spans="1:18" x14ac:dyDescent="0.25">
      <c r="A12" s="280"/>
      <c r="B12" s="281"/>
      <c r="C12" s="282" t="s">
        <v>113</v>
      </c>
      <c r="D12" s="283">
        <v>2</v>
      </c>
      <c r="E12" s="283">
        <v>2</v>
      </c>
      <c r="F12" s="283">
        <v>2</v>
      </c>
      <c r="G12" s="283">
        <v>0</v>
      </c>
      <c r="H12" s="283">
        <v>0</v>
      </c>
      <c r="I12" s="283">
        <v>0</v>
      </c>
      <c r="J12" s="283">
        <v>0</v>
      </c>
      <c r="K12" s="283">
        <v>0</v>
      </c>
      <c r="L12" s="283">
        <v>2</v>
      </c>
      <c r="M12" s="283">
        <v>0</v>
      </c>
      <c r="N12" s="283">
        <v>0</v>
      </c>
      <c r="O12" s="283">
        <v>4</v>
      </c>
      <c r="P12" s="127"/>
      <c r="Q12" s="127"/>
    </row>
    <row r="13" spans="1:18" x14ac:dyDescent="0.25">
      <c r="A13" s="280"/>
      <c r="B13" s="281" t="s">
        <v>117</v>
      </c>
      <c r="C13" s="282" t="s">
        <v>361</v>
      </c>
      <c r="D13" s="283">
        <v>195</v>
      </c>
      <c r="E13" s="283">
        <v>113</v>
      </c>
      <c r="F13" s="283">
        <v>72</v>
      </c>
      <c r="G13" s="283">
        <v>1</v>
      </c>
      <c r="H13" s="283">
        <v>15</v>
      </c>
      <c r="I13" s="283">
        <v>28</v>
      </c>
      <c r="J13" s="283">
        <v>7</v>
      </c>
      <c r="K13" s="283">
        <v>0</v>
      </c>
      <c r="L13" s="283">
        <v>171</v>
      </c>
      <c r="M13" s="283">
        <v>1</v>
      </c>
      <c r="N13" s="283">
        <v>13</v>
      </c>
      <c r="O13" s="283">
        <v>308</v>
      </c>
      <c r="P13" s="127"/>
      <c r="Q13" s="127"/>
    </row>
    <row r="14" spans="1:18" x14ac:dyDescent="0.25">
      <c r="A14" s="280"/>
      <c r="B14" s="281"/>
      <c r="C14" s="282" t="s">
        <v>113</v>
      </c>
      <c r="D14" s="283">
        <v>45</v>
      </c>
      <c r="E14" s="283">
        <v>56</v>
      </c>
      <c r="F14" s="283">
        <v>36</v>
      </c>
      <c r="G14" s="283">
        <v>0</v>
      </c>
      <c r="H14" s="283">
        <v>16</v>
      </c>
      <c r="I14" s="283">
        <v>10</v>
      </c>
      <c r="J14" s="283">
        <v>2</v>
      </c>
      <c r="K14" s="283">
        <v>0</v>
      </c>
      <c r="L14" s="283">
        <v>37</v>
      </c>
      <c r="M14" s="283">
        <v>0</v>
      </c>
      <c r="N14" s="283">
        <v>0</v>
      </c>
      <c r="O14" s="283">
        <v>101</v>
      </c>
      <c r="P14" s="127"/>
      <c r="Q14" s="127"/>
    </row>
    <row r="15" spans="1:18" x14ac:dyDescent="0.25">
      <c r="A15" s="280"/>
      <c r="B15" s="281" t="s">
        <v>118</v>
      </c>
      <c r="C15" s="282" t="s">
        <v>361</v>
      </c>
      <c r="D15" s="283">
        <v>8</v>
      </c>
      <c r="E15" s="283">
        <v>2</v>
      </c>
      <c r="F15" s="283">
        <v>1</v>
      </c>
      <c r="G15" s="283">
        <v>0</v>
      </c>
      <c r="H15" s="283">
        <v>0</v>
      </c>
      <c r="I15" s="283">
        <v>1</v>
      </c>
      <c r="J15" s="283">
        <v>0</v>
      </c>
      <c r="K15" s="283">
        <v>0</v>
      </c>
      <c r="L15" s="283">
        <v>7</v>
      </c>
      <c r="M15" s="283">
        <v>0</v>
      </c>
      <c r="N15" s="283">
        <v>1</v>
      </c>
      <c r="O15" s="283">
        <v>10</v>
      </c>
      <c r="P15" s="127"/>
      <c r="Q15" s="127"/>
    </row>
    <row r="16" spans="1:18" x14ac:dyDescent="0.25">
      <c r="A16" s="280"/>
      <c r="B16" s="281"/>
      <c r="C16" s="282" t="s">
        <v>119</v>
      </c>
      <c r="D16" s="283">
        <v>85</v>
      </c>
      <c r="E16" s="283">
        <v>97</v>
      </c>
      <c r="F16" s="283">
        <v>1</v>
      </c>
      <c r="G16" s="283">
        <v>0</v>
      </c>
      <c r="H16" s="283">
        <v>6</v>
      </c>
      <c r="I16" s="283">
        <v>21</v>
      </c>
      <c r="J16" s="283">
        <v>10</v>
      </c>
      <c r="K16" s="283">
        <v>0</v>
      </c>
      <c r="L16" s="283">
        <v>125</v>
      </c>
      <c r="M16" s="283">
        <v>1</v>
      </c>
      <c r="N16" s="283">
        <v>18</v>
      </c>
      <c r="O16" s="283">
        <v>182</v>
      </c>
      <c r="P16" s="127"/>
      <c r="Q16" s="127"/>
    </row>
    <row r="17" spans="1:17" x14ac:dyDescent="0.25">
      <c r="A17" s="280"/>
      <c r="B17" s="281" t="s">
        <v>20</v>
      </c>
      <c r="C17" s="282" t="s">
        <v>361</v>
      </c>
      <c r="D17" s="283">
        <v>44</v>
      </c>
      <c r="E17" s="283">
        <v>24</v>
      </c>
      <c r="F17" s="283">
        <v>10</v>
      </c>
      <c r="G17" s="283">
        <v>1</v>
      </c>
      <c r="H17" s="283">
        <v>11</v>
      </c>
      <c r="I17" s="283">
        <v>4</v>
      </c>
      <c r="J17" s="283">
        <v>0</v>
      </c>
      <c r="K17" s="283">
        <v>0</v>
      </c>
      <c r="L17" s="283">
        <v>34</v>
      </c>
      <c r="M17" s="283">
        <v>0</v>
      </c>
      <c r="N17" s="283">
        <v>8</v>
      </c>
      <c r="O17" s="283">
        <v>68</v>
      </c>
      <c r="P17" s="127"/>
      <c r="Q17" s="127"/>
    </row>
    <row r="18" spans="1:17" x14ac:dyDescent="0.25">
      <c r="A18" s="280"/>
      <c r="B18" s="281"/>
      <c r="C18" s="282" t="s">
        <v>113</v>
      </c>
      <c r="D18" s="283">
        <v>14</v>
      </c>
      <c r="E18" s="283">
        <v>14</v>
      </c>
      <c r="F18" s="283">
        <v>8</v>
      </c>
      <c r="G18" s="283">
        <v>0</v>
      </c>
      <c r="H18" s="283">
        <v>2</v>
      </c>
      <c r="I18" s="283">
        <v>2</v>
      </c>
      <c r="J18" s="283">
        <v>1</v>
      </c>
      <c r="K18" s="283">
        <v>0</v>
      </c>
      <c r="L18" s="283">
        <v>15</v>
      </c>
      <c r="M18" s="283">
        <v>0</v>
      </c>
      <c r="N18" s="283">
        <v>0</v>
      </c>
      <c r="O18" s="283">
        <v>28</v>
      </c>
      <c r="P18" s="127"/>
      <c r="Q18" s="127"/>
    </row>
    <row r="19" spans="1:17" x14ac:dyDescent="0.25">
      <c r="A19" s="280"/>
      <c r="B19" s="281"/>
      <c r="C19" s="282" t="s">
        <v>119</v>
      </c>
      <c r="D19" s="283">
        <v>120</v>
      </c>
      <c r="E19" s="283">
        <v>133</v>
      </c>
      <c r="F19" s="283">
        <v>4</v>
      </c>
      <c r="G19" s="283">
        <v>0</v>
      </c>
      <c r="H19" s="283">
        <v>45</v>
      </c>
      <c r="I19" s="283">
        <v>26</v>
      </c>
      <c r="J19" s="283">
        <v>0</v>
      </c>
      <c r="K19" s="283">
        <v>0</v>
      </c>
      <c r="L19" s="283">
        <v>176</v>
      </c>
      <c r="M19" s="283">
        <v>0</v>
      </c>
      <c r="N19" s="283">
        <v>2</v>
      </c>
      <c r="O19" s="283">
        <v>253</v>
      </c>
      <c r="P19" s="127"/>
      <c r="Q19" s="127"/>
    </row>
    <row r="20" spans="1:17" x14ac:dyDescent="0.25">
      <c r="A20" s="280"/>
      <c r="B20" s="281" t="s">
        <v>120</v>
      </c>
      <c r="C20" s="282" t="s">
        <v>361</v>
      </c>
      <c r="D20" s="283">
        <v>46</v>
      </c>
      <c r="E20" s="283">
        <v>2</v>
      </c>
      <c r="F20" s="283">
        <v>1</v>
      </c>
      <c r="G20" s="283">
        <v>0</v>
      </c>
      <c r="H20" s="283">
        <v>2</v>
      </c>
      <c r="I20" s="283">
        <v>5</v>
      </c>
      <c r="J20" s="283">
        <v>0</v>
      </c>
      <c r="K20" s="283">
        <v>0</v>
      </c>
      <c r="L20" s="283">
        <v>36</v>
      </c>
      <c r="M20" s="283">
        <v>0</v>
      </c>
      <c r="N20" s="283">
        <v>4</v>
      </c>
      <c r="O20" s="283">
        <v>48</v>
      </c>
      <c r="P20" s="127"/>
      <c r="Q20" s="127"/>
    </row>
    <row r="21" spans="1:17" x14ac:dyDescent="0.25">
      <c r="A21" s="280"/>
      <c r="B21" s="281"/>
      <c r="C21" s="282" t="s">
        <v>113</v>
      </c>
      <c r="D21" s="283">
        <v>3</v>
      </c>
      <c r="E21" s="283"/>
      <c r="F21" s="283">
        <v>0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3</v>
      </c>
      <c r="M21" s="283">
        <v>0</v>
      </c>
      <c r="N21" s="283">
        <v>0</v>
      </c>
      <c r="O21" s="283">
        <v>3</v>
      </c>
      <c r="P21" s="127"/>
      <c r="Q21" s="127"/>
    </row>
    <row r="22" spans="1:17" x14ac:dyDescent="0.25">
      <c r="A22" s="280"/>
      <c r="B22" s="281" t="s">
        <v>121</v>
      </c>
      <c r="C22" s="282" t="s">
        <v>361</v>
      </c>
      <c r="D22" s="283">
        <v>68</v>
      </c>
      <c r="E22" s="283">
        <v>23</v>
      </c>
      <c r="F22" s="283">
        <v>11</v>
      </c>
      <c r="G22" s="283">
        <v>0</v>
      </c>
      <c r="H22" s="283">
        <v>6</v>
      </c>
      <c r="I22" s="283">
        <v>1</v>
      </c>
      <c r="J22" s="283">
        <v>3</v>
      </c>
      <c r="K22" s="283">
        <v>0</v>
      </c>
      <c r="L22" s="283">
        <v>60</v>
      </c>
      <c r="M22" s="283">
        <v>0</v>
      </c>
      <c r="N22" s="283">
        <v>10</v>
      </c>
      <c r="O22" s="283">
        <v>91</v>
      </c>
      <c r="P22" s="127"/>
      <c r="Q22" s="127"/>
    </row>
    <row r="23" spans="1:17" x14ac:dyDescent="0.25">
      <c r="A23" s="280"/>
      <c r="B23" s="281"/>
      <c r="C23" s="282" t="s">
        <v>113</v>
      </c>
      <c r="D23" s="283">
        <v>2</v>
      </c>
      <c r="E23" s="283">
        <v>3</v>
      </c>
      <c r="F23" s="283">
        <v>4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1</v>
      </c>
      <c r="M23" s="283">
        <v>0</v>
      </c>
      <c r="N23" s="283">
        <v>0</v>
      </c>
      <c r="O23" s="283">
        <v>5</v>
      </c>
      <c r="P23" s="127"/>
      <c r="Q23" s="127"/>
    </row>
    <row r="24" spans="1:17" x14ac:dyDescent="0.25">
      <c r="A24" s="280"/>
      <c r="B24" s="281"/>
      <c r="C24" s="282" t="s">
        <v>119</v>
      </c>
      <c r="D24" s="283">
        <v>86</v>
      </c>
      <c r="E24" s="283">
        <v>31</v>
      </c>
      <c r="F24" s="283">
        <v>20</v>
      </c>
      <c r="G24" s="283">
        <v>0</v>
      </c>
      <c r="H24" s="283">
        <v>19</v>
      </c>
      <c r="I24" s="283">
        <v>3</v>
      </c>
      <c r="J24" s="283">
        <v>1</v>
      </c>
      <c r="K24" s="283">
        <v>0</v>
      </c>
      <c r="L24" s="283">
        <v>65</v>
      </c>
      <c r="M24" s="283">
        <v>0</v>
      </c>
      <c r="N24" s="283">
        <v>9</v>
      </c>
      <c r="O24" s="283">
        <v>117</v>
      </c>
      <c r="P24" s="127"/>
      <c r="Q24" s="127"/>
    </row>
    <row r="25" spans="1:17" x14ac:dyDescent="0.25">
      <c r="A25" s="280"/>
      <c r="B25" s="281" t="s">
        <v>122</v>
      </c>
      <c r="C25" s="282" t="s">
        <v>361</v>
      </c>
      <c r="D25" s="283">
        <v>240</v>
      </c>
      <c r="E25" s="283">
        <v>22</v>
      </c>
      <c r="F25" s="283">
        <v>11</v>
      </c>
      <c r="G25" s="283">
        <v>1</v>
      </c>
      <c r="H25" s="283">
        <v>4</v>
      </c>
      <c r="I25" s="283">
        <v>56</v>
      </c>
      <c r="J25" s="283">
        <v>6</v>
      </c>
      <c r="K25" s="283">
        <v>0</v>
      </c>
      <c r="L25" s="283">
        <v>164</v>
      </c>
      <c r="M25" s="283">
        <v>0</v>
      </c>
      <c r="N25" s="283">
        <v>20</v>
      </c>
      <c r="O25" s="283">
        <v>262</v>
      </c>
      <c r="P25" s="127"/>
      <c r="Q25" s="127"/>
    </row>
    <row r="26" spans="1:17" x14ac:dyDescent="0.25">
      <c r="A26" s="284" t="s">
        <v>124</v>
      </c>
      <c r="B26" s="285" t="s">
        <v>123</v>
      </c>
      <c r="C26" s="285" t="s">
        <v>361</v>
      </c>
      <c r="D26" s="286">
        <v>1394</v>
      </c>
      <c r="E26" s="287">
        <v>814</v>
      </c>
      <c r="F26" s="287">
        <v>345</v>
      </c>
      <c r="G26" s="287">
        <v>6</v>
      </c>
      <c r="H26" s="287">
        <v>127</v>
      </c>
      <c r="I26" s="287">
        <v>295</v>
      </c>
      <c r="J26" s="287">
        <v>39</v>
      </c>
      <c r="K26" s="287">
        <v>1</v>
      </c>
      <c r="L26" s="287">
        <v>1247</v>
      </c>
      <c r="M26" s="287">
        <v>1</v>
      </c>
      <c r="N26" s="287">
        <v>147</v>
      </c>
      <c r="O26" s="287">
        <v>2208</v>
      </c>
      <c r="P26" s="127"/>
      <c r="Q26" s="127"/>
    </row>
    <row r="27" spans="1:17" x14ac:dyDescent="0.25">
      <c r="A27" s="280"/>
      <c r="B27" s="288"/>
      <c r="C27" s="288" t="s">
        <v>113</v>
      </c>
      <c r="D27" s="289">
        <v>107</v>
      </c>
      <c r="E27" s="289">
        <v>116</v>
      </c>
      <c r="F27" s="289">
        <v>69</v>
      </c>
      <c r="G27" s="289">
        <v>0</v>
      </c>
      <c r="H27" s="289">
        <v>26</v>
      </c>
      <c r="I27" s="289">
        <v>29</v>
      </c>
      <c r="J27" s="289">
        <v>7</v>
      </c>
      <c r="K27" s="289">
        <v>0</v>
      </c>
      <c r="L27" s="289">
        <v>90</v>
      </c>
      <c r="M27" s="289">
        <v>0</v>
      </c>
      <c r="N27" s="289">
        <v>2</v>
      </c>
      <c r="O27" s="289">
        <v>223</v>
      </c>
      <c r="P27" s="127"/>
      <c r="Q27" s="127"/>
    </row>
    <row r="28" spans="1:17" x14ac:dyDescent="0.25">
      <c r="A28" s="290"/>
      <c r="B28" s="291"/>
      <c r="C28" s="291" t="s">
        <v>119</v>
      </c>
      <c r="D28" s="292">
        <v>291</v>
      </c>
      <c r="E28" s="292">
        <v>261</v>
      </c>
      <c r="F28" s="292">
        <v>25</v>
      </c>
      <c r="G28" s="292">
        <v>0</v>
      </c>
      <c r="H28" s="292">
        <v>70</v>
      </c>
      <c r="I28" s="292">
        <v>50</v>
      </c>
      <c r="J28" s="292">
        <v>11</v>
      </c>
      <c r="K28" s="292">
        <v>0</v>
      </c>
      <c r="L28" s="292">
        <v>366</v>
      </c>
      <c r="M28" s="292">
        <v>1</v>
      </c>
      <c r="N28" s="292">
        <v>29</v>
      </c>
      <c r="O28" s="293">
        <v>552</v>
      </c>
      <c r="P28" s="127"/>
      <c r="Q28" s="127"/>
    </row>
    <row r="29" spans="1:17" x14ac:dyDescent="0.25">
      <c r="A29" s="280" t="s">
        <v>13</v>
      </c>
      <c r="B29" s="281" t="s">
        <v>111</v>
      </c>
      <c r="C29" s="282" t="s">
        <v>392</v>
      </c>
      <c r="D29" s="283">
        <v>144</v>
      </c>
      <c r="E29" s="283">
        <v>201</v>
      </c>
      <c r="F29" s="283">
        <v>34</v>
      </c>
      <c r="G29" s="283">
        <v>1</v>
      </c>
      <c r="H29" s="283">
        <v>32</v>
      </c>
      <c r="I29" s="283">
        <v>47</v>
      </c>
      <c r="J29" s="283">
        <v>5</v>
      </c>
      <c r="K29" s="283">
        <v>0</v>
      </c>
      <c r="L29" s="283">
        <v>190</v>
      </c>
      <c r="M29" s="283">
        <v>0</v>
      </c>
      <c r="N29" s="283">
        <v>36</v>
      </c>
      <c r="O29" s="283">
        <v>345</v>
      </c>
      <c r="P29" s="127"/>
      <c r="Q29" s="127"/>
    </row>
    <row r="30" spans="1:17" x14ac:dyDescent="0.25">
      <c r="A30" s="280"/>
      <c r="B30" s="281" t="s">
        <v>112</v>
      </c>
      <c r="C30" s="282" t="s">
        <v>392</v>
      </c>
      <c r="D30" s="283">
        <v>317</v>
      </c>
      <c r="E30" s="283">
        <v>132</v>
      </c>
      <c r="F30" s="283">
        <v>9</v>
      </c>
      <c r="G30" s="283">
        <v>1</v>
      </c>
      <c r="H30" s="283">
        <v>9</v>
      </c>
      <c r="I30" s="283">
        <v>121</v>
      </c>
      <c r="J30" s="283">
        <v>8</v>
      </c>
      <c r="K30" s="283">
        <v>0</v>
      </c>
      <c r="L30" s="283">
        <v>271</v>
      </c>
      <c r="M30" s="283">
        <v>1</v>
      </c>
      <c r="N30" s="283">
        <v>29</v>
      </c>
      <c r="O30" s="283">
        <v>449</v>
      </c>
      <c r="P30" s="127"/>
      <c r="Q30" s="127"/>
    </row>
    <row r="31" spans="1:17" x14ac:dyDescent="0.25">
      <c r="A31" s="280"/>
      <c r="B31" s="281"/>
      <c r="C31" s="282" t="s">
        <v>113</v>
      </c>
      <c r="D31" s="283">
        <v>17</v>
      </c>
      <c r="E31" s="283">
        <v>6</v>
      </c>
      <c r="F31" s="283">
        <v>5</v>
      </c>
      <c r="G31" s="283">
        <v>0</v>
      </c>
      <c r="H31" s="283">
        <v>1</v>
      </c>
      <c r="I31" s="283">
        <v>4</v>
      </c>
      <c r="J31" s="283">
        <v>0</v>
      </c>
      <c r="K31" s="283">
        <v>0</v>
      </c>
      <c r="L31" s="283">
        <v>12</v>
      </c>
      <c r="M31" s="283">
        <v>0</v>
      </c>
      <c r="N31" s="283">
        <v>1</v>
      </c>
      <c r="O31" s="283">
        <v>23</v>
      </c>
      <c r="P31" s="127"/>
      <c r="Q31" s="127"/>
    </row>
    <row r="32" spans="1:17" x14ac:dyDescent="0.25">
      <c r="A32" s="280"/>
      <c r="B32" s="281" t="s">
        <v>114</v>
      </c>
      <c r="C32" s="282" t="s">
        <v>392</v>
      </c>
      <c r="D32" s="283">
        <v>39</v>
      </c>
      <c r="E32" s="283">
        <v>151</v>
      </c>
      <c r="F32" s="283">
        <v>95</v>
      </c>
      <c r="G32" s="283">
        <v>0</v>
      </c>
      <c r="H32" s="283">
        <v>25</v>
      </c>
      <c r="I32" s="283">
        <v>11</v>
      </c>
      <c r="J32" s="283">
        <v>2</v>
      </c>
      <c r="K32" s="283">
        <v>0</v>
      </c>
      <c r="L32" s="283">
        <v>53</v>
      </c>
      <c r="M32" s="283">
        <v>0</v>
      </c>
      <c r="N32" s="283">
        <v>4</v>
      </c>
      <c r="O32" s="283">
        <v>190</v>
      </c>
      <c r="P32" s="127"/>
      <c r="Q32" s="127"/>
    </row>
    <row r="33" spans="1:17" x14ac:dyDescent="0.25">
      <c r="A33" s="280"/>
      <c r="B33" s="281"/>
      <c r="C33" s="282" t="s">
        <v>113</v>
      </c>
      <c r="D33" s="283">
        <v>5</v>
      </c>
      <c r="E33" s="283">
        <v>20</v>
      </c>
      <c r="F33" s="283">
        <v>14</v>
      </c>
      <c r="G33" s="283">
        <v>0</v>
      </c>
      <c r="H33" s="283">
        <v>3</v>
      </c>
      <c r="I33" s="283">
        <v>1</v>
      </c>
      <c r="J33" s="283">
        <v>0</v>
      </c>
      <c r="K33" s="283">
        <v>0</v>
      </c>
      <c r="L33" s="283">
        <v>7</v>
      </c>
      <c r="M33" s="283">
        <v>0</v>
      </c>
      <c r="N33" s="283">
        <v>0</v>
      </c>
      <c r="O33" s="283">
        <v>25</v>
      </c>
      <c r="P33" s="127"/>
      <c r="Q33" s="127"/>
    </row>
    <row r="34" spans="1:17" x14ac:dyDescent="0.25">
      <c r="A34" s="280"/>
      <c r="B34" s="281" t="s">
        <v>115</v>
      </c>
      <c r="C34" s="282" t="s">
        <v>392</v>
      </c>
      <c r="D34" s="283">
        <v>55</v>
      </c>
      <c r="E34" s="283">
        <v>32</v>
      </c>
      <c r="F34" s="283">
        <v>6</v>
      </c>
      <c r="G34" s="283">
        <v>0</v>
      </c>
      <c r="H34" s="283">
        <v>3</v>
      </c>
      <c r="I34" s="283">
        <v>24</v>
      </c>
      <c r="J34" s="283">
        <v>4</v>
      </c>
      <c r="K34" s="283">
        <v>1</v>
      </c>
      <c r="L34" s="283">
        <v>43</v>
      </c>
      <c r="M34" s="283">
        <v>0</v>
      </c>
      <c r="N34" s="283">
        <v>6</v>
      </c>
      <c r="O34" s="283">
        <v>87</v>
      </c>
      <c r="P34" s="127"/>
      <c r="Q34" s="127"/>
    </row>
    <row r="35" spans="1:17" x14ac:dyDescent="0.25">
      <c r="A35" s="280"/>
      <c r="B35" s="281"/>
      <c r="C35" s="282" t="s">
        <v>113</v>
      </c>
      <c r="D35" s="283">
        <v>7</v>
      </c>
      <c r="E35" s="283">
        <v>3</v>
      </c>
      <c r="F35" s="283">
        <v>0</v>
      </c>
      <c r="G35" s="283">
        <v>0</v>
      </c>
      <c r="H35" s="283">
        <v>1</v>
      </c>
      <c r="I35" s="283">
        <v>1</v>
      </c>
      <c r="J35" s="283">
        <v>0</v>
      </c>
      <c r="K35" s="283">
        <v>0</v>
      </c>
      <c r="L35" s="283">
        <v>8</v>
      </c>
      <c r="M35" s="283">
        <v>0</v>
      </c>
      <c r="N35" s="283">
        <v>0</v>
      </c>
      <c r="O35" s="283">
        <v>10</v>
      </c>
      <c r="P35" s="127"/>
      <c r="Q35" s="127"/>
    </row>
    <row r="36" spans="1:17" x14ac:dyDescent="0.25">
      <c r="A36" s="280"/>
      <c r="B36" s="281" t="s">
        <v>116</v>
      </c>
      <c r="C36" s="282" t="s">
        <v>392</v>
      </c>
      <c r="D36" s="283">
        <v>0</v>
      </c>
      <c r="E36" s="283">
        <v>1</v>
      </c>
      <c r="F36" s="283">
        <v>1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3">
        <v>0</v>
      </c>
      <c r="O36" s="283">
        <v>1</v>
      </c>
      <c r="P36" s="127"/>
      <c r="Q36" s="127"/>
    </row>
    <row r="37" spans="1:17" x14ac:dyDescent="0.25">
      <c r="A37" s="280"/>
      <c r="B37" s="281"/>
      <c r="C37" s="282" t="s">
        <v>113</v>
      </c>
      <c r="D37" s="283">
        <v>3</v>
      </c>
      <c r="E37" s="283">
        <v>1</v>
      </c>
      <c r="F37" s="283">
        <v>2</v>
      </c>
      <c r="G37" s="283">
        <v>0</v>
      </c>
      <c r="H37" s="283">
        <v>0</v>
      </c>
      <c r="I37" s="283">
        <v>0</v>
      </c>
      <c r="J37" s="283">
        <v>0</v>
      </c>
      <c r="K37" s="283">
        <v>0</v>
      </c>
      <c r="L37" s="283">
        <v>2</v>
      </c>
      <c r="M37" s="283">
        <v>0</v>
      </c>
      <c r="N37" s="283">
        <v>0</v>
      </c>
      <c r="O37" s="283">
        <v>4</v>
      </c>
      <c r="P37" s="127"/>
      <c r="Q37" s="127"/>
    </row>
    <row r="38" spans="1:17" x14ac:dyDescent="0.25">
      <c r="A38" s="280"/>
      <c r="B38" s="281" t="s">
        <v>1445</v>
      </c>
      <c r="C38" s="282" t="s">
        <v>392</v>
      </c>
      <c r="D38" s="283">
        <v>166</v>
      </c>
      <c r="E38" s="283">
        <v>27</v>
      </c>
      <c r="F38" s="283">
        <v>3</v>
      </c>
      <c r="G38" s="283">
        <v>0</v>
      </c>
      <c r="H38" s="283">
        <v>6</v>
      </c>
      <c r="I38" s="283">
        <v>14</v>
      </c>
      <c r="J38" s="283">
        <v>3</v>
      </c>
      <c r="K38" s="283">
        <v>0</v>
      </c>
      <c r="L38" s="283">
        <v>137</v>
      </c>
      <c r="M38" s="283">
        <v>0</v>
      </c>
      <c r="N38" s="283">
        <v>30</v>
      </c>
      <c r="O38" s="283">
        <v>193</v>
      </c>
      <c r="P38" s="127"/>
      <c r="Q38" s="127"/>
    </row>
    <row r="39" spans="1:17" x14ac:dyDescent="0.25">
      <c r="A39" s="280"/>
      <c r="B39" s="281" t="s">
        <v>117</v>
      </c>
      <c r="C39" s="282" t="s">
        <v>392</v>
      </c>
      <c r="D39" s="283">
        <v>171</v>
      </c>
      <c r="E39" s="283">
        <v>107</v>
      </c>
      <c r="F39" s="283">
        <v>60</v>
      </c>
      <c r="G39" s="283">
        <v>0</v>
      </c>
      <c r="H39" s="283">
        <v>20</v>
      </c>
      <c r="I39" s="283">
        <v>21</v>
      </c>
      <c r="J39" s="283">
        <v>4</v>
      </c>
      <c r="K39" s="283">
        <v>0</v>
      </c>
      <c r="L39" s="283">
        <v>157</v>
      </c>
      <c r="M39" s="283">
        <v>0</v>
      </c>
      <c r="N39" s="283">
        <v>16</v>
      </c>
      <c r="O39" s="283">
        <v>278</v>
      </c>
      <c r="P39" s="127"/>
      <c r="Q39" s="127"/>
    </row>
    <row r="40" spans="1:17" x14ac:dyDescent="0.25">
      <c r="A40" s="280"/>
      <c r="B40" s="281"/>
      <c r="C40" s="282" t="s">
        <v>113</v>
      </c>
      <c r="D40" s="283">
        <v>46</v>
      </c>
      <c r="E40" s="283">
        <v>53</v>
      </c>
      <c r="F40" s="283">
        <v>31</v>
      </c>
      <c r="G40" s="283">
        <v>0</v>
      </c>
      <c r="H40" s="283">
        <v>9</v>
      </c>
      <c r="I40" s="283">
        <v>9</v>
      </c>
      <c r="J40" s="283">
        <v>1</v>
      </c>
      <c r="K40" s="283">
        <v>0</v>
      </c>
      <c r="L40" s="283">
        <v>46</v>
      </c>
      <c r="M40" s="283">
        <v>0</v>
      </c>
      <c r="N40" s="283">
        <v>3</v>
      </c>
      <c r="O40" s="283">
        <v>99</v>
      </c>
      <c r="P40" s="127"/>
      <c r="Q40" s="127"/>
    </row>
    <row r="41" spans="1:17" x14ac:dyDescent="0.25">
      <c r="A41" s="280"/>
      <c r="B41" s="281" t="s">
        <v>118</v>
      </c>
      <c r="C41" s="282" t="s">
        <v>392</v>
      </c>
      <c r="D41" s="283">
        <v>4</v>
      </c>
      <c r="E41" s="283">
        <v>2</v>
      </c>
      <c r="F41" s="283">
        <v>0</v>
      </c>
      <c r="G41" s="283">
        <v>0</v>
      </c>
      <c r="H41" s="283">
        <v>0</v>
      </c>
      <c r="I41" s="283">
        <v>2</v>
      </c>
      <c r="J41" s="283">
        <v>0</v>
      </c>
      <c r="K41" s="283">
        <v>0</v>
      </c>
      <c r="L41" s="283">
        <v>3</v>
      </c>
      <c r="M41" s="283">
        <v>0</v>
      </c>
      <c r="N41" s="283">
        <v>1</v>
      </c>
      <c r="O41" s="283">
        <v>6</v>
      </c>
      <c r="P41" s="127"/>
      <c r="Q41" s="127"/>
    </row>
    <row r="42" spans="1:17" x14ac:dyDescent="0.25">
      <c r="A42" s="280"/>
      <c r="B42" s="281"/>
      <c r="C42" s="282" t="s">
        <v>119</v>
      </c>
      <c r="D42" s="283">
        <v>80</v>
      </c>
      <c r="E42" s="283">
        <v>69</v>
      </c>
      <c r="F42" s="283">
        <v>4</v>
      </c>
      <c r="G42" s="283">
        <v>2</v>
      </c>
      <c r="H42" s="283">
        <v>8</v>
      </c>
      <c r="I42" s="283">
        <v>7</v>
      </c>
      <c r="J42" s="283">
        <v>3</v>
      </c>
      <c r="K42" s="283">
        <v>0</v>
      </c>
      <c r="L42" s="283">
        <v>110</v>
      </c>
      <c r="M42" s="283">
        <v>1</v>
      </c>
      <c r="N42" s="283">
        <v>14</v>
      </c>
      <c r="O42" s="283">
        <v>149</v>
      </c>
      <c r="P42" s="127"/>
      <c r="Q42" s="127"/>
    </row>
    <row r="43" spans="1:17" x14ac:dyDescent="0.25">
      <c r="A43" s="280"/>
      <c r="B43" s="281" t="s">
        <v>20</v>
      </c>
      <c r="C43" s="282" t="s">
        <v>392</v>
      </c>
      <c r="D43" s="283">
        <v>30</v>
      </c>
      <c r="E43" s="283">
        <v>32</v>
      </c>
      <c r="F43" s="283">
        <v>8</v>
      </c>
      <c r="G43" s="283">
        <v>0</v>
      </c>
      <c r="H43" s="283">
        <v>15</v>
      </c>
      <c r="I43" s="283">
        <v>4</v>
      </c>
      <c r="J43" s="283">
        <v>0</v>
      </c>
      <c r="K43" s="283">
        <v>0</v>
      </c>
      <c r="L43" s="283">
        <v>31</v>
      </c>
      <c r="M43" s="283">
        <v>0</v>
      </c>
      <c r="N43" s="283">
        <v>4</v>
      </c>
      <c r="O43" s="283">
        <v>62</v>
      </c>
      <c r="P43" s="127"/>
      <c r="Q43" s="127"/>
    </row>
    <row r="44" spans="1:17" x14ac:dyDescent="0.25">
      <c r="A44" s="280"/>
      <c r="B44" s="281"/>
      <c r="C44" s="282" t="s">
        <v>113</v>
      </c>
      <c r="D44" s="283">
        <v>7</v>
      </c>
      <c r="E44" s="283">
        <v>11</v>
      </c>
      <c r="F44" s="283">
        <v>9</v>
      </c>
      <c r="G44" s="283">
        <v>0</v>
      </c>
      <c r="H44" s="283">
        <v>3</v>
      </c>
      <c r="I44" s="283">
        <v>0</v>
      </c>
      <c r="J44" s="283">
        <v>0</v>
      </c>
      <c r="K44" s="283">
        <v>0</v>
      </c>
      <c r="L44" s="283">
        <v>6</v>
      </c>
      <c r="M44" s="283">
        <v>0</v>
      </c>
      <c r="N44" s="283">
        <v>0</v>
      </c>
      <c r="O44" s="283">
        <v>18</v>
      </c>
      <c r="P44" s="127"/>
      <c r="Q44" s="127"/>
    </row>
    <row r="45" spans="1:17" x14ac:dyDescent="0.25">
      <c r="A45" s="280"/>
      <c r="B45" s="281"/>
      <c r="C45" s="282" t="s">
        <v>119</v>
      </c>
      <c r="D45" s="283">
        <v>146</v>
      </c>
      <c r="E45" s="283">
        <v>127</v>
      </c>
      <c r="F45" s="283">
        <v>10</v>
      </c>
      <c r="G45" s="283">
        <v>1</v>
      </c>
      <c r="H45" s="283">
        <v>38</v>
      </c>
      <c r="I45" s="283">
        <v>41</v>
      </c>
      <c r="J45" s="283">
        <v>6</v>
      </c>
      <c r="K45" s="283">
        <v>0</v>
      </c>
      <c r="L45" s="283">
        <v>169</v>
      </c>
      <c r="M45" s="283">
        <v>0</v>
      </c>
      <c r="N45" s="283">
        <v>8</v>
      </c>
      <c r="O45" s="283">
        <v>273</v>
      </c>
      <c r="P45" s="127"/>
      <c r="Q45" s="127"/>
    </row>
    <row r="46" spans="1:17" x14ac:dyDescent="0.25">
      <c r="A46" s="280"/>
      <c r="B46" s="281" t="s">
        <v>120</v>
      </c>
      <c r="C46" s="282" t="s">
        <v>392</v>
      </c>
      <c r="D46" s="283">
        <v>77</v>
      </c>
      <c r="E46" s="283">
        <v>9</v>
      </c>
      <c r="F46" s="283">
        <v>3</v>
      </c>
      <c r="G46" s="283">
        <v>0</v>
      </c>
      <c r="H46" s="283">
        <v>4</v>
      </c>
      <c r="I46" s="283">
        <v>5</v>
      </c>
      <c r="J46" s="283">
        <v>2</v>
      </c>
      <c r="K46" s="283">
        <v>0</v>
      </c>
      <c r="L46" s="283">
        <v>55</v>
      </c>
      <c r="M46" s="283">
        <v>0</v>
      </c>
      <c r="N46" s="283">
        <v>17</v>
      </c>
      <c r="O46" s="283">
        <v>86</v>
      </c>
      <c r="P46" s="127"/>
      <c r="Q46" s="127"/>
    </row>
    <row r="47" spans="1:17" x14ac:dyDescent="0.25">
      <c r="A47" s="280"/>
      <c r="B47" s="281"/>
      <c r="C47" s="282" t="s">
        <v>113</v>
      </c>
      <c r="D47" s="283">
        <v>5</v>
      </c>
      <c r="E47" s="283">
        <v>1</v>
      </c>
      <c r="F47" s="283">
        <v>3</v>
      </c>
      <c r="G47" s="283">
        <v>0</v>
      </c>
      <c r="H47" s="283">
        <v>0</v>
      </c>
      <c r="I47" s="283">
        <v>1</v>
      </c>
      <c r="J47" s="283">
        <v>0</v>
      </c>
      <c r="K47" s="283">
        <v>0</v>
      </c>
      <c r="L47" s="283">
        <v>2</v>
      </c>
      <c r="M47" s="283">
        <v>0</v>
      </c>
      <c r="N47" s="283">
        <v>0</v>
      </c>
      <c r="O47" s="283">
        <v>6</v>
      </c>
      <c r="P47" s="127"/>
      <c r="Q47" s="127"/>
    </row>
    <row r="48" spans="1:17" x14ac:dyDescent="0.25">
      <c r="A48" s="280"/>
      <c r="B48" s="281" t="s">
        <v>121</v>
      </c>
      <c r="C48" s="282" t="s">
        <v>392</v>
      </c>
      <c r="D48" s="283">
        <v>87</v>
      </c>
      <c r="E48" s="283">
        <v>17</v>
      </c>
      <c r="F48" s="283">
        <v>7</v>
      </c>
      <c r="G48" s="283">
        <v>0</v>
      </c>
      <c r="H48" s="283">
        <v>10</v>
      </c>
      <c r="I48" s="283">
        <v>5</v>
      </c>
      <c r="J48" s="283">
        <v>1</v>
      </c>
      <c r="K48" s="283">
        <v>0</v>
      </c>
      <c r="L48" s="283">
        <v>74</v>
      </c>
      <c r="M48" s="283">
        <v>0</v>
      </c>
      <c r="N48" s="283">
        <v>7</v>
      </c>
      <c r="O48" s="283">
        <v>104</v>
      </c>
      <c r="P48" s="127"/>
      <c r="Q48" s="127"/>
    </row>
    <row r="49" spans="1:17" x14ac:dyDescent="0.25">
      <c r="A49" s="280"/>
      <c r="B49" s="281"/>
      <c r="C49" s="282" t="s">
        <v>113</v>
      </c>
      <c r="D49" s="283">
        <v>2</v>
      </c>
      <c r="E49" s="283">
        <v>3</v>
      </c>
      <c r="F49" s="283">
        <v>3</v>
      </c>
      <c r="G49" s="283">
        <v>0</v>
      </c>
      <c r="H49" s="283">
        <v>1</v>
      </c>
      <c r="I49" s="283">
        <v>0</v>
      </c>
      <c r="J49" s="283">
        <v>0</v>
      </c>
      <c r="K49" s="283">
        <v>0</v>
      </c>
      <c r="L49" s="283">
        <v>1</v>
      </c>
      <c r="M49" s="283">
        <v>0</v>
      </c>
      <c r="N49" s="283">
        <v>0</v>
      </c>
      <c r="O49" s="283">
        <v>5</v>
      </c>
      <c r="P49" s="127"/>
      <c r="Q49" s="127"/>
    </row>
    <row r="50" spans="1:17" x14ac:dyDescent="0.25">
      <c r="A50" s="280"/>
      <c r="B50" s="281"/>
      <c r="C50" s="282" t="s">
        <v>119</v>
      </c>
      <c r="D50" s="283">
        <v>71</v>
      </c>
      <c r="E50" s="283">
        <v>37</v>
      </c>
      <c r="F50" s="283">
        <v>22</v>
      </c>
      <c r="G50" s="283">
        <v>1</v>
      </c>
      <c r="H50" s="283">
        <v>13</v>
      </c>
      <c r="I50" s="283">
        <v>5</v>
      </c>
      <c r="J50" s="283">
        <v>1</v>
      </c>
      <c r="K50" s="283">
        <v>0</v>
      </c>
      <c r="L50" s="283">
        <v>60</v>
      </c>
      <c r="M50" s="283">
        <v>0</v>
      </c>
      <c r="N50" s="283">
        <v>6</v>
      </c>
      <c r="O50" s="283">
        <v>108</v>
      </c>
      <c r="P50" s="127"/>
      <c r="Q50" s="127"/>
    </row>
    <row r="51" spans="1:17" x14ac:dyDescent="0.25">
      <c r="A51" s="280"/>
      <c r="B51" s="281" t="s">
        <v>122</v>
      </c>
      <c r="C51" s="282" t="s">
        <v>392</v>
      </c>
      <c r="D51" s="283">
        <v>208</v>
      </c>
      <c r="E51" s="283">
        <v>23</v>
      </c>
      <c r="F51" s="283">
        <v>8</v>
      </c>
      <c r="G51" s="283">
        <v>3</v>
      </c>
      <c r="H51" s="283">
        <v>3</v>
      </c>
      <c r="I51" s="283">
        <v>62</v>
      </c>
      <c r="J51" s="283">
        <v>6</v>
      </c>
      <c r="K51" s="283">
        <v>0</v>
      </c>
      <c r="L51" s="283">
        <v>126</v>
      </c>
      <c r="M51" s="283">
        <v>0</v>
      </c>
      <c r="N51" s="283">
        <v>23</v>
      </c>
      <c r="O51" s="283">
        <v>231</v>
      </c>
      <c r="P51" s="127"/>
      <c r="Q51" s="127"/>
    </row>
    <row r="52" spans="1:17" x14ac:dyDescent="0.25">
      <c r="A52" s="284" t="s">
        <v>125</v>
      </c>
      <c r="B52" s="285" t="s">
        <v>123</v>
      </c>
      <c r="C52" s="285" t="s">
        <v>361</v>
      </c>
      <c r="D52" s="286">
        <v>1298</v>
      </c>
      <c r="E52" s="287">
        <v>734</v>
      </c>
      <c r="F52" s="287">
        <v>234</v>
      </c>
      <c r="G52" s="287">
        <v>5</v>
      </c>
      <c r="H52" s="287">
        <v>127</v>
      </c>
      <c r="I52" s="287">
        <v>316</v>
      </c>
      <c r="J52" s="287">
        <v>35</v>
      </c>
      <c r="K52" s="287">
        <v>1</v>
      </c>
      <c r="L52" s="287">
        <v>1140</v>
      </c>
      <c r="M52" s="287">
        <v>1</v>
      </c>
      <c r="N52" s="287">
        <v>173</v>
      </c>
      <c r="O52" s="287">
        <v>2032</v>
      </c>
      <c r="P52" s="127"/>
      <c r="Q52" s="127"/>
    </row>
    <row r="53" spans="1:17" x14ac:dyDescent="0.25">
      <c r="A53" s="280"/>
      <c r="B53" s="288"/>
      <c r="C53" s="288" t="s">
        <v>113</v>
      </c>
      <c r="D53" s="289">
        <v>92</v>
      </c>
      <c r="E53" s="289">
        <v>98</v>
      </c>
      <c r="F53" s="289">
        <v>67</v>
      </c>
      <c r="G53" s="289">
        <v>0</v>
      </c>
      <c r="H53" s="289">
        <v>18</v>
      </c>
      <c r="I53" s="289">
        <v>16</v>
      </c>
      <c r="J53" s="289">
        <v>1</v>
      </c>
      <c r="K53" s="289">
        <v>0</v>
      </c>
      <c r="L53" s="289">
        <v>84</v>
      </c>
      <c r="M53" s="289">
        <v>0</v>
      </c>
      <c r="N53" s="289">
        <v>4</v>
      </c>
      <c r="O53" s="289">
        <v>190</v>
      </c>
      <c r="P53" s="127"/>
      <c r="Q53" s="127"/>
    </row>
    <row r="54" spans="1:17" x14ac:dyDescent="0.25">
      <c r="A54" s="290"/>
      <c r="B54" s="291"/>
      <c r="C54" s="291" t="s">
        <v>119</v>
      </c>
      <c r="D54" s="292">
        <v>297</v>
      </c>
      <c r="E54" s="292">
        <v>233</v>
      </c>
      <c r="F54" s="292">
        <v>36</v>
      </c>
      <c r="G54" s="292">
        <v>4</v>
      </c>
      <c r="H54" s="292">
        <v>59</v>
      </c>
      <c r="I54" s="292">
        <v>53</v>
      </c>
      <c r="J54" s="292">
        <v>10</v>
      </c>
      <c r="K54" s="292">
        <v>0</v>
      </c>
      <c r="L54" s="292">
        <v>339</v>
      </c>
      <c r="M54" s="292">
        <v>1</v>
      </c>
      <c r="N54" s="292">
        <v>28</v>
      </c>
      <c r="O54" s="293">
        <v>530</v>
      </c>
      <c r="P54" s="127"/>
      <c r="Q54" s="127"/>
    </row>
    <row r="55" spans="1:17" x14ac:dyDescent="0.25">
      <c r="A55" s="280" t="s">
        <v>14</v>
      </c>
      <c r="B55" s="281" t="s">
        <v>111</v>
      </c>
      <c r="C55" s="282" t="s">
        <v>361</v>
      </c>
      <c r="D55" s="283">
        <v>141</v>
      </c>
      <c r="E55" s="283">
        <v>184</v>
      </c>
      <c r="F55" s="283">
        <v>24</v>
      </c>
      <c r="G55" s="283">
        <v>1</v>
      </c>
      <c r="H55" s="283">
        <v>31</v>
      </c>
      <c r="I55" s="283">
        <v>43</v>
      </c>
      <c r="J55" s="283">
        <v>7</v>
      </c>
      <c r="K55" s="283">
        <v>0</v>
      </c>
      <c r="L55" s="283">
        <v>190</v>
      </c>
      <c r="M55" s="283">
        <v>3</v>
      </c>
      <c r="N55" s="283">
        <v>26</v>
      </c>
      <c r="O55" s="283">
        <v>325</v>
      </c>
      <c r="P55" s="127"/>
      <c r="Q55" s="127"/>
    </row>
    <row r="56" spans="1:17" x14ac:dyDescent="0.25">
      <c r="A56" s="280"/>
      <c r="B56" s="281" t="s">
        <v>112</v>
      </c>
      <c r="C56" s="282" t="s">
        <v>361</v>
      </c>
      <c r="D56" s="283">
        <v>326</v>
      </c>
      <c r="E56" s="283">
        <v>106</v>
      </c>
      <c r="F56" s="283">
        <v>9</v>
      </c>
      <c r="G56" s="283">
        <v>1</v>
      </c>
      <c r="H56" s="283">
        <v>7</v>
      </c>
      <c r="I56" s="283">
        <v>135</v>
      </c>
      <c r="J56" s="283">
        <v>7</v>
      </c>
      <c r="K56" s="283">
        <v>1</v>
      </c>
      <c r="L56" s="283">
        <v>244</v>
      </c>
      <c r="M56" s="283">
        <v>2</v>
      </c>
      <c r="N56" s="283">
        <v>26</v>
      </c>
      <c r="O56" s="283">
        <v>432</v>
      </c>
      <c r="P56" s="127"/>
      <c r="Q56" s="127"/>
    </row>
    <row r="57" spans="1:17" x14ac:dyDescent="0.25">
      <c r="A57" s="280"/>
      <c r="B57" s="281"/>
      <c r="C57" s="282" t="s">
        <v>113</v>
      </c>
      <c r="D57" s="283">
        <v>28</v>
      </c>
      <c r="E57" s="283">
        <v>9</v>
      </c>
      <c r="F57" s="283">
        <v>4</v>
      </c>
      <c r="G57" s="283">
        <v>1</v>
      </c>
      <c r="H57" s="283">
        <v>1</v>
      </c>
      <c r="I57" s="283">
        <v>10</v>
      </c>
      <c r="J57" s="283">
        <v>0</v>
      </c>
      <c r="K57" s="283">
        <v>0</v>
      </c>
      <c r="L57" s="283">
        <v>19</v>
      </c>
      <c r="M57" s="283">
        <v>1</v>
      </c>
      <c r="N57" s="283">
        <v>1</v>
      </c>
      <c r="O57" s="283">
        <v>37</v>
      </c>
      <c r="P57" s="127"/>
      <c r="Q57" s="127"/>
    </row>
    <row r="58" spans="1:17" x14ac:dyDescent="0.25">
      <c r="A58" s="280"/>
      <c r="B58" s="281" t="s">
        <v>114</v>
      </c>
      <c r="C58" s="282" t="s">
        <v>361</v>
      </c>
      <c r="D58" s="283">
        <v>68</v>
      </c>
      <c r="E58" s="283">
        <v>186</v>
      </c>
      <c r="F58" s="283">
        <v>106</v>
      </c>
      <c r="G58" s="283">
        <v>0</v>
      </c>
      <c r="H58" s="283">
        <v>35</v>
      </c>
      <c r="I58" s="283">
        <v>18</v>
      </c>
      <c r="J58" s="283">
        <v>1</v>
      </c>
      <c r="K58" s="283">
        <v>0</v>
      </c>
      <c r="L58" s="283">
        <v>80</v>
      </c>
      <c r="M58" s="283">
        <v>1</v>
      </c>
      <c r="N58" s="283">
        <v>13</v>
      </c>
      <c r="O58" s="283">
        <v>254</v>
      </c>
      <c r="P58" s="127"/>
      <c r="Q58" s="127"/>
    </row>
    <row r="59" spans="1:17" x14ac:dyDescent="0.25">
      <c r="A59" s="280"/>
      <c r="B59" s="281"/>
      <c r="C59" s="282" t="s">
        <v>113</v>
      </c>
      <c r="D59" s="283">
        <v>5</v>
      </c>
      <c r="E59" s="283">
        <v>22</v>
      </c>
      <c r="F59" s="283">
        <v>11</v>
      </c>
      <c r="G59" s="283">
        <v>0</v>
      </c>
      <c r="H59" s="283">
        <v>4</v>
      </c>
      <c r="I59" s="283">
        <v>0</v>
      </c>
      <c r="J59" s="283">
        <v>0</v>
      </c>
      <c r="K59" s="283">
        <v>0</v>
      </c>
      <c r="L59" s="283">
        <v>12</v>
      </c>
      <c r="M59" s="283">
        <v>0</v>
      </c>
      <c r="N59" s="283">
        <v>0</v>
      </c>
      <c r="O59" s="283">
        <v>27</v>
      </c>
      <c r="P59" s="127"/>
      <c r="Q59" s="127"/>
    </row>
    <row r="60" spans="1:17" x14ac:dyDescent="0.25">
      <c r="A60" s="280"/>
      <c r="B60" s="281" t="s">
        <v>115</v>
      </c>
      <c r="C60" s="282" t="s">
        <v>361</v>
      </c>
      <c r="D60" s="283">
        <v>41</v>
      </c>
      <c r="E60" s="283">
        <v>23</v>
      </c>
      <c r="F60" s="283">
        <v>5</v>
      </c>
      <c r="G60" s="283">
        <v>1</v>
      </c>
      <c r="H60" s="283">
        <v>1</v>
      </c>
      <c r="I60" s="283">
        <v>10</v>
      </c>
      <c r="J60" s="283">
        <v>0</v>
      </c>
      <c r="K60" s="283">
        <v>0</v>
      </c>
      <c r="L60" s="283">
        <v>40</v>
      </c>
      <c r="M60" s="283">
        <v>0</v>
      </c>
      <c r="N60" s="283">
        <v>7</v>
      </c>
      <c r="O60" s="283">
        <v>64</v>
      </c>
      <c r="P60" s="127"/>
      <c r="Q60" s="127"/>
    </row>
    <row r="61" spans="1:17" x14ac:dyDescent="0.25">
      <c r="A61" s="280"/>
      <c r="B61" s="281"/>
      <c r="C61" s="282" t="s">
        <v>113</v>
      </c>
      <c r="D61" s="283">
        <v>7</v>
      </c>
      <c r="E61" s="283">
        <v>2</v>
      </c>
      <c r="F61" s="283">
        <v>0</v>
      </c>
      <c r="G61" s="283">
        <v>0</v>
      </c>
      <c r="H61" s="283">
        <v>0</v>
      </c>
      <c r="I61" s="283">
        <v>1</v>
      </c>
      <c r="J61" s="283">
        <v>0</v>
      </c>
      <c r="K61" s="283">
        <v>0</v>
      </c>
      <c r="L61" s="283">
        <v>8</v>
      </c>
      <c r="M61" s="283">
        <v>0</v>
      </c>
      <c r="N61" s="283">
        <v>0</v>
      </c>
      <c r="O61" s="283">
        <v>9</v>
      </c>
      <c r="P61" s="127"/>
      <c r="Q61" s="127"/>
    </row>
    <row r="62" spans="1:17" x14ac:dyDescent="0.25">
      <c r="A62" s="280"/>
      <c r="B62" s="281" t="s">
        <v>116</v>
      </c>
      <c r="C62" s="282" t="s">
        <v>113</v>
      </c>
      <c r="D62" s="283">
        <v>1</v>
      </c>
      <c r="E62" s="283">
        <v>2</v>
      </c>
      <c r="F62" s="283">
        <v>1</v>
      </c>
      <c r="G62" s="283">
        <v>0</v>
      </c>
      <c r="H62" s="283">
        <v>0</v>
      </c>
      <c r="I62" s="283">
        <v>0</v>
      </c>
      <c r="J62" s="283">
        <v>0</v>
      </c>
      <c r="K62" s="283">
        <v>0</v>
      </c>
      <c r="L62" s="283">
        <v>2</v>
      </c>
      <c r="M62" s="283">
        <v>0</v>
      </c>
      <c r="N62" s="283">
        <v>0</v>
      </c>
      <c r="O62" s="283">
        <v>3</v>
      </c>
      <c r="P62" s="127"/>
      <c r="Q62" s="127"/>
    </row>
    <row r="63" spans="1:17" x14ac:dyDescent="0.25">
      <c r="A63" s="280"/>
      <c r="B63" s="281" t="s">
        <v>1445</v>
      </c>
      <c r="C63" s="282" t="s">
        <v>361</v>
      </c>
      <c r="D63" s="283">
        <v>156</v>
      </c>
      <c r="E63" s="283">
        <v>56</v>
      </c>
      <c r="F63" s="283">
        <v>1</v>
      </c>
      <c r="G63" s="283">
        <v>2</v>
      </c>
      <c r="H63" s="283">
        <v>3</v>
      </c>
      <c r="I63" s="283">
        <v>18</v>
      </c>
      <c r="J63" s="283">
        <v>1</v>
      </c>
      <c r="K63" s="283">
        <v>0</v>
      </c>
      <c r="L63" s="283">
        <v>152</v>
      </c>
      <c r="M63" s="283">
        <v>0</v>
      </c>
      <c r="N63" s="283">
        <v>35</v>
      </c>
      <c r="O63" s="283">
        <v>212</v>
      </c>
      <c r="P63" s="127"/>
      <c r="Q63" s="127"/>
    </row>
    <row r="64" spans="1:17" x14ac:dyDescent="0.25">
      <c r="A64" s="280"/>
      <c r="B64" s="281" t="s">
        <v>117</v>
      </c>
      <c r="C64" s="282" t="s">
        <v>361</v>
      </c>
      <c r="D64" s="283">
        <v>149</v>
      </c>
      <c r="E64" s="283">
        <v>87</v>
      </c>
      <c r="F64" s="283">
        <v>36</v>
      </c>
      <c r="G64" s="283">
        <v>0</v>
      </c>
      <c r="H64" s="283">
        <v>16</v>
      </c>
      <c r="I64" s="283">
        <v>32</v>
      </c>
      <c r="J64" s="283">
        <v>4</v>
      </c>
      <c r="K64" s="283">
        <v>1</v>
      </c>
      <c r="L64" s="283">
        <v>124</v>
      </c>
      <c r="M64" s="283">
        <v>1</v>
      </c>
      <c r="N64" s="283">
        <v>22</v>
      </c>
      <c r="O64" s="283">
        <v>236</v>
      </c>
      <c r="P64" s="127"/>
      <c r="Q64" s="127"/>
    </row>
    <row r="65" spans="1:17" x14ac:dyDescent="0.25">
      <c r="A65" s="280"/>
      <c r="B65" s="281"/>
      <c r="C65" s="282" t="s">
        <v>113</v>
      </c>
      <c r="D65" s="283">
        <v>66</v>
      </c>
      <c r="E65" s="283">
        <v>48</v>
      </c>
      <c r="F65" s="283">
        <v>35</v>
      </c>
      <c r="G65" s="283">
        <v>0</v>
      </c>
      <c r="H65" s="283">
        <v>19</v>
      </c>
      <c r="I65" s="283">
        <v>3</v>
      </c>
      <c r="J65" s="283">
        <v>0</v>
      </c>
      <c r="K65" s="283">
        <v>0</v>
      </c>
      <c r="L65" s="283">
        <v>56</v>
      </c>
      <c r="M65" s="283">
        <v>0</v>
      </c>
      <c r="N65" s="283">
        <v>1</v>
      </c>
      <c r="O65" s="283">
        <v>114</v>
      </c>
      <c r="P65" s="127"/>
      <c r="Q65" s="127"/>
    </row>
    <row r="66" spans="1:17" x14ac:dyDescent="0.25">
      <c r="A66" s="280"/>
      <c r="B66" s="281" t="s">
        <v>118</v>
      </c>
      <c r="C66" s="282" t="s">
        <v>361</v>
      </c>
      <c r="D66" s="283">
        <v>7</v>
      </c>
      <c r="E66" s="283">
        <v>10</v>
      </c>
      <c r="F66" s="283">
        <v>2</v>
      </c>
      <c r="G66" s="283">
        <v>0</v>
      </c>
      <c r="H66" s="283">
        <v>1</v>
      </c>
      <c r="I66" s="283">
        <v>2</v>
      </c>
      <c r="J66" s="283">
        <v>2</v>
      </c>
      <c r="K66" s="283">
        <v>0</v>
      </c>
      <c r="L66" s="283">
        <v>6</v>
      </c>
      <c r="M66" s="283">
        <v>0</v>
      </c>
      <c r="N66" s="283">
        <v>4</v>
      </c>
      <c r="O66" s="283">
        <v>17</v>
      </c>
      <c r="P66" s="127"/>
      <c r="Q66" s="127"/>
    </row>
    <row r="67" spans="1:17" x14ac:dyDescent="0.25">
      <c r="A67" s="280"/>
      <c r="B67" s="281"/>
      <c r="C67" s="282" t="s">
        <v>119</v>
      </c>
      <c r="D67" s="283">
        <v>103</v>
      </c>
      <c r="E67" s="283">
        <v>95</v>
      </c>
      <c r="F67" s="283">
        <v>7</v>
      </c>
      <c r="G67" s="283">
        <v>2</v>
      </c>
      <c r="H67" s="283">
        <v>8</v>
      </c>
      <c r="I67" s="283">
        <v>16</v>
      </c>
      <c r="J67" s="283">
        <v>5</v>
      </c>
      <c r="K67" s="283">
        <v>0</v>
      </c>
      <c r="L67" s="283">
        <v>144</v>
      </c>
      <c r="M67" s="283">
        <v>0</v>
      </c>
      <c r="N67" s="283">
        <v>16</v>
      </c>
      <c r="O67" s="283">
        <v>198</v>
      </c>
      <c r="P67" s="127"/>
      <c r="Q67" s="127"/>
    </row>
    <row r="68" spans="1:17" x14ac:dyDescent="0.25">
      <c r="A68" s="280"/>
      <c r="B68" s="281" t="s">
        <v>20</v>
      </c>
      <c r="C68" s="282" t="s">
        <v>361</v>
      </c>
      <c r="D68" s="283">
        <v>27</v>
      </c>
      <c r="E68" s="283">
        <v>30</v>
      </c>
      <c r="F68" s="283">
        <v>9</v>
      </c>
      <c r="G68" s="283">
        <v>0</v>
      </c>
      <c r="H68" s="283">
        <v>11</v>
      </c>
      <c r="I68" s="283">
        <v>2</v>
      </c>
      <c r="J68" s="283">
        <v>0</v>
      </c>
      <c r="K68" s="283">
        <v>0</v>
      </c>
      <c r="L68" s="283">
        <v>32</v>
      </c>
      <c r="M68" s="283">
        <v>0</v>
      </c>
      <c r="N68" s="283">
        <v>3</v>
      </c>
      <c r="O68" s="283">
        <v>57</v>
      </c>
      <c r="P68" s="127"/>
      <c r="Q68" s="127"/>
    </row>
    <row r="69" spans="1:17" x14ac:dyDescent="0.25">
      <c r="A69" s="280"/>
      <c r="B69" s="281"/>
      <c r="C69" s="282" t="s">
        <v>113</v>
      </c>
      <c r="D69" s="283">
        <v>21</v>
      </c>
      <c r="E69" s="283">
        <v>11</v>
      </c>
      <c r="F69" s="283">
        <v>7</v>
      </c>
      <c r="G69" s="283">
        <v>0</v>
      </c>
      <c r="H69" s="283">
        <v>5</v>
      </c>
      <c r="I69" s="283">
        <v>0</v>
      </c>
      <c r="J69" s="283">
        <v>1</v>
      </c>
      <c r="K69" s="283">
        <v>0</v>
      </c>
      <c r="L69" s="283">
        <v>19</v>
      </c>
      <c r="M69" s="283">
        <v>0</v>
      </c>
      <c r="N69" s="283">
        <v>0</v>
      </c>
      <c r="O69" s="283">
        <v>32</v>
      </c>
      <c r="P69" s="127"/>
      <c r="Q69" s="127"/>
    </row>
    <row r="70" spans="1:17" x14ac:dyDescent="0.25">
      <c r="A70" s="280"/>
      <c r="B70" s="281"/>
      <c r="C70" s="282" t="s">
        <v>119</v>
      </c>
      <c r="D70" s="283">
        <v>138</v>
      </c>
      <c r="E70" s="283">
        <v>178</v>
      </c>
      <c r="F70" s="283">
        <v>5</v>
      </c>
      <c r="G70" s="283">
        <v>0</v>
      </c>
      <c r="H70" s="283">
        <v>56</v>
      </c>
      <c r="I70" s="283">
        <v>29</v>
      </c>
      <c r="J70" s="283">
        <v>7</v>
      </c>
      <c r="K70" s="283">
        <v>0</v>
      </c>
      <c r="L70" s="283">
        <v>203</v>
      </c>
      <c r="M70" s="283">
        <v>6</v>
      </c>
      <c r="N70" s="283">
        <v>10</v>
      </c>
      <c r="O70" s="283">
        <v>316</v>
      </c>
      <c r="P70" s="127"/>
      <c r="Q70" s="127"/>
    </row>
    <row r="71" spans="1:17" x14ac:dyDescent="0.25">
      <c r="A71" s="280"/>
      <c r="B71" s="281" t="s">
        <v>120</v>
      </c>
      <c r="C71" s="282" t="s">
        <v>361</v>
      </c>
      <c r="D71" s="283">
        <v>87</v>
      </c>
      <c r="E71" s="283">
        <v>8</v>
      </c>
      <c r="F71" s="283">
        <v>5</v>
      </c>
      <c r="G71" s="283">
        <v>0</v>
      </c>
      <c r="H71" s="283">
        <v>7</v>
      </c>
      <c r="I71" s="283">
        <v>14</v>
      </c>
      <c r="J71" s="283">
        <v>3</v>
      </c>
      <c r="K71" s="283">
        <v>0</v>
      </c>
      <c r="L71" s="283">
        <v>52</v>
      </c>
      <c r="M71" s="283">
        <v>0</v>
      </c>
      <c r="N71" s="283">
        <v>14</v>
      </c>
      <c r="O71" s="283">
        <v>95</v>
      </c>
      <c r="P71" s="127"/>
      <c r="Q71" s="127"/>
    </row>
    <row r="72" spans="1:17" x14ac:dyDescent="0.25">
      <c r="A72" s="280"/>
      <c r="B72" s="281"/>
      <c r="C72" s="282" t="s">
        <v>113</v>
      </c>
      <c r="D72" s="283">
        <v>4</v>
      </c>
      <c r="E72" s="283">
        <v>0</v>
      </c>
      <c r="F72" s="283">
        <v>1</v>
      </c>
      <c r="G72" s="283">
        <v>0</v>
      </c>
      <c r="H72" s="283">
        <v>0</v>
      </c>
      <c r="I72" s="283">
        <v>0</v>
      </c>
      <c r="J72" s="283">
        <v>0</v>
      </c>
      <c r="K72" s="283">
        <v>0</v>
      </c>
      <c r="L72" s="283">
        <v>3</v>
      </c>
      <c r="M72" s="283">
        <v>0</v>
      </c>
      <c r="N72" s="283">
        <v>0</v>
      </c>
      <c r="O72" s="283">
        <v>4</v>
      </c>
      <c r="P72" s="127"/>
      <c r="Q72" s="127"/>
    </row>
    <row r="73" spans="1:17" x14ac:dyDescent="0.25">
      <c r="A73" s="280"/>
      <c r="B73" s="281"/>
      <c r="C73" s="282" t="s">
        <v>119</v>
      </c>
      <c r="D73" s="283">
        <v>2</v>
      </c>
      <c r="E73" s="283">
        <v>0</v>
      </c>
      <c r="F73" s="283">
        <v>0</v>
      </c>
      <c r="G73" s="283">
        <v>0</v>
      </c>
      <c r="H73" s="283">
        <v>0</v>
      </c>
      <c r="I73" s="283">
        <v>0</v>
      </c>
      <c r="J73" s="283">
        <v>0</v>
      </c>
      <c r="K73" s="283">
        <v>0</v>
      </c>
      <c r="L73" s="283">
        <v>2</v>
      </c>
      <c r="M73" s="283">
        <v>0</v>
      </c>
      <c r="N73" s="283">
        <v>0</v>
      </c>
      <c r="O73" s="283">
        <v>2</v>
      </c>
      <c r="P73" s="127"/>
      <c r="Q73" s="127"/>
    </row>
    <row r="74" spans="1:17" x14ac:dyDescent="0.25">
      <c r="A74" s="280"/>
      <c r="B74" s="281" t="s">
        <v>121</v>
      </c>
      <c r="C74" s="282" t="s">
        <v>361</v>
      </c>
      <c r="D74" s="283">
        <v>66</v>
      </c>
      <c r="E74" s="283">
        <v>28</v>
      </c>
      <c r="F74" s="283">
        <v>7</v>
      </c>
      <c r="G74" s="283">
        <v>1</v>
      </c>
      <c r="H74" s="283">
        <v>9</v>
      </c>
      <c r="I74" s="283">
        <v>1</v>
      </c>
      <c r="J74" s="283">
        <v>1</v>
      </c>
      <c r="K74" s="283">
        <v>0</v>
      </c>
      <c r="L74" s="283">
        <v>68</v>
      </c>
      <c r="M74" s="283">
        <v>0</v>
      </c>
      <c r="N74" s="283">
        <v>7</v>
      </c>
      <c r="O74" s="283">
        <v>94</v>
      </c>
      <c r="P74" s="127"/>
      <c r="Q74" s="127"/>
    </row>
    <row r="75" spans="1:17" x14ac:dyDescent="0.25">
      <c r="A75" s="280"/>
      <c r="B75" s="281"/>
      <c r="C75" s="282" t="s">
        <v>113</v>
      </c>
      <c r="D75" s="283">
        <v>0</v>
      </c>
      <c r="E75" s="283">
        <v>1</v>
      </c>
      <c r="F75" s="283">
        <v>1</v>
      </c>
      <c r="G75" s="283">
        <v>0</v>
      </c>
      <c r="H75" s="283">
        <v>0</v>
      </c>
      <c r="I75" s="283">
        <v>0</v>
      </c>
      <c r="J75" s="283">
        <v>0</v>
      </c>
      <c r="K75" s="283">
        <v>0</v>
      </c>
      <c r="L75" s="283">
        <v>0</v>
      </c>
      <c r="M75" s="283">
        <v>0</v>
      </c>
      <c r="N75" s="283">
        <v>0</v>
      </c>
      <c r="O75" s="283">
        <v>1</v>
      </c>
      <c r="P75" s="127"/>
      <c r="Q75" s="127"/>
    </row>
    <row r="76" spans="1:17" x14ac:dyDescent="0.25">
      <c r="A76" s="280"/>
      <c r="B76" s="281"/>
      <c r="C76" s="282" t="s">
        <v>119</v>
      </c>
      <c r="D76" s="283">
        <v>87</v>
      </c>
      <c r="E76" s="283">
        <v>33</v>
      </c>
      <c r="F76" s="283">
        <v>16</v>
      </c>
      <c r="G76" s="283">
        <v>0</v>
      </c>
      <c r="H76" s="283">
        <v>15</v>
      </c>
      <c r="I76" s="283">
        <v>4</v>
      </c>
      <c r="J76" s="283">
        <v>1</v>
      </c>
      <c r="K76" s="283">
        <v>0</v>
      </c>
      <c r="L76" s="283">
        <v>77</v>
      </c>
      <c r="M76" s="283">
        <v>1</v>
      </c>
      <c r="N76" s="283">
        <v>6</v>
      </c>
      <c r="O76" s="283">
        <v>120</v>
      </c>
      <c r="P76" s="127"/>
      <c r="Q76" s="127"/>
    </row>
    <row r="77" spans="1:17" x14ac:dyDescent="0.25">
      <c r="A77" s="280"/>
      <c r="B77" s="281" t="s">
        <v>122</v>
      </c>
      <c r="C77" s="282" t="s">
        <v>361</v>
      </c>
      <c r="D77" s="283">
        <v>266</v>
      </c>
      <c r="E77" s="283">
        <v>28</v>
      </c>
      <c r="F77" s="283">
        <v>14</v>
      </c>
      <c r="G77" s="283">
        <v>0</v>
      </c>
      <c r="H77" s="283">
        <v>6</v>
      </c>
      <c r="I77" s="283">
        <v>81</v>
      </c>
      <c r="J77" s="283">
        <v>5</v>
      </c>
      <c r="K77" s="283">
        <v>0</v>
      </c>
      <c r="L77" s="283">
        <v>160</v>
      </c>
      <c r="M77" s="283">
        <v>3</v>
      </c>
      <c r="N77" s="283">
        <v>25</v>
      </c>
      <c r="O77" s="283">
        <v>294</v>
      </c>
      <c r="P77" s="127"/>
      <c r="Q77" s="127"/>
    </row>
    <row r="78" spans="1:17" x14ac:dyDescent="0.25">
      <c r="A78" s="280"/>
      <c r="B78" s="288"/>
      <c r="C78" s="294" t="s">
        <v>113</v>
      </c>
      <c r="D78" s="283">
        <v>4</v>
      </c>
      <c r="E78" s="283">
        <v>0</v>
      </c>
      <c r="F78" s="283">
        <v>0</v>
      </c>
      <c r="G78" s="283">
        <v>0</v>
      </c>
      <c r="H78" s="283">
        <v>1</v>
      </c>
      <c r="I78" s="283">
        <v>0</v>
      </c>
      <c r="J78" s="283">
        <v>0</v>
      </c>
      <c r="K78" s="283">
        <v>0</v>
      </c>
      <c r="L78" s="283">
        <v>3</v>
      </c>
      <c r="M78" s="283">
        <v>0</v>
      </c>
      <c r="N78" s="283">
        <v>0</v>
      </c>
      <c r="O78" s="283">
        <v>4</v>
      </c>
      <c r="P78" s="127"/>
      <c r="Q78" s="127"/>
    </row>
    <row r="79" spans="1:17" x14ac:dyDescent="0.25">
      <c r="A79" s="284" t="s">
        <v>126</v>
      </c>
      <c r="B79" s="285" t="s">
        <v>123</v>
      </c>
      <c r="C79" s="285" t="s">
        <v>361</v>
      </c>
      <c r="D79" s="286">
        <v>1334</v>
      </c>
      <c r="E79" s="287">
        <v>746</v>
      </c>
      <c r="F79" s="287">
        <v>218</v>
      </c>
      <c r="G79" s="287">
        <v>6</v>
      </c>
      <c r="H79" s="287">
        <v>127</v>
      </c>
      <c r="I79" s="287">
        <v>356</v>
      </c>
      <c r="J79" s="287">
        <v>31</v>
      </c>
      <c r="K79" s="287">
        <v>2</v>
      </c>
      <c r="L79" s="287">
        <v>1148</v>
      </c>
      <c r="M79" s="287">
        <v>10</v>
      </c>
      <c r="N79" s="287">
        <v>182</v>
      </c>
      <c r="O79" s="287">
        <v>2080</v>
      </c>
      <c r="P79" s="127"/>
      <c r="Q79" s="127"/>
    </row>
    <row r="80" spans="1:17" x14ac:dyDescent="0.25">
      <c r="A80" s="280"/>
      <c r="B80" s="288"/>
      <c r="C80" s="288" t="s">
        <v>113</v>
      </c>
      <c r="D80" s="289">
        <v>136</v>
      </c>
      <c r="E80" s="289">
        <v>95</v>
      </c>
      <c r="F80" s="289">
        <v>60</v>
      </c>
      <c r="G80" s="289">
        <v>1</v>
      </c>
      <c r="H80" s="289">
        <v>30</v>
      </c>
      <c r="I80" s="289">
        <v>14</v>
      </c>
      <c r="J80" s="289">
        <v>1</v>
      </c>
      <c r="K80" s="289">
        <v>0</v>
      </c>
      <c r="L80" s="289">
        <v>122</v>
      </c>
      <c r="M80" s="289">
        <v>1</v>
      </c>
      <c r="N80" s="289">
        <v>2</v>
      </c>
      <c r="O80" s="289">
        <v>231</v>
      </c>
      <c r="P80" s="127"/>
      <c r="Q80" s="127"/>
    </row>
    <row r="81" spans="1:17" x14ac:dyDescent="0.25">
      <c r="A81" s="290"/>
      <c r="B81" s="291"/>
      <c r="C81" s="291" t="s">
        <v>119</v>
      </c>
      <c r="D81" s="292">
        <v>330</v>
      </c>
      <c r="E81" s="292">
        <v>306</v>
      </c>
      <c r="F81" s="292">
        <v>28</v>
      </c>
      <c r="G81" s="292">
        <v>2</v>
      </c>
      <c r="H81" s="292">
        <v>79</v>
      </c>
      <c r="I81" s="292">
        <v>49</v>
      </c>
      <c r="J81" s="292">
        <v>13</v>
      </c>
      <c r="K81" s="292">
        <v>0</v>
      </c>
      <c r="L81" s="292">
        <v>426</v>
      </c>
      <c r="M81" s="292">
        <v>7</v>
      </c>
      <c r="N81" s="292">
        <v>32</v>
      </c>
      <c r="O81" s="293">
        <v>636</v>
      </c>
      <c r="P81" s="127"/>
      <c r="Q81" s="127"/>
    </row>
    <row r="82" spans="1:17" x14ac:dyDescent="0.25">
      <c r="A82" s="295">
        <v>2012</v>
      </c>
      <c r="B82" s="281" t="s">
        <v>111</v>
      </c>
      <c r="C82" s="282" t="s">
        <v>361</v>
      </c>
      <c r="D82" s="296">
        <v>119</v>
      </c>
      <c r="E82" s="296">
        <v>191</v>
      </c>
      <c r="F82" s="283">
        <v>46</v>
      </c>
      <c r="G82" s="283">
        <v>0</v>
      </c>
      <c r="H82" s="283">
        <v>31</v>
      </c>
      <c r="I82" s="283">
        <v>45</v>
      </c>
      <c r="J82" s="283">
        <v>2</v>
      </c>
      <c r="K82" s="283">
        <v>0</v>
      </c>
      <c r="L82" s="283">
        <v>149</v>
      </c>
      <c r="M82" s="283">
        <v>1</v>
      </c>
      <c r="N82" s="283">
        <v>36</v>
      </c>
      <c r="O82" s="296">
        <v>310</v>
      </c>
      <c r="P82" s="127"/>
      <c r="Q82" s="127"/>
    </row>
    <row r="83" spans="1:17" x14ac:dyDescent="0.25">
      <c r="A83" s="295"/>
      <c r="B83" s="281"/>
      <c r="C83" s="282" t="s">
        <v>113</v>
      </c>
      <c r="D83" s="296">
        <v>1</v>
      </c>
      <c r="E83" s="296">
        <v>1</v>
      </c>
      <c r="F83" s="283">
        <v>1</v>
      </c>
      <c r="G83" s="283">
        <v>0</v>
      </c>
      <c r="H83" s="283">
        <v>0</v>
      </c>
      <c r="I83" s="283">
        <v>0</v>
      </c>
      <c r="J83" s="283">
        <v>0</v>
      </c>
      <c r="K83" s="283">
        <v>0</v>
      </c>
      <c r="L83" s="283">
        <v>1</v>
      </c>
      <c r="M83" s="283">
        <v>0</v>
      </c>
      <c r="N83" s="283">
        <v>0</v>
      </c>
      <c r="O83" s="296">
        <v>2</v>
      </c>
      <c r="P83" s="127"/>
      <c r="Q83" s="127"/>
    </row>
    <row r="84" spans="1:17" x14ac:dyDescent="0.25">
      <c r="A84" s="280"/>
      <c r="B84" s="281" t="s">
        <v>112</v>
      </c>
      <c r="C84" s="282" t="s">
        <v>361</v>
      </c>
      <c r="D84" s="296">
        <v>307</v>
      </c>
      <c r="E84" s="296">
        <v>118</v>
      </c>
      <c r="F84" s="283">
        <v>10</v>
      </c>
      <c r="G84" s="283">
        <v>4</v>
      </c>
      <c r="H84" s="283">
        <v>12</v>
      </c>
      <c r="I84" s="283">
        <v>109</v>
      </c>
      <c r="J84" s="283">
        <v>8</v>
      </c>
      <c r="K84" s="283">
        <v>1</v>
      </c>
      <c r="L84" s="283">
        <v>249</v>
      </c>
      <c r="M84" s="283">
        <v>2</v>
      </c>
      <c r="N84" s="283">
        <v>30</v>
      </c>
      <c r="O84" s="296">
        <v>425</v>
      </c>
      <c r="P84" s="127"/>
      <c r="Q84" s="127"/>
    </row>
    <row r="85" spans="1:17" x14ac:dyDescent="0.25">
      <c r="A85" s="280"/>
      <c r="B85" s="281"/>
      <c r="C85" s="282" t="s">
        <v>113</v>
      </c>
      <c r="D85" s="296">
        <v>31</v>
      </c>
      <c r="E85" s="296">
        <v>15</v>
      </c>
      <c r="F85" s="283">
        <v>1</v>
      </c>
      <c r="G85" s="283">
        <v>0</v>
      </c>
      <c r="H85" s="283">
        <v>2</v>
      </c>
      <c r="I85" s="283">
        <v>15</v>
      </c>
      <c r="J85" s="283">
        <v>1</v>
      </c>
      <c r="K85" s="283">
        <v>0</v>
      </c>
      <c r="L85" s="283">
        <v>25</v>
      </c>
      <c r="M85" s="283">
        <v>0</v>
      </c>
      <c r="N85" s="283">
        <v>2</v>
      </c>
      <c r="O85" s="296">
        <v>46</v>
      </c>
      <c r="P85" s="127"/>
      <c r="Q85" s="127"/>
    </row>
    <row r="86" spans="1:17" x14ac:dyDescent="0.25">
      <c r="A86" s="280"/>
      <c r="B86" s="281" t="s">
        <v>114</v>
      </c>
      <c r="C86" s="282" t="s">
        <v>361</v>
      </c>
      <c r="D86" s="296">
        <v>63</v>
      </c>
      <c r="E86" s="296">
        <v>190</v>
      </c>
      <c r="F86" s="283">
        <v>128</v>
      </c>
      <c r="G86" s="283">
        <v>1</v>
      </c>
      <c r="H86" s="283">
        <v>25</v>
      </c>
      <c r="I86" s="283">
        <v>6</v>
      </c>
      <c r="J86" s="283">
        <v>3</v>
      </c>
      <c r="K86" s="283">
        <v>0</v>
      </c>
      <c r="L86" s="283">
        <v>79</v>
      </c>
      <c r="M86" s="283">
        <v>1</v>
      </c>
      <c r="N86" s="283">
        <v>10</v>
      </c>
      <c r="O86" s="296">
        <v>253</v>
      </c>
      <c r="P86" s="127"/>
      <c r="Q86" s="127"/>
    </row>
    <row r="87" spans="1:17" x14ac:dyDescent="0.25">
      <c r="A87" s="280"/>
      <c r="B87" s="281"/>
      <c r="C87" s="282" t="s">
        <v>113</v>
      </c>
      <c r="D87" s="296">
        <v>11</v>
      </c>
      <c r="E87" s="296">
        <v>39</v>
      </c>
      <c r="F87" s="283">
        <v>30</v>
      </c>
      <c r="G87" s="283">
        <v>0</v>
      </c>
      <c r="H87" s="283">
        <v>5</v>
      </c>
      <c r="I87" s="283">
        <v>1</v>
      </c>
      <c r="J87" s="283">
        <v>0</v>
      </c>
      <c r="K87" s="283">
        <v>0</v>
      </c>
      <c r="L87" s="283">
        <v>12</v>
      </c>
      <c r="M87" s="283">
        <v>0</v>
      </c>
      <c r="N87" s="283">
        <v>2</v>
      </c>
      <c r="O87" s="296">
        <v>50</v>
      </c>
      <c r="P87" s="127"/>
      <c r="Q87" s="127"/>
    </row>
    <row r="88" spans="1:17" x14ac:dyDescent="0.25">
      <c r="A88" s="280"/>
      <c r="B88" s="281" t="s">
        <v>115</v>
      </c>
      <c r="C88" s="282" t="s">
        <v>361</v>
      </c>
      <c r="D88" s="296">
        <v>47</v>
      </c>
      <c r="E88" s="296">
        <v>29</v>
      </c>
      <c r="F88" s="283">
        <v>1</v>
      </c>
      <c r="G88" s="283">
        <v>1</v>
      </c>
      <c r="H88" s="283">
        <v>0</v>
      </c>
      <c r="I88" s="283">
        <v>17</v>
      </c>
      <c r="J88" s="283">
        <v>4</v>
      </c>
      <c r="K88" s="283">
        <v>0</v>
      </c>
      <c r="L88" s="283">
        <v>50</v>
      </c>
      <c r="M88" s="283">
        <v>0</v>
      </c>
      <c r="N88" s="283">
        <v>3</v>
      </c>
      <c r="O88" s="296">
        <v>76</v>
      </c>
      <c r="P88" s="127"/>
      <c r="Q88" s="127"/>
    </row>
    <row r="89" spans="1:17" x14ac:dyDescent="0.25">
      <c r="A89" s="280"/>
      <c r="B89" s="281"/>
      <c r="C89" s="282" t="s">
        <v>113</v>
      </c>
      <c r="D89" s="296">
        <v>5</v>
      </c>
      <c r="E89" s="296">
        <v>3</v>
      </c>
      <c r="F89" s="283">
        <v>2</v>
      </c>
      <c r="G89" s="283">
        <v>0</v>
      </c>
      <c r="H89" s="283">
        <v>0</v>
      </c>
      <c r="I89" s="283">
        <v>0</v>
      </c>
      <c r="J89" s="283">
        <v>0</v>
      </c>
      <c r="K89" s="283">
        <v>0</v>
      </c>
      <c r="L89" s="283">
        <v>6</v>
      </c>
      <c r="M89" s="283">
        <v>0</v>
      </c>
      <c r="N89" s="283">
        <v>0</v>
      </c>
      <c r="O89" s="296">
        <v>8</v>
      </c>
      <c r="P89" s="127"/>
      <c r="Q89" s="127"/>
    </row>
    <row r="90" spans="1:17" x14ac:dyDescent="0.25">
      <c r="A90" s="280"/>
      <c r="B90" s="281" t="s">
        <v>116</v>
      </c>
      <c r="C90" s="282" t="s">
        <v>361</v>
      </c>
      <c r="D90" s="296">
        <v>0</v>
      </c>
      <c r="E90" s="296">
        <v>1</v>
      </c>
      <c r="F90" s="283">
        <v>1</v>
      </c>
      <c r="G90" s="283">
        <v>0</v>
      </c>
      <c r="H90" s="283">
        <v>0</v>
      </c>
      <c r="I90" s="283">
        <v>0</v>
      </c>
      <c r="J90" s="283">
        <v>0</v>
      </c>
      <c r="K90" s="283">
        <v>0</v>
      </c>
      <c r="L90" s="283">
        <v>0</v>
      </c>
      <c r="M90" s="283">
        <v>0</v>
      </c>
      <c r="N90" s="283">
        <v>0</v>
      </c>
      <c r="O90" s="296">
        <v>1</v>
      </c>
      <c r="P90" s="127"/>
      <c r="Q90" s="127"/>
    </row>
    <row r="91" spans="1:17" x14ac:dyDescent="0.25">
      <c r="A91" s="280"/>
      <c r="B91" s="281"/>
      <c r="C91" s="282" t="s">
        <v>113</v>
      </c>
      <c r="D91" s="296">
        <v>3</v>
      </c>
      <c r="E91" s="296">
        <v>2</v>
      </c>
      <c r="F91" s="283">
        <v>2</v>
      </c>
      <c r="G91" s="283">
        <v>0</v>
      </c>
      <c r="H91" s="283">
        <v>0</v>
      </c>
      <c r="I91" s="283">
        <v>0</v>
      </c>
      <c r="J91" s="283">
        <v>0</v>
      </c>
      <c r="K91" s="283">
        <v>0</v>
      </c>
      <c r="L91" s="283">
        <v>3</v>
      </c>
      <c r="M91" s="283">
        <v>0</v>
      </c>
      <c r="N91" s="283">
        <v>0</v>
      </c>
      <c r="O91" s="296">
        <v>5</v>
      </c>
      <c r="P91" s="127"/>
      <c r="Q91" s="127"/>
    </row>
    <row r="92" spans="1:17" x14ac:dyDescent="0.25">
      <c r="A92" s="280"/>
      <c r="B92" s="281" t="s">
        <v>1445</v>
      </c>
      <c r="C92" s="282" t="s">
        <v>361</v>
      </c>
      <c r="D92" s="296">
        <v>149</v>
      </c>
      <c r="E92" s="296">
        <v>49</v>
      </c>
      <c r="F92" s="283">
        <v>1</v>
      </c>
      <c r="G92" s="283">
        <v>1</v>
      </c>
      <c r="H92" s="283">
        <v>1</v>
      </c>
      <c r="I92" s="283">
        <v>8</v>
      </c>
      <c r="J92" s="283">
        <v>2</v>
      </c>
      <c r="K92" s="283">
        <v>1</v>
      </c>
      <c r="L92" s="283">
        <v>151</v>
      </c>
      <c r="M92" s="283">
        <v>2</v>
      </c>
      <c r="N92" s="283">
        <v>31</v>
      </c>
      <c r="O92" s="296">
        <v>198</v>
      </c>
      <c r="P92" s="127"/>
      <c r="Q92" s="127"/>
    </row>
    <row r="93" spans="1:17" x14ac:dyDescent="0.25">
      <c r="A93" s="280"/>
      <c r="B93" s="281" t="s">
        <v>117</v>
      </c>
      <c r="C93" s="282" t="s">
        <v>361</v>
      </c>
      <c r="D93" s="296">
        <v>178</v>
      </c>
      <c r="E93" s="296">
        <v>105</v>
      </c>
      <c r="F93" s="283">
        <v>50</v>
      </c>
      <c r="G93" s="283">
        <v>1</v>
      </c>
      <c r="H93" s="283">
        <v>9</v>
      </c>
      <c r="I93" s="283">
        <v>23</v>
      </c>
      <c r="J93" s="283">
        <v>8</v>
      </c>
      <c r="K93" s="283">
        <v>0</v>
      </c>
      <c r="L93" s="283">
        <v>171</v>
      </c>
      <c r="M93" s="283">
        <v>3</v>
      </c>
      <c r="N93" s="283">
        <v>18</v>
      </c>
      <c r="O93" s="296">
        <v>283</v>
      </c>
      <c r="P93" s="127"/>
      <c r="Q93" s="127"/>
    </row>
    <row r="94" spans="1:17" x14ac:dyDescent="0.25">
      <c r="A94" s="280"/>
      <c r="B94" s="281"/>
      <c r="C94" s="282" t="s">
        <v>113</v>
      </c>
      <c r="D94" s="296">
        <v>48</v>
      </c>
      <c r="E94" s="296">
        <v>41</v>
      </c>
      <c r="F94" s="283">
        <v>26</v>
      </c>
      <c r="G94" s="283">
        <v>0</v>
      </c>
      <c r="H94" s="283">
        <v>11</v>
      </c>
      <c r="I94" s="283">
        <v>5</v>
      </c>
      <c r="J94" s="283">
        <v>5</v>
      </c>
      <c r="K94" s="283">
        <v>0</v>
      </c>
      <c r="L94" s="283">
        <v>41</v>
      </c>
      <c r="M94" s="283">
        <v>1</v>
      </c>
      <c r="N94" s="283">
        <v>0</v>
      </c>
      <c r="O94" s="296">
        <v>89</v>
      </c>
      <c r="P94" s="127"/>
      <c r="Q94" s="127"/>
    </row>
    <row r="95" spans="1:17" x14ac:dyDescent="0.25">
      <c r="A95" s="280"/>
      <c r="B95" s="281" t="s">
        <v>118</v>
      </c>
      <c r="C95" s="282" t="s">
        <v>361</v>
      </c>
      <c r="D95" s="296">
        <v>4</v>
      </c>
      <c r="E95" s="296">
        <v>11</v>
      </c>
      <c r="F95" s="283">
        <v>0</v>
      </c>
      <c r="G95" s="283">
        <v>0</v>
      </c>
      <c r="H95" s="283">
        <v>0</v>
      </c>
      <c r="I95" s="283">
        <v>4</v>
      </c>
      <c r="J95" s="283">
        <v>0</v>
      </c>
      <c r="K95" s="283">
        <v>0</v>
      </c>
      <c r="L95" s="283">
        <v>9</v>
      </c>
      <c r="M95" s="283">
        <v>0</v>
      </c>
      <c r="N95" s="283">
        <v>2</v>
      </c>
      <c r="O95" s="296">
        <v>15</v>
      </c>
      <c r="P95" s="127"/>
      <c r="Q95" s="127"/>
    </row>
    <row r="96" spans="1:17" x14ac:dyDescent="0.25">
      <c r="A96" s="280"/>
      <c r="B96" s="281"/>
      <c r="C96" s="282" t="s">
        <v>119</v>
      </c>
      <c r="D96" s="296">
        <v>73</v>
      </c>
      <c r="E96" s="296">
        <v>92</v>
      </c>
      <c r="F96" s="283">
        <v>2</v>
      </c>
      <c r="G96" s="283">
        <v>2</v>
      </c>
      <c r="H96" s="283">
        <v>6</v>
      </c>
      <c r="I96" s="283">
        <v>11</v>
      </c>
      <c r="J96" s="283">
        <v>6</v>
      </c>
      <c r="K96" s="283">
        <v>0</v>
      </c>
      <c r="L96" s="283">
        <v>123</v>
      </c>
      <c r="M96" s="283">
        <v>0</v>
      </c>
      <c r="N96" s="283">
        <v>15</v>
      </c>
      <c r="O96" s="296">
        <v>165</v>
      </c>
      <c r="P96" s="127"/>
      <c r="Q96" s="127"/>
    </row>
    <row r="97" spans="1:17" x14ac:dyDescent="0.25">
      <c r="A97" s="280"/>
      <c r="B97" s="281" t="s">
        <v>20</v>
      </c>
      <c r="C97" s="282" t="s">
        <v>361</v>
      </c>
      <c r="D97" s="296">
        <v>39</v>
      </c>
      <c r="E97" s="296">
        <v>30</v>
      </c>
      <c r="F97" s="283">
        <v>9</v>
      </c>
      <c r="G97" s="283">
        <v>0</v>
      </c>
      <c r="H97" s="283">
        <v>13</v>
      </c>
      <c r="I97" s="283">
        <v>5</v>
      </c>
      <c r="J97" s="283">
        <v>0</v>
      </c>
      <c r="K97" s="283">
        <v>0</v>
      </c>
      <c r="L97" s="283">
        <v>37</v>
      </c>
      <c r="M97" s="283">
        <v>0</v>
      </c>
      <c r="N97" s="283">
        <v>5</v>
      </c>
      <c r="O97" s="296">
        <v>69</v>
      </c>
      <c r="P97" s="127"/>
      <c r="Q97" s="127"/>
    </row>
    <row r="98" spans="1:17" x14ac:dyDescent="0.25">
      <c r="A98" s="280"/>
      <c r="B98" s="281"/>
      <c r="C98" s="282" t="s">
        <v>113</v>
      </c>
      <c r="D98" s="296">
        <v>13</v>
      </c>
      <c r="E98" s="296">
        <v>8</v>
      </c>
      <c r="F98" s="283">
        <v>8</v>
      </c>
      <c r="G98" s="283">
        <v>0</v>
      </c>
      <c r="H98" s="283">
        <v>3</v>
      </c>
      <c r="I98" s="283">
        <v>2</v>
      </c>
      <c r="J98" s="283">
        <v>0</v>
      </c>
      <c r="K98" s="283">
        <v>0</v>
      </c>
      <c r="L98" s="283">
        <v>8</v>
      </c>
      <c r="M98" s="283">
        <v>0</v>
      </c>
      <c r="N98" s="283">
        <v>0</v>
      </c>
      <c r="O98" s="296">
        <v>21</v>
      </c>
      <c r="P98" s="127"/>
      <c r="Q98" s="127"/>
    </row>
    <row r="99" spans="1:17" x14ac:dyDescent="0.25">
      <c r="A99" s="280"/>
      <c r="B99" s="281"/>
      <c r="C99" s="282" t="s">
        <v>119</v>
      </c>
      <c r="D99" s="296">
        <v>125</v>
      </c>
      <c r="E99" s="296">
        <v>159</v>
      </c>
      <c r="F99" s="283">
        <v>15</v>
      </c>
      <c r="G99" s="283">
        <v>2</v>
      </c>
      <c r="H99" s="283">
        <v>59</v>
      </c>
      <c r="I99" s="283">
        <v>12</v>
      </c>
      <c r="J99" s="283">
        <v>3</v>
      </c>
      <c r="K99" s="283">
        <v>0</v>
      </c>
      <c r="L99" s="283">
        <v>179</v>
      </c>
      <c r="M99" s="283">
        <v>1</v>
      </c>
      <c r="N99" s="283">
        <v>13</v>
      </c>
      <c r="O99" s="296">
        <v>284</v>
      </c>
      <c r="P99" s="127"/>
      <c r="Q99" s="127"/>
    </row>
    <row r="100" spans="1:17" x14ac:dyDescent="0.25">
      <c r="A100" s="280"/>
      <c r="B100" s="281" t="s">
        <v>120</v>
      </c>
      <c r="C100" s="282" t="s">
        <v>361</v>
      </c>
      <c r="D100" s="296">
        <v>97</v>
      </c>
      <c r="E100" s="296">
        <v>14</v>
      </c>
      <c r="F100" s="283">
        <v>7</v>
      </c>
      <c r="G100" s="283">
        <v>0</v>
      </c>
      <c r="H100" s="283">
        <v>6</v>
      </c>
      <c r="I100" s="283">
        <v>13</v>
      </c>
      <c r="J100" s="283">
        <v>1</v>
      </c>
      <c r="K100" s="283">
        <v>0</v>
      </c>
      <c r="L100" s="283">
        <v>70</v>
      </c>
      <c r="M100" s="283">
        <v>0</v>
      </c>
      <c r="N100" s="283">
        <v>14</v>
      </c>
      <c r="O100" s="296">
        <v>111</v>
      </c>
      <c r="P100" s="127"/>
      <c r="Q100" s="127"/>
    </row>
    <row r="101" spans="1:17" x14ac:dyDescent="0.25">
      <c r="A101" s="280"/>
      <c r="B101" s="281"/>
      <c r="C101" s="282" t="s">
        <v>113</v>
      </c>
      <c r="D101" s="296">
        <v>5</v>
      </c>
      <c r="E101" s="296">
        <v>0</v>
      </c>
      <c r="F101" s="283">
        <v>0</v>
      </c>
      <c r="G101" s="283">
        <v>0</v>
      </c>
      <c r="H101" s="283">
        <v>0</v>
      </c>
      <c r="I101" s="283">
        <v>2</v>
      </c>
      <c r="J101" s="283">
        <v>0</v>
      </c>
      <c r="K101" s="283">
        <v>0</v>
      </c>
      <c r="L101" s="283">
        <v>3</v>
      </c>
      <c r="M101" s="283">
        <v>0</v>
      </c>
      <c r="N101" s="283">
        <v>0</v>
      </c>
      <c r="O101" s="296">
        <v>5</v>
      </c>
      <c r="P101" s="127"/>
      <c r="Q101" s="127"/>
    </row>
    <row r="102" spans="1:17" x14ac:dyDescent="0.25">
      <c r="A102" s="280"/>
      <c r="B102" s="281"/>
      <c r="C102" s="282" t="s">
        <v>119</v>
      </c>
      <c r="D102" s="296">
        <v>3</v>
      </c>
      <c r="E102" s="296">
        <v>0</v>
      </c>
      <c r="F102" s="283">
        <v>0</v>
      </c>
      <c r="G102" s="283">
        <v>0</v>
      </c>
      <c r="H102" s="283">
        <v>0</v>
      </c>
      <c r="I102" s="283">
        <v>1</v>
      </c>
      <c r="J102" s="283">
        <v>0</v>
      </c>
      <c r="K102" s="283">
        <v>0</v>
      </c>
      <c r="L102" s="283">
        <v>2</v>
      </c>
      <c r="M102" s="283">
        <v>0</v>
      </c>
      <c r="N102" s="283">
        <v>0</v>
      </c>
      <c r="O102" s="296">
        <v>3</v>
      </c>
      <c r="P102" s="127"/>
      <c r="Q102" s="127"/>
    </row>
    <row r="103" spans="1:17" x14ac:dyDescent="0.25">
      <c r="A103" s="280"/>
      <c r="B103" s="281" t="s">
        <v>121</v>
      </c>
      <c r="C103" s="282" t="s">
        <v>361</v>
      </c>
      <c r="D103" s="296">
        <v>71</v>
      </c>
      <c r="E103" s="296">
        <v>24</v>
      </c>
      <c r="F103" s="283">
        <v>3</v>
      </c>
      <c r="G103" s="283">
        <v>0</v>
      </c>
      <c r="H103" s="283">
        <v>4</v>
      </c>
      <c r="I103" s="283">
        <v>3</v>
      </c>
      <c r="J103" s="283">
        <v>2</v>
      </c>
      <c r="K103" s="283">
        <v>0</v>
      </c>
      <c r="L103" s="283">
        <v>75</v>
      </c>
      <c r="M103" s="283">
        <v>1</v>
      </c>
      <c r="N103" s="283">
        <v>7</v>
      </c>
      <c r="O103" s="296">
        <v>95</v>
      </c>
      <c r="P103" s="127"/>
      <c r="Q103" s="127"/>
    </row>
    <row r="104" spans="1:17" x14ac:dyDescent="0.25">
      <c r="A104" s="280"/>
      <c r="B104" s="281"/>
      <c r="C104" s="282" t="s">
        <v>113</v>
      </c>
      <c r="D104" s="296">
        <v>1</v>
      </c>
      <c r="E104" s="296">
        <v>1</v>
      </c>
      <c r="F104" s="283">
        <v>2</v>
      </c>
      <c r="G104" s="283">
        <v>0</v>
      </c>
      <c r="H104" s="283">
        <v>0</v>
      </c>
      <c r="I104" s="283">
        <v>0</v>
      </c>
      <c r="J104" s="283">
        <v>0</v>
      </c>
      <c r="K104" s="283">
        <v>0</v>
      </c>
      <c r="L104" s="283">
        <v>0</v>
      </c>
      <c r="M104" s="283">
        <v>0</v>
      </c>
      <c r="N104" s="283">
        <v>0</v>
      </c>
      <c r="O104" s="296">
        <v>2</v>
      </c>
      <c r="P104" s="127"/>
      <c r="Q104" s="127"/>
    </row>
    <row r="105" spans="1:17" x14ac:dyDescent="0.25">
      <c r="A105" s="280"/>
      <c r="B105" s="281"/>
      <c r="C105" s="282" t="s">
        <v>119</v>
      </c>
      <c r="D105" s="296">
        <v>80</v>
      </c>
      <c r="E105" s="296">
        <v>49</v>
      </c>
      <c r="F105" s="283">
        <v>18</v>
      </c>
      <c r="G105" s="283">
        <v>0</v>
      </c>
      <c r="H105" s="283">
        <v>12</v>
      </c>
      <c r="I105" s="283">
        <v>6</v>
      </c>
      <c r="J105" s="283">
        <v>5</v>
      </c>
      <c r="K105" s="283">
        <v>0</v>
      </c>
      <c r="L105" s="283">
        <v>69</v>
      </c>
      <c r="M105" s="283">
        <v>0</v>
      </c>
      <c r="N105" s="283">
        <v>19</v>
      </c>
      <c r="O105" s="296">
        <v>129</v>
      </c>
      <c r="P105" s="127"/>
      <c r="Q105" s="127"/>
    </row>
    <row r="106" spans="1:17" x14ac:dyDescent="0.25">
      <c r="A106" s="280"/>
      <c r="B106" s="281" t="s">
        <v>122</v>
      </c>
      <c r="C106" s="282" t="s">
        <v>361</v>
      </c>
      <c r="D106" s="296">
        <v>278</v>
      </c>
      <c r="E106" s="296">
        <v>36</v>
      </c>
      <c r="F106" s="283">
        <v>9</v>
      </c>
      <c r="G106" s="283">
        <v>3</v>
      </c>
      <c r="H106" s="283">
        <v>1</v>
      </c>
      <c r="I106" s="283">
        <v>83</v>
      </c>
      <c r="J106" s="283">
        <v>9</v>
      </c>
      <c r="K106" s="283">
        <v>0</v>
      </c>
      <c r="L106" s="283">
        <v>175</v>
      </c>
      <c r="M106" s="283">
        <v>6</v>
      </c>
      <c r="N106" s="283">
        <v>28</v>
      </c>
      <c r="O106" s="296">
        <v>314</v>
      </c>
      <c r="P106" s="127"/>
      <c r="Q106" s="127"/>
    </row>
    <row r="107" spans="1:17" x14ac:dyDescent="0.25">
      <c r="A107" s="280"/>
      <c r="B107" s="288"/>
      <c r="C107" s="294" t="s">
        <v>113</v>
      </c>
      <c r="D107" s="296">
        <v>1</v>
      </c>
      <c r="E107" s="296">
        <v>0</v>
      </c>
      <c r="F107" s="283">
        <v>0</v>
      </c>
      <c r="G107" s="283">
        <v>0</v>
      </c>
      <c r="H107" s="283">
        <v>0</v>
      </c>
      <c r="I107" s="283">
        <v>0</v>
      </c>
      <c r="J107" s="283">
        <v>0</v>
      </c>
      <c r="K107" s="283">
        <v>0</v>
      </c>
      <c r="L107" s="283">
        <v>1</v>
      </c>
      <c r="M107" s="283">
        <v>0</v>
      </c>
      <c r="N107" s="283">
        <v>0</v>
      </c>
      <c r="O107" s="296">
        <v>1</v>
      </c>
      <c r="P107" s="127"/>
      <c r="Q107" s="127"/>
    </row>
    <row r="108" spans="1:17" x14ac:dyDescent="0.25">
      <c r="A108" s="284" t="s">
        <v>284</v>
      </c>
      <c r="B108" s="285" t="s">
        <v>123</v>
      </c>
      <c r="C108" s="285" t="s">
        <v>361</v>
      </c>
      <c r="D108" s="287">
        <v>1352</v>
      </c>
      <c r="E108" s="287">
        <v>798</v>
      </c>
      <c r="F108" s="287">
        <v>265</v>
      </c>
      <c r="G108" s="287">
        <v>11</v>
      </c>
      <c r="H108" s="287">
        <v>102</v>
      </c>
      <c r="I108" s="287">
        <v>316</v>
      </c>
      <c r="J108" s="287">
        <v>39</v>
      </c>
      <c r="K108" s="287">
        <v>2</v>
      </c>
      <c r="L108" s="287">
        <v>1215</v>
      </c>
      <c r="M108" s="287">
        <v>16</v>
      </c>
      <c r="N108" s="287">
        <v>184</v>
      </c>
      <c r="O108" s="287">
        <v>2150</v>
      </c>
      <c r="P108" s="127"/>
      <c r="Q108" s="127"/>
    </row>
    <row r="109" spans="1:17" x14ac:dyDescent="0.25">
      <c r="A109" s="280"/>
      <c r="B109" s="288"/>
      <c r="C109" s="288" t="s">
        <v>113</v>
      </c>
      <c r="D109" s="289">
        <v>119</v>
      </c>
      <c r="E109" s="289">
        <v>110</v>
      </c>
      <c r="F109" s="289">
        <v>72</v>
      </c>
      <c r="G109" s="289">
        <v>0</v>
      </c>
      <c r="H109" s="289">
        <v>21</v>
      </c>
      <c r="I109" s="289">
        <v>25</v>
      </c>
      <c r="J109" s="289">
        <v>6</v>
      </c>
      <c r="K109" s="289">
        <v>0</v>
      </c>
      <c r="L109" s="289">
        <v>100</v>
      </c>
      <c r="M109" s="289">
        <v>1</v>
      </c>
      <c r="N109" s="289">
        <v>4</v>
      </c>
      <c r="O109" s="289">
        <v>229</v>
      </c>
      <c r="P109" s="127"/>
      <c r="Q109" s="127"/>
    </row>
    <row r="110" spans="1:17" x14ac:dyDescent="0.25">
      <c r="A110" s="290"/>
      <c r="B110" s="291"/>
      <c r="C110" s="291" t="s">
        <v>119</v>
      </c>
      <c r="D110" s="292">
        <v>281</v>
      </c>
      <c r="E110" s="292">
        <v>300</v>
      </c>
      <c r="F110" s="292">
        <v>35</v>
      </c>
      <c r="G110" s="292">
        <v>4</v>
      </c>
      <c r="H110" s="292">
        <v>77</v>
      </c>
      <c r="I110" s="292">
        <v>30</v>
      </c>
      <c r="J110" s="292">
        <v>14</v>
      </c>
      <c r="K110" s="292">
        <v>0</v>
      </c>
      <c r="L110" s="292">
        <v>373</v>
      </c>
      <c r="M110" s="292">
        <v>1</v>
      </c>
      <c r="N110" s="292">
        <v>47</v>
      </c>
      <c r="O110" s="292">
        <v>581</v>
      </c>
      <c r="P110" s="127"/>
      <c r="Q110" s="127"/>
    </row>
    <row r="111" spans="1:17" x14ac:dyDescent="0.25">
      <c r="A111" s="295">
        <v>2013</v>
      </c>
      <c r="B111" s="281" t="s">
        <v>111</v>
      </c>
      <c r="C111" s="282" t="s">
        <v>361</v>
      </c>
      <c r="D111" s="296">
        <v>134</v>
      </c>
      <c r="E111" s="296">
        <v>147</v>
      </c>
      <c r="F111" s="283">
        <v>35</v>
      </c>
      <c r="G111" s="283">
        <v>3</v>
      </c>
      <c r="H111" s="283">
        <v>26</v>
      </c>
      <c r="I111" s="283">
        <v>44</v>
      </c>
      <c r="J111" s="283">
        <v>1</v>
      </c>
      <c r="K111" s="283">
        <v>0</v>
      </c>
      <c r="L111" s="283">
        <v>149</v>
      </c>
      <c r="M111" s="283">
        <v>2</v>
      </c>
      <c r="N111" s="283">
        <v>21</v>
      </c>
      <c r="O111" s="296">
        <v>281</v>
      </c>
      <c r="P111" s="127"/>
      <c r="Q111" s="127"/>
    </row>
    <row r="112" spans="1:17" x14ac:dyDescent="0.25">
      <c r="A112" s="295"/>
      <c r="B112" s="281"/>
      <c r="C112" s="282" t="s">
        <v>113</v>
      </c>
      <c r="D112" s="296">
        <v>0</v>
      </c>
      <c r="E112" s="296">
        <v>3</v>
      </c>
      <c r="F112" s="283">
        <v>2</v>
      </c>
      <c r="G112" s="283">
        <v>0</v>
      </c>
      <c r="H112" s="283">
        <v>0</v>
      </c>
      <c r="I112" s="283">
        <v>0</v>
      </c>
      <c r="J112" s="283">
        <v>1</v>
      </c>
      <c r="K112" s="283">
        <v>0</v>
      </c>
      <c r="L112" s="283">
        <v>0</v>
      </c>
      <c r="M112" s="283">
        <v>0</v>
      </c>
      <c r="N112" s="283">
        <v>0</v>
      </c>
      <c r="O112" s="296">
        <v>3</v>
      </c>
      <c r="P112" s="127"/>
      <c r="Q112" s="127"/>
    </row>
    <row r="113" spans="1:17" x14ac:dyDescent="0.25">
      <c r="A113" s="280"/>
      <c r="B113" s="281" t="s">
        <v>112</v>
      </c>
      <c r="C113" s="282" t="s">
        <v>361</v>
      </c>
      <c r="D113" s="296">
        <v>232</v>
      </c>
      <c r="E113" s="296">
        <v>85</v>
      </c>
      <c r="F113" s="283">
        <v>11</v>
      </c>
      <c r="G113" s="283">
        <v>1</v>
      </c>
      <c r="H113" s="283">
        <v>6</v>
      </c>
      <c r="I113" s="283">
        <v>70</v>
      </c>
      <c r="J113" s="283">
        <v>19</v>
      </c>
      <c r="K113" s="283">
        <v>0</v>
      </c>
      <c r="L113" s="283">
        <v>173</v>
      </c>
      <c r="M113" s="283">
        <v>4</v>
      </c>
      <c r="N113" s="283">
        <v>33</v>
      </c>
      <c r="O113" s="296">
        <v>317</v>
      </c>
      <c r="P113" s="127"/>
      <c r="Q113" s="127"/>
    </row>
    <row r="114" spans="1:17" x14ac:dyDescent="0.25">
      <c r="A114" s="280"/>
      <c r="B114" s="281"/>
      <c r="C114" s="282" t="s">
        <v>113</v>
      </c>
      <c r="D114" s="296">
        <v>33</v>
      </c>
      <c r="E114" s="296">
        <v>11</v>
      </c>
      <c r="F114" s="283">
        <v>8</v>
      </c>
      <c r="G114" s="283">
        <v>0</v>
      </c>
      <c r="H114" s="283">
        <v>3</v>
      </c>
      <c r="I114" s="283">
        <v>9</v>
      </c>
      <c r="J114" s="283">
        <v>0</v>
      </c>
      <c r="K114" s="283">
        <v>0</v>
      </c>
      <c r="L114" s="283">
        <v>22</v>
      </c>
      <c r="M114" s="283">
        <v>1</v>
      </c>
      <c r="N114" s="283">
        <v>1</v>
      </c>
      <c r="O114" s="296">
        <v>44</v>
      </c>
      <c r="P114" s="127"/>
      <c r="Q114" s="127"/>
    </row>
    <row r="115" spans="1:17" x14ac:dyDescent="0.25">
      <c r="A115" s="280"/>
      <c r="B115" s="281" t="s">
        <v>114</v>
      </c>
      <c r="C115" s="282" t="s">
        <v>361</v>
      </c>
      <c r="D115" s="296">
        <v>47</v>
      </c>
      <c r="E115" s="296">
        <v>183</v>
      </c>
      <c r="F115" s="283">
        <v>105</v>
      </c>
      <c r="G115" s="283">
        <v>0</v>
      </c>
      <c r="H115" s="283">
        <v>21</v>
      </c>
      <c r="I115" s="283">
        <v>12</v>
      </c>
      <c r="J115" s="283">
        <v>4</v>
      </c>
      <c r="K115" s="283">
        <v>0</v>
      </c>
      <c r="L115" s="283">
        <v>80</v>
      </c>
      <c r="M115" s="283">
        <v>2</v>
      </c>
      <c r="N115" s="283">
        <v>6</v>
      </c>
      <c r="O115" s="296">
        <v>230</v>
      </c>
      <c r="P115" s="127"/>
      <c r="Q115" s="127"/>
    </row>
    <row r="116" spans="1:17" x14ac:dyDescent="0.25">
      <c r="A116" s="280"/>
      <c r="B116" s="281"/>
      <c r="C116" s="282" t="s">
        <v>113</v>
      </c>
      <c r="D116" s="296">
        <v>7</v>
      </c>
      <c r="E116" s="296">
        <v>29</v>
      </c>
      <c r="F116" s="283">
        <v>21</v>
      </c>
      <c r="G116" s="283">
        <v>0</v>
      </c>
      <c r="H116" s="283">
        <v>4</v>
      </c>
      <c r="I116" s="283">
        <v>0</v>
      </c>
      <c r="J116" s="283">
        <v>0</v>
      </c>
      <c r="K116" s="283">
        <v>0</v>
      </c>
      <c r="L116" s="283">
        <v>10</v>
      </c>
      <c r="M116" s="283">
        <v>0</v>
      </c>
      <c r="N116" s="283">
        <v>1</v>
      </c>
      <c r="O116" s="296">
        <v>36</v>
      </c>
      <c r="P116" s="127"/>
      <c r="Q116" s="127"/>
    </row>
    <row r="117" spans="1:17" x14ac:dyDescent="0.25">
      <c r="A117" s="280"/>
      <c r="B117" s="281" t="s">
        <v>115</v>
      </c>
      <c r="C117" s="282" t="s">
        <v>361</v>
      </c>
      <c r="D117" s="296">
        <v>43</v>
      </c>
      <c r="E117" s="296">
        <v>24</v>
      </c>
      <c r="F117" s="283">
        <v>2</v>
      </c>
      <c r="G117" s="283">
        <v>1</v>
      </c>
      <c r="H117" s="283">
        <v>1</v>
      </c>
      <c r="I117" s="283">
        <v>17</v>
      </c>
      <c r="J117" s="283">
        <v>1</v>
      </c>
      <c r="K117" s="283">
        <v>0</v>
      </c>
      <c r="L117" s="283">
        <v>41</v>
      </c>
      <c r="M117" s="283">
        <v>0</v>
      </c>
      <c r="N117" s="283">
        <v>4</v>
      </c>
      <c r="O117" s="296">
        <v>67</v>
      </c>
      <c r="P117" s="127"/>
      <c r="Q117" s="127"/>
    </row>
    <row r="118" spans="1:17" x14ac:dyDescent="0.25">
      <c r="A118" s="280"/>
      <c r="B118" s="281"/>
      <c r="C118" s="282" t="s">
        <v>113</v>
      </c>
      <c r="D118" s="296">
        <v>2</v>
      </c>
      <c r="E118" s="296">
        <v>5</v>
      </c>
      <c r="F118" s="283">
        <v>0</v>
      </c>
      <c r="G118" s="283">
        <v>0</v>
      </c>
      <c r="H118" s="283">
        <v>0</v>
      </c>
      <c r="I118" s="283">
        <v>0</v>
      </c>
      <c r="J118" s="283">
        <v>0</v>
      </c>
      <c r="K118" s="283">
        <v>0</v>
      </c>
      <c r="L118" s="283">
        <v>6</v>
      </c>
      <c r="M118" s="283">
        <v>1</v>
      </c>
      <c r="N118" s="283">
        <v>0</v>
      </c>
      <c r="O118" s="296">
        <v>7</v>
      </c>
      <c r="P118" s="127"/>
      <c r="Q118" s="127"/>
    </row>
    <row r="119" spans="1:17" x14ac:dyDescent="0.25">
      <c r="A119" s="280"/>
      <c r="B119" s="281" t="s">
        <v>116</v>
      </c>
      <c r="C119" s="282" t="s">
        <v>113</v>
      </c>
      <c r="D119" s="296">
        <v>1</v>
      </c>
      <c r="E119" s="296">
        <v>4</v>
      </c>
      <c r="F119" s="283">
        <v>2</v>
      </c>
      <c r="G119" s="283">
        <v>0</v>
      </c>
      <c r="H119" s="283">
        <v>1</v>
      </c>
      <c r="I119" s="283">
        <v>0</v>
      </c>
      <c r="J119" s="283">
        <v>0</v>
      </c>
      <c r="K119" s="283">
        <v>0</v>
      </c>
      <c r="L119" s="283">
        <v>2</v>
      </c>
      <c r="M119" s="283">
        <v>0</v>
      </c>
      <c r="N119" s="283">
        <v>0</v>
      </c>
      <c r="O119" s="296">
        <v>5</v>
      </c>
      <c r="P119" s="127"/>
      <c r="Q119" s="127"/>
    </row>
    <row r="120" spans="1:17" x14ac:dyDescent="0.25">
      <c r="A120" s="280"/>
      <c r="B120" s="281" t="s">
        <v>1445</v>
      </c>
      <c r="C120" s="282" t="s">
        <v>361</v>
      </c>
      <c r="D120" s="296">
        <v>139</v>
      </c>
      <c r="E120" s="296">
        <v>40</v>
      </c>
      <c r="F120" s="283">
        <v>2</v>
      </c>
      <c r="G120" s="283">
        <v>0</v>
      </c>
      <c r="H120" s="283">
        <v>2</v>
      </c>
      <c r="I120" s="283">
        <v>5</v>
      </c>
      <c r="J120" s="283">
        <v>4</v>
      </c>
      <c r="K120" s="283">
        <v>0</v>
      </c>
      <c r="L120" s="283">
        <v>138</v>
      </c>
      <c r="M120" s="283">
        <v>3</v>
      </c>
      <c r="N120" s="283">
        <v>25</v>
      </c>
      <c r="O120" s="296">
        <v>179</v>
      </c>
      <c r="P120" s="127"/>
      <c r="Q120" s="127"/>
    </row>
    <row r="121" spans="1:17" x14ac:dyDescent="0.25">
      <c r="A121" s="280"/>
      <c r="B121" s="281" t="s">
        <v>117</v>
      </c>
      <c r="C121" s="282" t="s">
        <v>361</v>
      </c>
      <c r="D121" s="296">
        <v>189</v>
      </c>
      <c r="E121" s="296">
        <v>102</v>
      </c>
      <c r="F121" s="283">
        <v>36</v>
      </c>
      <c r="G121" s="283">
        <v>0</v>
      </c>
      <c r="H121" s="283">
        <v>11</v>
      </c>
      <c r="I121" s="283">
        <v>33</v>
      </c>
      <c r="J121" s="283">
        <v>8</v>
      </c>
      <c r="K121" s="283">
        <v>1</v>
      </c>
      <c r="L121" s="283">
        <v>183</v>
      </c>
      <c r="M121" s="283">
        <v>6</v>
      </c>
      <c r="N121" s="283">
        <v>13</v>
      </c>
      <c r="O121" s="296">
        <v>291</v>
      </c>
      <c r="P121" s="127"/>
      <c r="Q121" s="127"/>
    </row>
    <row r="122" spans="1:17" x14ac:dyDescent="0.25">
      <c r="A122" s="280"/>
      <c r="B122" s="281"/>
      <c r="C122" s="282" t="s">
        <v>113</v>
      </c>
      <c r="D122" s="296">
        <v>52</v>
      </c>
      <c r="E122" s="296">
        <v>42</v>
      </c>
      <c r="F122" s="283">
        <v>34</v>
      </c>
      <c r="G122" s="283">
        <v>0</v>
      </c>
      <c r="H122" s="283">
        <v>8</v>
      </c>
      <c r="I122" s="283">
        <v>7</v>
      </c>
      <c r="J122" s="283">
        <v>3</v>
      </c>
      <c r="K122" s="283">
        <v>0</v>
      </c>
      <c r="L122" s="283">
        <v>41</v>
      </c>
      <c r="M122" s="283">
        <v>0</v>
      </c>
      <c r="N122" s="283">
        <v>1</v>
      </c>
      <c r="O122" s="296">
        <v>94</v>
      </c>
      <c r="P122" s="127"/>
      <c r="Q122" s="127"/>
    </row>
    <row r="123" spans="1:17" x14ac:dyDescent="0.25">
      <c r="A123" s="280"/>
      <c r="B123" s="281" t="s">
        <v>118</v>
      </c>
      <c r="C123" s="282" t="s">
        <v>361</v>
      </c>
      <c r="D123" s="296">
        <v>1</v>
      </c>
      <c r="E123" s="296">
        <v>1</v>
      </c>
      <c r="F123" s="283">
        <v>0</v>
      </c>
      <c r="G123" s="283">
        <v>0</v>
      </c>
      <c r="H123" s="283">
        <v>0</v>
      </c>
      <c r="I123" s="283">
        <v>0</v>
      </c>
      <c r="J123" s="283">
        <v>0</v>
      </c>
      <c r="K123" s="283">
        <v>0</v>
      </c>
      <c r="L123" s="283">
        <v>1</v>
      </c>
      <c r="M123" s="283">
        <v>0</v>
      </c>
      <c r="N123" s="283">
        <v>1</v>
      </c>
      <c r="O123" s="296">
        <v>2</v>
      </c>
      <c r="P123" s="127"/>
      <c r="Q123" s="127"/>
    </row>
    <row r="124" spans="1:17" x14ac:dyDescent="0.25">
      <c r="A124" s="280"/>
      <c r="B124" s="281"/>
      <c r="C124" s="282" t="s">
        <v>119</v>
      </c>
      <c r="D124" s="296">
        <v>64</v>
      </c>
      <c r="E124" s="296">
        <v>108</v>
      </c>
      <c r="F124" s="283">
        <v>6</v>
      </c>
      <c r="G124" s="283">
        <v>2</v>
      </c>
      <c r="H124" s="283">
        <v>13</v>
      </c>
      <c r="I124" s="283">
        <v>5</v>
      </c>
      <c r="J124" s="283">
        <v>6</v>
      </c>
      <c r="K124" s="283">
        <v>0</v>
      </c>
      <c r="L124" s="283">
        <v>126</v>
      </c>
      <c r="M124" s="283">
        <v>2</v>
      </c>
      <c r="N124" s="283">
        <v>12</v>
      </c>
      <c r="O124" s="296">
        <v>172</v>
      </c>
      <c r="P124" s="127"/>
      <c r="Q124" s="127"/>
    </row>
    <row r="125" spans="1:17" x14ac:dyDescent="0.25">
      <c r="A125" s="280"/>
      <c r="B125" s="281" t="s">
        <v>20</v>
      </c>
      <c r="C125" s="282" t="s">
        <v>361</v>
      </c>
      <c r="D125" s="296">
        <v>32</v>
      </c>
      <c r="E125" s="296">
        <v>43</v>
      </c>
      <c r="F125" s="283">
        <v>9</v>
      </c>
      <c r="G125" s="283">
        <v>2</v>
      </c>
      <c r="H125" s="283">
        <v>13</v>
      </c>
      <c r="I125" s="283">
        <v>0</v>
      </c>
      <c r="J125" s="283">
        <v>1</v>
      </c>
      <c r="K125" s="283">
        <v>0</v>
      </c>
      <c r="L125" s="283">
        <v>39</v>
      </c>
      <c r="M125" s="283">
        <v>2</v>
      </c>
      <c r="N125" s="283">
        <v>9</v>
      </c>
      <c r="O125" s="296">
        <v>75</v>
      </c>
      <c r="P125" s="127"/>
      <c r="Q125" s="127"/>
    </row>
    <row r="126" spans="1:17" x14ac:dyDescent="0.25">
      <c r="A126" s="280"/>
      <c r="B126" s="281"/>
      <c r="C126" s="282" t="s">
        <v>113</v>
      </c>
      <c r="D126" s="296">
        <v>11</v>
      </c>
      <c r="E126" s="296">
        <v>7</v>
      </c>
      <c r="F126" s="283">
        <v>7</v>
      </c>
      <c r="G126" s="283">
        <v>0</v>
      </c>
      <c r="H126" s="283">
        <v>2</v>
      </c>
      <c r="I126" s="283">
        <v>0</v>
      </c>
      <c r="J126" s="283">
        <v>0</v>
      </c>
      <c r="K126" s="283">
        <v>0</v>
      </c>
      <c r="L126" s="283">
        <v>9</v>
      </c>
      <c r="M126" s="283">
        <v>0</v>
      </c>
      <c r="N126" s="283">
        <v>0</v>
      </c>
      <c r="O126" s="296">
        <v>18</v>
      </c>
      <c r="P126" s="127"/>
      <c r="Q126" s="127"/>
    </row>
    <row r="127" spans="1:17" x14ac:dyDescent="0.25">
      <c r="A127" s="280"/>
      <c r="B127" s="281"/>
      <c r="C127" s="282" t="s">
        <v>119</v>
      </c>
      <c r="D127" s="296">
        <v>101</v>
      </c>
      <c r="E127" s="296">
        <v>150</v>
      </c>
      <c r="F127" s="283">
        <v>14</v>
      </c>
      <c r="G127" s="283">
        <v>0</v>
      </c>
      <c r="H127" s="283">
        <v>51</v>
      </c>
      <c r="I127" s="283">
        <v>13</v>
      </c>
      <c r="J127" s="283">
        <v>4</v>
      </c>
      <c r="K127" s="283">
        <v>0</v>
      </c>
      <c r="L127" s="283">
        <v>148</v>
      </c>
      <c r="M127" s="283">
        <v>5</v>
      </c>
      <c r="N127" s="283">
        <v>16</v>
      </c>
      <c r="O127" s="296">
        <v>251</v>
      </c>
      <c r="P127" s="127"/>
      <c r="Q127" s="127"/>
    </row>
    <row r="128" spans="1:17" x14ac:dyDescent="0.25">
      <c r="A128" s="280"/>
      <c r="B128" s="281" t="s">
        <v>120</v>
      </c>
      <c r="C128" s="282" t="s">
        <v>361</v>
      </c>
      <c r="D128" s="296">
        <v>112</v>
      </c>
      <c r="E128" s="296">
        <v>6</v>
      </c>
      <c r="F128" s="283">
        <v>1</v>
      </c>
      <c r="G128" s="283">
        <v>1</v>
      </c>
      <c r="H128" s="283">
        <v>5</v>
      </c>
      <c r="I128" s="283">
        <v>18</v>
      </c>
      <c r="J128" s="283">
        <v>4</v>
      </c>
      <c r="K128" s="283">
        <v>0</v>
      </c>
      <c r="L128" s="283">
        <v>81</v>
      </c>
      <c r="M128" s="283">
        <v>0</v>
      </c>
      <c r="N128" s="283">
        <v>8</v>
      </c>
      <c r="O128" s="296">
        <v>118</v>
      </c>
      <c r="P128" s="127"/>
      <c r="Q128" s="127"/>
    </row>
    <row r="129" spans="1:17" x14ac:dyDescent="0.25">
      <c r="A129" s="280"/>
      <c r="B129" s="281"/>
      <c r="C129" s="282" t="s">
        <v>113</v>
      </c>
      <c r="D129" s="296">
        <v>11</v>
      </c>
      <c r="E129" s="296">
        <v>0</v>
      </c>
      <c r="F129" s="283">
        <v>1</v>
      </c>
      <c r="G129" s="283">
        <v>1</v>
      </c>
      <c r="H129" s="283">
        <v>0</v>
      </c>
      <c r="I129" s="283">
        <v>5</v>
      </c>
      <c r="J129" s="283">
        <v>0</v>
      </c>
      <c r="K129" s="283">
        <v>0</v>
      </c>
      <c r="L129" s="283">
        <v>4</v>
      </c>
      <c r="M129" s="283">
        <v>0</v>
      </c>
      <c r="N129" s="283">
        <v>0</v>
      </c>
      <c r="O129" s="296">
        <v>11</v>
      </c>
      <c r="P129" s="127"/>
      <c r="Q129" s="127"/>
    </row>
    <row r="130" spans="1:17" x14ac:dyDescent="0.25">
      <c r="A130" s="280"/>
      <c r="B130" s="281"/>
      <c r="C130" s="282" t="s">
        <v>119</v>
      </c>
      <c r="D130" s="296">
        <v>10</v>
      </c>
      <c r="E130" s="296">
        <v>1</v>
      </c>
      <c r="F130" s="283">
        <v>0</v>
      </c>
      <c r="G130" s="283">
        <v>0</v>
      </c>
      <c r="H130" s="283">
        <v>1</v>
      </c>
      <c r="I130" s="283">
        <v>4</v>
      </c>
      <c r="J130" s="283">
        <v>0</v>
      </c>
      <c r="K130" s="283">
        <v>0</v>
      </c>
      <c r="L130" s="283">
        <v>6</v>
      </c>
      <c r="M130" s="283">
        <v>0</v>
      </c>
      <c r="N130" s="283">
        <v>0</v>
      </c>
      <c r="O130" s="296">
        <v>11</v>
      </c>
      <c r="P130" s="127"/>
      <c r="Q130" s="127"/>
    </row>
    <row r="131" spans="1:17" x14ac:dyDescent="0.25">
      <c r="A131" s="280"/>
      <c r="B131" s="281" t="s">
        <v>121</v>
      </c>
      <c r="C131" s="282" t="s">
        <v>361</v>
      </c>
      <c r="D131" s="296">
        <v>75</v>
      </c>
      <c r="E131" s="296">
        <v>20</v>
      </c>
      <c r="F131" s="283">
        <v>2</v>
      </c>
      <c r="G131" s="283">
        <v>1</v>
      </c>
      <c r="H131" s="283">
        <v>6</v>
      </c>
      <c r="I131" s="283">
        <v>7</v>
      </c>
      <c r="J131" s="283">
        <v>1</v>
      </c>
      <c r="K131" s="283">
        <v>0</v>
      </c>
      <c r="L131" s="283">
        <v>75</v>
      </c>
      <c r="M131" s="283">
        <v>1</v>
      </c>
      <c r="N131" s="283">
        <v>2</v>
      </c>
      <c r="O131" s="296">
        <v>95</v>
      </c>
      <c r="P131" s="127"/>
      <c r="Q131" s="127"/>
    </row>
    <row r="132" spans="1:17" x14ac:dyDescent="0.25">
      <c r="A132" s="280"/>
      <c r="B132" s="281"/>
      <c r="C132" s="282" t="s">
        <v>113</v>
      </c>
      <c r="D132" s="296">
        <v>1</v>
      </c>
      <c r="E132" s="296">
        <v>2</v>
      </c>
      <c r="F132" s="283">
        <v>3</v>
      </c>
      <c r="G132" s="283">
        <v>0</v>
      </c>
      <c r="H132" s="283">
        <v>0</v>
      </c>
      <c r="I132" s="283">
        <v>0</v>
      </c>
      <c r="J132" s="283">
        <v>0</v>
      </c>
      <c r="K132" s="283">
        <v>0</v>
      </c>
      <c r="L132" s="283">
        <v>0</v>
      </c>
      <c r="M132" s="283">
        <v>0</v>
      </c>
      <c r="N132" s="283">
        <v>0</v>
      </c>
      <c r="O132" s="296">
        <v>3</v>
      </c>
      <c r="P132" s="127"/>
      <c r="Q132" s="127"/>
    </row>
    <row r="133" spans="1:17" x14ac:dyDescent="0.25">
      <c r="A133" s="280"/>
      <c r="B133" s="281"/>
      <c r="C133" s="282" t="s">
        <v>119</v>
      </c>
      <c r="D133" s="296">
        <v>79</v>
      </c>
      <c r="E133" s="296">
        <v>41</v>
      </c>
      <c r="F133" s="283">
        <v>13</v>
      </c>
      <c r="G133" s="283">
        <v>0</v>
      </c>
      <c r="H133" s="283">
        <v>19</v>
      </c>
      <c r="I133" s="283">
        <v>1</v>
      </c>
      <c r="J133" s="283">
        <v>1</v>
      </c>
      <c r="K133" s="283">
        <v>0</v>
      </c>
      <c r="L133" s="283">
        <v>72</v>
      </c>
      <c r="M133" s="283">
        <v>0</v>
      </c>
      <c r="N133" s="283">
        <v>14</v>
      </c>
      <c r="O133" s="296">
        <v>120</v>
      </c>
      <c r="P133" s="127"/>
      <c r="Q133" s="127"/>
    </row>
    <row r="134" spans="1:17" x14ac:dyDescent="0.25">
      <c r="A134" s="280"/>
      <c r="B134" s="281" t="s">
        <v>122</v>
      </c>
      <c r="C134" s="282" t="s">
        <v>361</v>
      </c>
      <c r="D134" s="296">
        <v>270</v>
      </c>
      <c r="E134" s="296">
        <v>31</v>
      </c>
      <c r="F134" s="283">
        <v>15</v>
      </c>
      <c r="G134" s="283">
        <v>1</v>
      </c>
      <c r="H134" s="283">
        <v>3</v>
      </c>
      <c r="I134" s="283">
        <v>74</v>
      </c>
      <c r="J134" s="283">
        <v>7</v>
      </c>
      <c r="K134" s="283">
        <v>0</v>
      </c>
      <c r="L134" s="283">
        <v>177</v>
      </c>
      <c r="M134" s="283">
        <v>4</v>
      </c>
      <c r="N134" s="283">
        <v>20</v>
      </c>
      <c r="O134" s="296">
        <v>301</v>
      </c>
      <c r="P134" s="127"/>
      <c r="Q134" s="127"/>
    </row>
    <row r="135" spans="1:17" x14ac:dyDescent="0.25">
      <c r="A135" s="280"/>
      <c r="B135" s="281"/>
      <c r="C135" s="282" t="s">
        <v>113</v>
      </c>
      <c r="D135" s="296">
        <v>2</v>
      </c>
      <c r="E135" s="296">
        <v>0</v>
      </c>
      <c r="F135" s="283">
        <v>1</v>
      </c>
      <c r="G135" s="283">
        <v>0</v>
      </c>
      <c r="H135" s="283">
        <v>0</v>
      </c>
      <c r="I135" s="283">
        <v>0</v>
      </c>
      <c r="J135" s="283">
        <v>0</v>
      </c>
      <c r="K135" s="283">
        <v>0</v>
      </c>
      <c r="L135" s="283">
        <v>1</v>
      </c>
      <c r="M135" s="283">
        <v>0</v>
      </c>
      <c r="N135" s="283">
        <v>0</v>
      </c>
      <c r="O135" s="296">
        <v>2</v>
      </c>
      <c r="P135" s="127"/>
      <c r="Q135" s="127"/>
    </row>
    <row r="136" spans="1:17" x14ac:dyDescent="0.25">
      <c r="A136" s="284" t="s">
        <v>291</v>
      </c>
      <c r="B136" s="285" t="s">
        <v>123</v>
      </c>
      <c r="C136" s="285" t="s">
        <v>361</v>
      </c>
      <c r="D136" s="287">
        <v>1274</v>
      </c>
      <c r="E136" s="287">
        <v>682</v>
      </c>
      <c r="F136" s="287">
        <v>218</v>
      </c>
      <c r="G136" s="287">
        <v>10</v>
      </c>
      <c r="H136" s="287">
        <v>94</v>
      </c>
      <c r="I136" s="287">
        <v>280</v>
      </c>
      <c r="J136" s="287">
        <v>50</v>
      </c>
      <c r="K136" s="287">
        <v>1</v>
      </c>
      <c r="L136" s="287">
        <v>1137</v>
      </c>
      <c r="M136" s="287">
        <v>24</v>
      </c>
      <c r="N136" s="287">
        <v>142</v>
      </c>
      <c r="O136" s="287">
        <v>1956</v>
      </c>
      <c r="P136" s="127"/>
      <c r="Q136" s="127"/>
    </row>
    <row r="137" spans="1:17" x14ac:dyDescent="0.25">
      <c r="A137" s="280"/>
      <c r="B137" s="288"/>
      <c r="C137" s="288" t="s">
        <v>113</v>
      </c>
      <c r="D137" s="289">
        <v>120</v>
      </c>
      <c r="E137" s="289">
        <v>103</v>
      </c>
      <c r="F137" s="289">
        <v>79</v>
      </c>
      <c r="G137" s="289">
        <v>1</v>
      </c>
      <c r="H137" s="289">
        <v>18</v>
      </c>
      <c r="I137" s="289">
        <v>21</v>
      </c>
      <c r="J137" s="289">
        <v>4</v>
      </c>
      <c r="K137" s="289">
        <v>0</v>
      </c>
      <c r="L137" s="289">
        <v>95</v>
      </c>
      <c r="M137" s="289">
        <v>2</v>
      </c>
      <c r="N137" s="289">
        <v>3</v>
      </c>
      <c r="O137" s="289">
        <v>223</v>
      </c>
      <c r="P137" s="127"/>
      <c r="Q137" s="127"/>
    </row>
    <row r="138" spans="1:17" x14ac:dyDescent="0.25">
      <c r="A138" s="290"/>
      <c r="B138" s="291"/>
      <c r="C138" s="291" t="s">
        <v>119</v>
      </c>
      <c r="D138" s="292">
        <v>254</v>
      </c>
      <c r="E138" s="292">
        <v>300</v>
      </c>
      <c r="F138" s="292">
        <v>33</v>
      </c>
      <c r="G138" s="292">
        <v>2</v>
      </c>
      <c r="H138" s="292">
        <v>84</v>
      </c>
      <c r="I138" s="292">
        <v>23</v>
      </c>
      <c r="J138" s="292">
        <v>11</v>
      </c>
      <c r="K138" s="292">
        <v>0</v>
      </c>
      <c r="L138" s="292">
        <v>352</v>
      </c>
      <c r="M138" s="292">
        <v>7</v>
      </c>
      <c r="N138" s="292">
        <v>42</v>
      </c>
      <c r="O138" s="292">
        <v>554</v>
      </c>
      <c r="P138" s="127"/>
      <c r="Q138" s="127"/>
    </row>
    <row r="139" spans="1:17" x14ac:dyDescent="0.25">
      <c r="A139" s="295">
        <v>2014</v>
      </c>
      <c r="B139" s="281" t="s">
        <v>111</v>
      </c>
      <c r="C139" s="282" t="s">
        <v>361</v>
      </c>
      <c r="D139" s="296">
        <v>92</v>
      </c>
      <c r="E139" s="296">
        <v>133</v>
      </c>
      <c r="F139" s="283">
        <v>26</v>
      </c>
      <c r="G139" s="283">
        <v>1</v>
      </c>
      <c r="H139" s="283">
        <v>14</v>
      </c>
      <c r="I139" s="283">
        <v>27</v>
      </c>
      <c r="J139" s="283">
        <v>5</v>
      </c>
      <c r="K139" s="283">
        <v>0</v>
      </c>
      <c r="L139" s="283">
        <v>132</v>
      </c>
      <c r="M139" s="283">
        <v>3</v>
      </c>
      <c r="N139" s="283">
        <v>17</v>
      </c>
      <c r="O139" s="296">
        <v>225</v>
      </c>
      <c r="P139" s="127"/>
      <c r="Q139" s="127"/>
    </row>
    <row r="140" spans="1:17" x14ac:dyDescent="0.25">
      <c r="A140" s="295"/>
      <c r="B140" s="281"/>
      <c r="C140" s="282" t="s">
        <v>113</v>
      </c>
      <c r="D140" s="296">
        <v>0</v>
      </c>
      <c r="E140" s="296">
        <v>1</v>
      </c>
      <c r="F140" s="283">
        <v>1</v>
      </c>
      <c r="G140" s="283">
        <v>0</v>
      </c>
      <c r="H140" s="283">
        <v>0</v>
      </c>
      <c r="I140" s="283">
        <v>0</v>
      </c>
      <c r="J140" s="283">
        <v>0</v>
      </c>
      <c r="K140" s="283">
        <v>0</v>
      </c>
      <c r="L140" s="283">
        <v>0</v>
      </c>
      <c r="M140" s="283">
        <v>0</v>
      </c>
      <c r="N140" s="283">
        <v>0</v>
      </c>
      <c r="O140" s="296">
        <v>1</v>
      </c>
      <c r="P140" s="127"/>
      <c r="Q140" s="127"/>
    </row>
    <row r="141" spans="1:17" x14ac:dyDescent="0.25">
      <c r="A141" s="280"/>
      <c r="B141" s="281" t="s">
        <v>112</v>
      </c>
      <c r="C141" s="282" t="s">
        <v>361</v>
      </c>
      <c r="D141" s="296">
        <v>288</v>
      </c>
      <c r="E141" s="296">
        <v>106</v>
      </c>
      <c r="F141" s="283">
        <v>11</v>
      </c>
      <c r="G141" s="283">
        <v>2</v>
      </c>
      <c r="H141" s="283">
        <v>7</v>
      </c>
      <c r="I141" s="283">
        <v>99</v>
      </c>
      <c r="J141" s="283">
        <v>14</v>
      </c>
      <c r="K141" s="283">
        <v>0</v>
      </c>
      <c r="L141" s="283">
        <v>229</v>
      </c>
      <c r="M141" s="283">
        <v>4</v>
      </c>
      <c r="N141" s="283">
        <v>28</v>
      </c>
      <c r="O141" s="296">
        <v>394</v>
      </c>
      <c r="P141" s="127"/>
      <c r="Q141" s="127"/>
    </row>
    <row r="142" spans="1:17" x14ac:dyDescent="0.25">
      <c r="A142" s="280"/>
      <c r="B142" s="281"/>
      <c r="C142" s="282" t="s">
        <v>113</v>
      </c>
      <c r="D142" s="296">
        <v>19</v>
      </c>
      <c r="E142" s="296">
        <v>15</v>
      </c>
      <c r="F142" s="283">
        <v>5</v>
      </c>
      <c r="G142" s="283">
        <v>0</v>
      </c>
      <c r="H142" s="283">
        <v>1</v>
      </c>
      <c r="I142" s="283">
        <v>7</v>
      </c>
      <c r="J142" s="283">
        <v>0</v>
      </c>
      <c r="K142" s="283">
        <v>0</v>
      </c>
      <c r="L142" s="283">
        <v>17</v>
      </c>
      <c r="M142" s="283">
        <v>1</v>
      </c>
      <c r="N142" s="283">
        <v>3</v>
      </c>
      <c r="O142" s="296">
        <v>34</v>
      </c>
      <c r="P142" s="127"/>
      <c r="Q142" s="127"/>
    </row>
    <row r="143" spans="1:17" x14ac:dyDescent="0.25">
      <c r="A143" s="280"/>
      <c r="B143" s="281" t="s">
        <v>114</v>
      </c>
      <c r="C143" s="282" t="s">
        <v>361</v>
      </c>
      <c r="D143" s="296">
        <v>56</v>
      </c>
      <c r="E143" s="296">
        <v>181</v>
      </c>
      <c r="F143" s="283">
        <v>111</v>
      </c>
      <c r="G143" s="283">
        <v>0</v>
      </c>
      <c r="H143" s="283">
        <v>33</v>
      </c>
      <c r="I143" s="283">
        <v>13</v>
      </c>
      <c r="J143" s="283">
        <v>1</v>
      </c>
      <c r="K143" s="283">
        <v>0</v>
      </c>
      <c r="L143" s="283">
        <v>71</v>
      </c>
      <c r="M143" s="283">
        <v>1</v>
      </c>
      <c r="N143" s="283">
        <v>7</v>
      </c>
      <c r="O143" s="296">
        <v>237</v>
      </c>
      <c r="P143" s="127"/>
      <c r="Q143" s="127"/>
    </row>
    <row r="144" spans="1:17" x14ac:dyDescent="0.25">
      <c r="A144" s="280"/>
      <c r="B144" s="281"/>
      <c r="C144" s="282" t="s">
        <v>113</v>
      </c>
      <c r="D144" s="296">
        <v>14</v>
      </c>
      <c r="E144" s="296">
        <v>42</v>
      </c>
      <c r="F144" s="283">
        <v>26</v>
      </c>
      <c r="G144" s="283">
        <v>0</v>
      </c>
      <c r="H144" s="283">
        <v>13</v>
      </c>
      <c r="I144" s="283">
        <v>1</v>
      </c>
      <c r="J144" s="283">
        <v>0</v>
      </c>
      <c r="K144" s="283">
        <v>0</v>
      </c>
      <c r="L144" s="283">
        <v>14</v>
      </c>
      <c r="M144" s="283">
        <v>0</v>
      </c>
      <c r="N144" s="283">
        <v>2</v>
      </c>
      <c r="O144" s="296">
        <v>56</v>
      </c>
      <c r="P144" s="127"/>
      <c r="Q144" s="127"/>
    </row>
    <row r="145" spans="1:17" x14ac:dyDescent="0.25">
      <c r="A145" s="280"/>
      <c r="B145" s="281" t="s">
        <v>115</v>
      </c>
      <c r="C145" s="282" t="s">
        <v>361</v>
      </c>
      <c r="D145" s="296">
        <v>45</v>
      </c>
      <c r="E145" s="296">
        <v>26</v>
      </c>
      <c r="F145" s="283">
        <v>2</v>
      </c>
      <c r="G145" s="283">
        <v>0</v>
      </c>
      <c r="H145" s="283">
        <v>2</v>
      </c>
      <c r="I145" s="283">
        <v>9</v>
      </c>
      <c r="J145" s="283">
        <v>1</v>
      </c>
      <c r="K145" s="283">
        <v>0</v>
      </c>
      <c r="L145" s="283">
        <v>48</v>
      </c>
      <c r="M145" s="283">
        <v>2</v>
      </c>
      <c r="N145" s="283">
        <v>7</v>
      </c>
      <c r="O145" s="296">
        <v>71</v>
      </c>
      <c r="P145" s="127"/>
      <c r="Q145" s="127"/>
    </row>
    <row r="146" spans="1:17" x14ac:dyDescent="0.25">
      <c r="A146" s="280"/>
      <c r="B146" s="281"/>
      <c r="C146" s="282" t="s">
        <v>113</v>
      </c>
      <c r="D146" s="296">
        <v>5</v>
      </c>
      <c r="E146" s="296">
        <v>2</v>
      </c>
      <c r="F146" s="283">
        <v>1</v>
      </c>
      <c r="G146" s="283">
        <v>0</v>
      </c>
      <c r="H146" s="283">
        <v>0</v>
      </c>
      <c r="I146" s="283">
        <v>1</v>
      </c>
      <c r="J146" s="283">
        <v>0</v>
      </c>
      <c r="K146" s="283">
        <v>0</v>
      </c>
      <c r="L146" s="283">
        <v>5</v>
      </c>
      <c r="M146" s="283">
        <v>0</v>
      </c>
      <c r="N146" s="283">
        <v>0</v>
      </c>
      <c r="O146" s="296">
        <v>7</v>
      </c>
      <c r="P146" s="127"/>
      <c r="Q146" s="127"/>
    </row>
    <row r="147" spans="1:17" x14ac:dyDescent="0.25">
      <c r="A147" s="280"/>
      <c r="B147" s="281" t="s">
        <v>116</v>
      </c>
      <c r="C147" s="282" t="s">
        <v>113</v>
      </c>
      <c r="D147" s="296">
        <v>3</v>
      </c>
      <c r="E147" s="296">
        <v>0</v>
      </c>
      <c r="F147" s="283">
        <v>1</v>
      </c>
      <c r="G147" s="283">
        <v>0</v>
      </c>
      <c r="H147" s="283">
        <v>1</v>
      </c>
      <c r="I147" s="283">
        <v>0</v>
      </c>
      <c r="J147" s="283">
        <v>0</v>
      </c>
      <c r="K147" s="283">
        <v>0</v>
      </c>
      <c r="L147" s="283">
        <v>1</v>
      </c>
      <c r="M147" s="283">
        <v>0</v>
      </c>
      <c r="N147" s="283">
        <v>0</v>
      </c>
      <c r="O147" s="296">
        <v>3</v>
      </c>
      <c r="P147" s="127"/>
      <c r="Q147" s="127"/>
    </row>
    <row r="148" spans="1:17" x14ac:dyDescent="0.25">
      <c r="A148" s="280"/>
      <c r="B148" s="281" t="s">
        <v>1445</v>
      </c>
      <c r="C148" s="282" t="s">
        <v>361</v>
      </c>
      <c r="D148" s="296">
        <v>138</v>
      </c>
      <c r="E148" s="296">
        <v>43</v>
      </c>
      <c r="F148" s="283">
        <v>2</v>
      </c>
      <c r="G148" s="283">
        <v>0</v>
      </c>
      <c r="H148" s="283">
        <v>1</v>
      </c>
      <c r="I148" s="283">
        <v>7</v>
      </c>
      <c r="J148" s="283">
        <v>3</v>
      </c>
      <c r="K148" s="283">
        <v>0</v>
      </c>
      <c r="L148" s="283">
        <v>144</v>
      </c>
      <c r="M148" s="283">
        <v>3</v>
      </c>
      <c r="N148" s="283">
        <v>21</v>
      </c>
      <c r="O148" s="296">
        <v>181</v>
      </c>
      <c r="P148" s="127"/>
      <c r="Q148" s="127"/>
    </row>
    <row r="149" spans="1:17" x14ac:dyDescent="0.25">
      <c r="A149" s="280"/>
      <c r="B149" s="281" t="s">
        <v>117</v>
      </c>
      <c r="C149" s="282" t="s">
        <v>361</v>
      </c>
      <c r="D149" s="296">
        <v>189</v>
      </c>
      <c r="E149" s="296">
        <v>98</v>
      </c>
      <c r="F149" s="283">
        <v>46</v>
      </c>
      <c r="G149" s="283">
        <v>2</v>
      </c>
      <c r="H149" s="283">
        <v>15</v>
      </c>
      <c r="I149" s="283">
        <v>22</v>
      </c>
      <c r="J149" s="283">
        <v>10</v>
      </c>
      <c r="K149" s="283">
        <v>0</v>
      </c>
      <c r="L149" s="283">
        <v>176</v>
      </c>
      <c r="M149" s="283">
        <v>5</v>
      </c>
      <c r="N149" s="283">
        <v>11</v>
      </c>
      <c r="O149" s="296">
        <v>287</v>
      </c>
      <c r="P149" s="127"/>
      <c r="Q149" s="127"/>
    </row>
    <row r="150" spans="1:17" x14ac:dyDescent="0.25">
      <c r="A150" s="280"/>
      <c r="B150" s="281"/>
      <c r="C150" s="282" t="s">
        <v>113</v>
      </c>
      <c r="D150" s="296">
        <v>62</v>
      </c>
      <c r="E150" s="296">
        <v>49</v>
      </c>
      <c r="F150" s="283">
        <v>35</v>
      </c>
      <c r="G150" s="283">
        <v>0</v>
      </c>
      <c r="H150" s="283">
        <v>13</v>
      </c>
      <c r="I150" s="283">
        <v>10</v>
      </c>
      <c r="J150" s="283">
        <v>1</v>
      </c>
      <c r="K150" s="283">
        <v>0</v>
      </c>
      <c r="L150" s="283">
        <v>50</v>
      </c>
      <c r="M150" s="283">
        <v>0</v>
      </c>
      <c r="N150" s="283">
        <v>2</v>
      </c>
      <c r="O150" s="296">
        <v>111</v>
      </c>
      <c r="P150" s="127"/>
      <c r="Q150" s="127"/>
    </row>
    <row r="151" spans="1:17" x14ac:dyDescent="0.25">
      <c r="A151" s="280"/>
      <c r="B151" s="281" t="s">
        <v>118</v>
      </c>
      <c r="C151" s="282" t="s">
        <v>361</v>
      </c>
      <c r="D151" s="296">
        <v>0</v>
      </c>
      <c r="E151" s="296">
        <v>3</v>
      </c>
      <c r="F151" s="283">
        <v>3</v>
      </c>
      <c r="G151" s="283">
        <v>0</v>
      </c>
      <c r="H151" s="283">
        <v>0</v>
      </c>
      <c r="I151" s="283">
        <v>0</v>
      </c>
      <c r="J151" s="283">
        <v>0</v>
      </c>
      <c r="K151" s="283">
        <v>0</v>
      </c>
      <c r="L151" s="283">
        <v>0</v>
      </c>
      <c r="M151" s="283">
        <v>0</v>
      </c>
      <c r="N151" s="283">
        <v>0</v>
      </c>
      <c r="O151" s="296">
        <v>3</v>
      </c>
      <c r="P151" s="127"/>
      <c r="Q151" s="127"/>
    </row>
    <row r="152" spans="1:17" x14ac:dyDescent="0.25">
      <c r="A152" s="280"/>
      <c r="B152" s="281"/>
      <c r="C152" s="282" t="s">
        <v>119</v>
      </c>
      <c r="D152" s="296">
        <v>84</v>
      </c>
      <c r="E152" s="296">
        <v>90</v>
      </c>
      <c r="F152" s="283">
        <v>4</v>
      </c>
      <c r="G152" s="283">
        <v>0</v>
      </c>
      <c r="H152" s="283">
        <v>9</v>
      </c>
      <c r="I152" s="283">
        <v>11</v>
      </c>
      <c r="J152" s="283">
        <v>4</v>
      </c>
      <c r="K152" s="283">
        <v>0</v>
      </c>
      <c r="L152" s="283">
        <v>132</v>
      </c>
      <c r="M152" s="283">
        <v>0</v>
      </c>
      <c r="N152" s="283">
        <v>14</v>
      </c>
      <c r="O152" s="296">
        <v>174</v>
      </c>
      <c r="P152" s="127"/>
      <c r="Q152" s="127"/>
    </row>
    <row r="153" spans="1:17" x14ac:dyDescent="0.25">
      <c r="A153" s="280"/>
      <c r="B153" s="281" t="s">
        <v>20</v>
      </c>
      <c r="C153" s="282" t="s">
        <v>361</v>
      </c>
      <c r="D153" s="296">
        <v>44</v>
      </c>
      <c r="E153" s="296">
        <v>42</v>
      </c>
      <c r="F153" s="283">
        <v>10</v>
      </c>
      <c r="G153" s="283">
        <v>0</v>
      </c>
      <c r="H153" s="283">
        <v>11</v>
      </c>
      <c r="I153" s="283">
        <v>2</v>
      </c>
      <c r="J153" s="283">
        <v>1</v>
      </c>
      <c r="K153" s="283">
        <v>0</v>
      </c>
      <c r="L153" s="283">
        <v>56</v>
      </c>
      <c r="M153" s="283">
        <v>2</v>
      </c>
      <c r="N153" s="283">
        <v>4</v>
      </c>
      <c r="O153" s="296">
        <v>86</v>
      </c>
      <c r="P153" s="127"/>
      <c r="Q153" s="127"/>
    </row>
    <row r="154" spans="1:17" x14ac:dyDescent="0.25">
      <c r="A154" s="280"/>
      <c r="B154" s="281"/>
      <c r="C154" s="282" t="s">
        <v>113</v>
      </c>
      <c r="D154" s="296">
        <v>14</v>
      </c>
      <c r="E154" s="296">
        <v>8</v>
      </c>
      <c r="F154" s="283">
        <v>8</v>
      </c>
      <c r="G154" s="283">
        <v>0</v>
      </c>
      <c r="H154" s="283">
        <v>2</v>
      </c>
      <c r="I154" s="283">
        <v>1</v>
      </c>
      <c r="J154" s="283">
        <v>0</v>
      </c>
      <c r="K154" s="283">
        <v>0</v>
      </c>
      <c r="L154" s="283">
        <v>9</v>
      </c>
      <c r="M154" s="283">
        <v>2</v>
      </c>
      <c r="N154" s="283">
        <v>0</v>
      </c>
      <c r="O154" s="296">
        <v>22</v>
      </c>
      <c r="P154" s="127"/>
      <c r="Q154" s="127"/>
    </row>
    <row r="155" spans="1:17" x14ac:dyDescent="0.25">
      <c r="A155" s="280"/>
      <c r="B155" s="281"/>
      <c r="C155" s="282" t="s">
        <v>119</v>
      </c>
      <c r="D155" s="296">
        <v>130</v>
      </c>
      <c r="E155" s="296">
        <v>137</v>
      </c>
      <c r="F155" s="283">
        <v>14</v>
      </c>
      <c r="G155" s="283">
        <v>2</v>
      </c>
      <c r="H155" s="283">
        <v>50</v>
      </c>
      <c r="I155" s="283">
        <v>13</v>
      </c>
      <c r="J155" s="283">
        <v>3</v>
      </c>
      <c r="K155" s="283">
        <v>0</v>
      </c>
      <c r="L155" s="283">
        <v>174</v>
      </c>
      <c r="M155" s="283">
        <v>3</v>
      </c>
      <c r="N155" s="283">
        <v>8</v>
      </c>
      <c r="O155" s="296">
        <v>267</v>
      </c>
      <c r="P155" s="127"/>
      <c r="Q155" s="127"/>
    </row>
    <row r="156" spans="1:17" x14ac:dyDescent="0.25">
      <c r="A156" s="280"/>
      <c r="B156" s="281" t="s">
        <v>120</v>
      </c>
      <c r="C156" s="282" t="s">
        <v>361</v>
      </c>
      <c r="D156" s="296">
        <v>99</v>
      </c>
      <c r="E156" s="296">
        <v>9</v>
      </c>
      <c r="F156" s="283">
        <v>8</v>
      </c>
      <c r="G156" s="283">
        <v>0</v>
      </c>
      <c r="H156" s="283">
        <v>6</v>
      </c>
      <c r="I156" s="283">
        <v>10</v>
      </c>
      <c r="J156" s="283">
        <v>5</v>
      </c>
      <c r="K156" s="283">
        <v>0</v>
      </c>
      <c r="L156" s="283">
        <v>73</v>
      </c>
      <c r="M156" s="283">
        <v>0</v>
      </c>
      <c r="N156" s="283">
        <v>6</v>
      </c>
      <c r="O156" s="296">
        <v>108</v>
      </c>
      <c r="P156" s="127"/>
      <c r="Q156" s="127"/>
    </row>
    <row r="157" spans="1:17" x14ac:dyDescent="0.25">
      <c r="A157" s="280"/>
      <c r="B157" s="281"/>
      <c r="C157" s="282" t="s">
        <v>113</v>
      </c>
      <c r="D157" s="296">
        <v>4</v>
      </c>
      <c r="E157" s="296">
        <v>0</v>
      </c>
      <c r="F157" s="283">
        <v>0</v>
      </c>
      <c r="G157" s="283">
        <v>0</v>
      </c>
      <c r="H157" s="283">
        <v>0</v>
      </c>
      <c r="I157" s="283">
        <v>0</v>
      </c>
      <c r="J157" s="283">
        <v>0</v>
      </c>
      <c r="K157" s="283">
        <v>0</v>
      </c>
      <c r="L157" s="283">
        <v>3</v>
      </c>
      <c r="M157" s="283">
        <v>1</v>
      </c>
      <c r="N157" s="283">
        <v>0</v>
      </c>
      <c r="O157" s="296">
        <v>4</v>
      </c>
      <c r="P157" s="127"/>
      <c r="Q157" s="127"/>
    </row>
    <row r="158" spans="1:17" x14ac:dyDescent="0.25">
      <c r="A158" s="280"/>
      <c r="B158" s="281"/>
      <c r="C158" s="282" t="s">
        <v>119</v>
      </c>
      <c r="D158" s="296">
        <v>11</v>
      </c>
      <c r="E158" s="296">
        <v>0</v>
      </c>
      <c r="F158" s="283">
        <v>1</v>
      </c>
      <c r="G158" s="283">
        <v>0</v>
      </c>
      <c r="H158" s="283">
        <v>0</v>
      </c>
      <c r="I158" s="283">
        <v>3</v>
      </c>
      <c r="J158" s="283">
        <v>0</v>
      </c>
      <c r="K158" s="283">
        <v>0</v>
      </c>
      <c r="L158" s="283">
        <v>7</v>
      </c>
      <c r="M158" s="283">
        <v>0</v>
      </c>
      <c r="N158" s="283">
        <v>0</v>
      </c>
      <c r="O158" s="296">
        <v>11</v>
      </c>
      <c r="P158" s="127"/>
      <c r="Q158" s="127"/>
    </row>
    <row r="159" spans="1:17" x14ac:dyDescent="0.25">
      <c r="A159" s="280"/>
      <c r="B159" s="281" t="s">
        <v>121</v>
      </c>
      <c r="C159" s="282" t="s">
        <v>361</v>
      </c>
      <c r="D159" s="296">
        <v>87</v>
      </c>
      <c r="E159" s="296">
        <v>29</v>
      </c>
      <c r="F159" s="283">
        <v>2</v>
      </c>
      <c r="G159" s="283">
        <v>0</v>
      </c>
      <c r="H159" s="283">
        <v>9</v>
      </c>
      <c r="I159" s="283">
        <v>6</v>
      </c>
      <c r="J159" s="283">
        <v>0</v>
      </c>
      <c r="K159" s="283">
        <v>0</v>
      </c>
      <c r="L159" s="283">
        <v>91</v>
      </c>
      <c r="M159" s="283">
        <v>2</v>
      </c>
      <c r="N159" s="283">
        <v>6</v>
      </c>
      <c r="O159" s="296">
        <v>116</v>
      </c>
      <c r="P159" s="127"/>
      <c r="Q159" s="127"/>
    </row>
    <row r="160" spans="1:17" x14ac:dyDescent="0.25">
      <c r="A160" s="280"/>
      <c r="B160" s="281"/>
      <c r="C160" s="282" t="s">
        <v>113</v>
      </c>
      <c r="D160" s="296">
        <v>1</v>
      </c>
      <c r="E160" s="296">
        <v>4</v>
      </c>
      <c r="F160" s="283">
        <v>1</v>
      </c>
      <c r="G160" s="283">
        <v>0</v>
      </c>
      <c r="H160" s="283">
        <v>2</v>
      </c>
      <c r="I160" s="283">
        <v>0</v>
      </c>
      <c r="J160" s="283">
        <v>0</v>
      </c>
      <c r="K160" s="283">
        <v>0</v>
      </c>
      <c r="L160" s="283">
        <v>1</v>
      </c>
      <c r="M160" s="283">
        <v>0</v>
      </c>
      <c r="N160" s="283">
        <v>1</v>
      </c>
      <c r="O160" s="296">
        <v>5</v>
      </c>
      <c r="P160" s="127"/>
      <c r="Q160" s="127"/>
    </row>
    <row r="161" spans="1:17" x14ac:dyDescent="0.25">
      <c r="A161" s="280"/>
      <c r="B161" s="281"/>
      <c r="C161" s="282" t="s">
        <v>119</v>
      </c>
      <c r="D161" s="296">
        <v>63</v>
      </c>
      <c r="E161" s="296">
        <v>48</v>
      </c>
      <c r="F161" s="283">
        <v>10</v>
      </c>
      <c r="G161" s="283">
        <v>0</v>
      </c>
      <c r="H161" s="283">
        <v>16</v>
      </c>
      <c r="I161" s="283">
        <v>0</v>
      </c>
      <c r="J161" s="283">
        <v>1</v>
      </c>
      <c r="K161" s="283">
        <v>0</v>
      </c>
      <c r="L161" s="283">
        <v>83</v>
      </c>
      <c r="M161" s="283">
        <v>0</v>
      </c>
      <c r="N161" s="283">
        <v>1</v>
      </c>
      <c r="O161" s="296">
        <v>111</v>
      </c>
      <c r="P161" s="127"/>
      <c r="Q161" s="127"/>
    </row>
    <row r="162" spans="1:17" x14ac:dyDescent="0.25">
      <c r="A162" s="280"/>
      <c r="B162" s="281" t="s">
        <v>122</v>
      </c>
      <c r="C162" s="282" t="s">
        <v>361</v>
      </c>
      <c r="D162" s="296">
        <v>267</v>
      </c>
      <c r="E162" s="296">
        <v>25</v>
      </c>
      <c r="F162" s="283">
        <v>9</v>
      </c>
      <c r="G162" s="283">
        <v>1</v>
      </c>
      <c r="H162" s="283">
        <v>5</v>
      </c>
      <c r="I162" s="283">
        <v>72</v>
      </c>
      <c r="J162" s="283">
        <v>8</v>
      </c>
      <c r="K162" s="283">
        <v>0</v>
      </c>
      <c r="L162" s="283">
        <v>177</v>
      </c>
      <c r="M162" s="283">
        <v>9</v>
      </c>
      <c r="N162" s="283">
        <v>11</v>
      </c>
      <c r="O162" s="296">
        <v>292</v>
      </c>
      <c r="P162" s="127"/>
      <c r="Q162" s="127"/>
    </row>
    <row r="163" spans="1:17" x14ac:dyDescent="0.25">
      <c r="A163" s="280"/>
      <c r="B163" s="281"/>
      <c r="C163" s="282" t="s">
        <v>113</v>
      </c>
      <c r="D163" s="296">
        <v>1</v>
      </c>
      <c r="E163" s="296">
        <v>0</v>
      </c>
      <c r="F163" s="283">
        <v>0</v>
      </c>
      <c r="G163" s="283">
        <v>0</v>
      </c>
      <c r="H163" s="283">
        <v>0</v>
      </c>
      <c r="I163" s="283">
        <v>0</v>
      </c>
      <c r="J163" s="283">
        <v>0</v>
      </c>
      <c r="K163" s="283">
        <v>0</v>
      </c>
      <c r="L163" s="283">
        <v>1</v>
      </c>
      <c r="M163" s="283">
        <v>0</v>
      </c>
      <c r="N163" s="283">
        <v>0</v>
      </c>
      <c r="O163" s="296">
        <v>1</v>
      </c>
      <c r="P163" s="127"/>
      <c r="Q163" s="127"/>
    </row>
    <row r="164" spans="1:17" x14ac:dyDescent="0.25">
      <c r="A164" s="284" t="s">
        <v>344</v>
      </c>
      <c r="B164" s="285" t="s">
        <v>123</v>
      </c>
      <c r="C164" s="285" t="s">
        <v>361</v>
      </c>
      <c r="D164" s="287">
        <v>1305</v>
      </c>
      <c r="E164" s="287">
        <v>695</v>
      </c>
      <c r="F164" s="287">
        <v>230</v>
      </c>
      <c r="G164" s="287">
        <v>6</v>
      </c>
      <c r="H164" s="287">
        <v>103</v>
      </c>
      <c r="I164" s="287">
        <v>267</v>
      </c>
      <c r="J164" s="287">
        <v>48</v>
      </c>
      <c r="K164" s="287">
        <v>0</v>
      </c>
      <c r="L164" s="287">
        <v>1197</v>
      </c>
      <c r="M164" s="287">
        <v>31</v>
      </c>
      <c r="N164" s="287">
        <v>118</v>
      </c>
      <c r="O164" s="287">
        <v>2000</v>
      </c>
      <c r="P164" s="127"/>
      <c r="Q164" s="127"/>
    </row>
    <row r="165" spans="1:17" x14ac:dyDescent="0.25">
      <c r="A165" s="280"/>
      <c r="B165" s="288"/>
      <c r="C165" s="288" t="s">
        <v>113</v>
      </c>
      <c r="D165" s="289">
        <v>123</v>
      </c>
      <c r="E165" s="289">
        <v>121</v>
      </c>
      <c r="F165" s="289">
        <v>78</v>
      </c>
      <c r="G165" s="289">
        <v>0</v>
      </c>
      <c r="H165" s="289">
        <v>32</v>
      </c>
      <c r="I165" s="289">
        <v>20</v>
      </c>
      <c r="J165" s="289">
        <v>1</v>
      </c>
      <c r="K165" s="289">
        <v>0</v>
      </c>
      <c r="L165" s="289">
        <v>101</v>
      </c>
      <c r="M165" s="289">
        <v>4</v>
      </c>
      <c r="N165" s="289">
        <v>8</v>
      </c>
      <c r="O165" s="289">
        <v>244</v>
      </c>
      <c r="P165" s="127"/>
      <c r="Q165" s="127"/>
    </row>
    <row r="166" spans="1:17" x14ac:dyDescent="0.25">
      <c r="A166" s="290"/>
      <c r="B166" s="291"/>
      <c r="C166" s="291" t="s">
        <v>119</v>
      </c>
      <c r="D166" s="292">
        <v>288</v>
      </c>
      <c r="E166" s="292">
        <v>275</v>
      </c>
      <c r="F166" s="292">
        <v>29</v>
      </c>
      <c r="G166" s="292">
        <v>2</v>
      </c>
      <c r="H166" s="292">
        <v>75</v>
      </c>
      <c r="I166" s="292">
        <v>27</v>
      </c>
      <c r="J166" s="292">
        <v>8</v>
      </c>
      <c r="K166" s="292">
        <v>0</v>
      </c>
      <c r="L166" s="292">
        <v>396</v>
      </c>
      <c r="M166" s="292">
        <v>3</v>
      </c>
      <c r="N166" s="292">
        <v>23</v>
      </c>
      <c r="O166" s="292">
        <v>563</v>
      </c>
      <c r="P166" s="127"/>
      <c r="Q166" s="127"/>
    </row>
    <row r="167" spans="1:17" x14ac:dyDescent="0.25">
      <c r="A167" s="295">
        <v>2015</v>
      </c>
      <c r="B167" s="281" t="s">
        <v>111</v>
      </c>
      <c r="C167" s="282" t="s">
        <v>381</v>
      </c>
      <c r="D167" s="296">
        <v>83</v>
      </c>
      <c r="E167" s="296">
        <v>130</v>
      </c>
      <c r="F167" s="283">
        <v>24</v>
      </c>
      <c r="G167" s="283">
        <v>1</v>
      </c>
      <c r="H167" s="283">
        <v>16</v>
      </c>
      <c r="I167" s="283">
        <v>22</v>
      </c>
      <c r="J167" s="283">
        <v>2</v>
      </c>
      <c r="K167" s="283">
        <v>0</v>
      </c>
      <c r="L167" s="283">
        <v>129</v>
      </c>
      <c r="M167" s="283">
        <v>3</v>
      </c>
      <c r="N167" s="283">
        <v>16</v>
      </c>
      <c r="O167" s="296">
        <v>213</v>
      </c>
      <c r="P167" s="297" t="str">
        <f t="shared" ref="P167:P193" si="0">IF(D167+E167-O167=0,"","Problem")</f>
        <v/>
      </c>
      <c r="Q167" s="127"/>
    </row>
    <row r="168" spans="1:17" x14ac:dyDescent="0.25">
      <c r="A168" s="295"/>
      <c r="B168" s="281"/>
      <c r="C168" s="282" t="s">
        <v>382</v>
      </c>
      <c r="D168" s="298">
        <v>1</v>
      </c>
      <c r="E168" s="298">
        <v>1</v>
      </c>
      <c r="F168" s="299">
        <v>1</v>
      </c>
      <c r="G168" s="299">
        <v>0</v>
      </c>
      <c r="H168" s="299">
        <v>0</v>
      </c>
      <c r="I168" s="299">
        <v>0</v>
      </c>
      <c r="J168" s="299">
        <v>0</v>
      </c>
      <c r="K168" s="299">
        <v>0</v>
      </c>
      <c r="L168" s="299">
        <v>1</v>
      </c>
      <c r="M168" s="299">
        <v>0</v>
      </c>
      <c r="N168" s="299">
        <v>0</v>
      </c>
      <c r="O168" s="296">
        <v>2</v>
      </c>
      <c r="P168" s="297" t="str">
        <f t="shared" si="0"/>
        <v/>
      </c>
      <c r="Q168" s="127"/>
    </row>
    <row r="169" spans="1:17" x14ac:dyDescent="0.25">
      <c r="A169" s="280"/>
      <c r="B169" s="281" t="s">
        <v>112</v>
      </c>
      <c r="C169" s="282" t="s">
        <v>381</v>
      </c>
      <c r="D169" s="298">
        <v>289</v>
      </c>
      <c r="E169" s="298">
        <v>82</v>
      </c>
      <c r="F169" s="299">
        <v>8</v>
      </c>
      <c r="G169" s="299">
        <v>0</v>
      </c>
      <c r="H169" s="299">
        <v>9</v>
      </c>
      <c r="I169" s="299">
        <v>87</v>
      </c>
      <c r="J169" s="299">
        <v>9</v>
      </c>
      <c r="K169" s="299">
        <v>1</v>
      </c>
      <c r="L169" s="299">
        <v>230</v>
      </c>
      <c r="M169" s="299">
        <v>6</v>
      </c>
      <c r="N169" s="299">
        <v>21</v>
      </c>
      <c r="O169" s="296">
        <v>371</v>
      </c>
      <c r="P169" s="297" t="str">
        <f t="shared" si="0"/>
        <v/>
      </c>
      <c r="Q169" s="127"/>
    </row>
    <row r="170" spans="1:17" x14ac:dyDescent="0.25">
      <c r="A170" s="280"/>
      <c r="B170" s="281"/>
      <c r="C170" s="282" t="s">
        <v>382</v>
      </c>
      <c r="D170" s="298">
        <v>31</v>
      </c>
      <c r="E170" s="298">
        <v>8</v>
      </c>
      <c r="F170" s="299">
        <v>0</v>
      </c>
      <c r="G170" s="299">
        <v>1</v>
      </c>
      <c r="H170" s="299">
        <v>0</v>
      </c>
      <c r="I170" s="299">
        <v>5</v>
      </c>
      <c r="J170" s="299">
        <v>1</v>
      </c>
      <c r="K170" s="299">
        <v>0</v>
      </c>
      <c r="L170" s="299">
        <v>30</v>
      </c>
      <c r="M170" s="299">
        <v>0</v>
      </c>
      <c r="N170" s="299">
        <v>2</v>
      </c>
      <c r="O170" s="296">
        <v>39</v>
      </c>
      <c r="P170" s="297" t="str">
        <f t="shared" si="0"/>
        <v/>
      </c>
      <c r="Q170" s="127"/>
    </row>
    <row r="171" spans="1:17" x14ac:dyDescent="0.25">
      <c r="A171" s="280"/>
      <c r="B171" s="281" t="s">
        <v>114</v>
      </c>
      <c r="C171" s="282" t="s">
        <v>381</v>
      </c>
      <c r="D171" s="298">
        <v>82</v>
      </c>
      <c r="E171" s="298">
        <v>277</v>
      </c>
      <c r="F171" s="299">
        <v>244</v>
      </c>
      <c r="G171" s="299">
        <v>0</v>
      </c>
      <c r="H171" s="299">
        <v>19</v>
      </c>
      <c r="I171" s="299">
        <v>11</v>
      </c>
      <c r="J171" s="299">
        <v>4</v>
      </c>
      <c r="K171" s="299">
        <v>0</v>
      </c>
      <c r="L171" s="299">
        <v>74</v>
      </c>
      <c r="M171" s="299">
        <v>1</v>
      </c>
      <c r="N171" s="299">
        <v>6</v>
      </c>
      <c r="O171" s="296">
        <v>359</v>
      </c>
      <c r="P171" s="297" t="str">
        <f t="shared" si="0"/>
        <v/>
      </c>
      <c r="Q171" s="127"/>
    </row>
    <row r="172" spans="1:17" x14ac:dyDescent="0.25">
      <c r="A172" s="280"/>
      <c r="B172" s="281"/>
      <c r="C172" s="282" t="s">
        <v>382</v>
      </c>
      <c r="D172" s="298">
        <v>11</v>
      </c>
      <c r="E172" s="298">
        <v>35</v>
      </c>
      <c r="F172" s="299">
        <v>24</v>
      </c>
      <c r="G172" s="299">
        <v>0</v>
      </c>
      <c r="H172" s="299">
        <v>10</v>
      </c>
      <c r="I172" s="299">
        <v>0</v>
      </c>
      <c r="J172" s="299">
        <v>0</v>
      </c>
      <c r="K172" s="299">
        <v>0</v>
      </c>
      <c r="L172" s="299">
        <v>11</v>
      </c>
      <c r="M172" s="299">
        <v>0</v>
      </c>
      <c r="N172" s="299">
        <v>1</v>
      </c>
      <c r="O172" s="296">
        <v>46</v>
      </c>
      <c r="P172" s="297" t="str">
        <f t="shared" si="0"/>
        <v/>
      </c>
      <c r="Q172" s="127"/>
    </row>
    <row r="173" spans="1:17" x14ac:dyDescent="0.25">
      <c r="A173" s="280"/>
      <c r="B173" s="281" t="s">
        <v>115</v>
      </c>
      <c r="C173" s="282" t="s">
        <v>381</v>
      </c>
      <c r="D173" s="298">
        <v>35</v>
      </c>
      <c r="E173" s="298">
        <v>20</v>
      </c>
      <c r="F173" s="299">
        <v>6</v>
      </c>
      <c r="G173" s="299">
        <v>0</v>
      </c>
      <c r="H173" s="299">
        <v>0</v>
      </c>
      <c r="I173" s="299">
        <v>12</v>
      </c>
      <c r="J173" s="299">
        <v>2</v>
      </c>
      <c r="K173" s="299">
        <v>0</v>
      </c>
      <c r="L173" s="299">
        <v>29</v>
      </c>
      <c r="M173" s="299">
        <v>0</v>
      </c>
      <c r="N173" s="299">
        <v>6</v>
      </c>
      <c r="O173" s="296">
        <v>55</v>
      </c>
      <c r="P173" s="297" t="str">
        <f t="shared" si="0"/>
        <v/>
      </c>
      <c r="Q173" s="127"/>
    </row>
    <row r="174" spans="1:17" x14ac:dyDescent="0.25">
      <c r="A174" s="280"/>
      <c r="B174" s="281"/>
      <c r="C174" s="282" t="s">
        <v>382</v>
      </c>
      <c r="D174" s="298">
        <v>4</v>
      </c>
      <c r="E174" s="298">
        <v>3</v>
      </c>
      <c r="F174" s="299">
        <v>1</v>
      </c>
      <c r="G174" s="299">
        <v>0</v>
      </c>
      <c r="H174" s="299">
        <v>1</v>
      </c>
      <c r="I174" s="299">
        <v>0</v>
      </c>
      <c r="J174" s="299">
        <v>0</v>
      </c>
      <c r="K174" s="299">
        <v>0</v>
      </c>
      <c r="L174" s="299">
        <v>5</v>
      </c>
      <c r="M174" s="299">
        <v>0</v>
      </c>
      <c r="N174" s="299">
        <v>0</v>
      </c>
      <c r="O174" s="296">
        <v>7</v>
      </c>
      <c r="P174" s="297" t="str">
        <f t="shared" si="0"/>
        <v/>
      </c>
      <c r="Q174" s="127"/>
    </row>
    <row r="175" spans="1:17" x14ac:dyDescent="0.25">
      <c r="A175" s="280"/>
      <c r="B175" s="281" t="s">
        <v>116</v>
      </c>
      <c r="C175" s="282" t="s">
        <v>382</v>
      </c>
      <c r="D175" s="298">
        <v>2</v>
      </c>
      <c r="E175" s="298">
        <v>2</v>
      </c>
      <c r="F175" s="299">
        <v>2</v>
      </c>
      <c r="G175" s="299">
        <v>0</v>
      </c>
      <c r="H175" s="299">
        <v>0</v>
      </c>
      <c r="I175" s="299">
        <v>0</v>
      </c>
      <c r="J175" s="299">
        <v>1</v>
      </c>
      <c r="K175" s="299">
        <v>0</v>
      </c>
      <c r="L175" s="299">
        <v>1</v>
      </c>
      <c r="M175" s="299">
        <v>0</v>
      </c>
      <c r="N175" s="299">
        <v>0</v>
      </c>
      <c r="O175" s="296">
        <v>4</v>
      </c>
      <c r="P175" s="297" t="str">
        <f t="shared" si="0"/>
        <v/>
      </c>
      <c r="Q175" s="127"/>
    </row>
    <row r="176" spans="1:17" x14ac:dyDescent="0.25">
      <c r="A176" s="280"/>
      <c r="B176" s="281" t="s">
        <v>1445</v>
      </c>
      <c r="C176" s="282" t="s">
        <v>381</v>
      </c>
      <c r="D176" s="298">
        <v>145</v>
      </c>
      <c r="E176" s="298">
        <v>42</v>
      </c>
      <c r="F176" s="299">
        <v>1</v>
      </c>
      <c r="G176" s="299">
        <v>0</v>
      </c>
      <c r="H176" s="299">
        <v>5</v>
      </c>
      <c r="I176" s="299">
        <v>5</v>
      </c>
      <c r="J176" s="299">
        <v>7</v>
      </c>
      <c r="K176" s="299">
        <v>0</v>
      </c>
      <c r="L176" s="299">
        <v>153</v>
      </c>
      <c r="M176" s="299">
        <v>3</v>
      </c>
      <c r="N176" s="299">
        <v>13</v>
      </c>
      <c r="O176" s="296">
        <v>187</v>
      </c>
      <c r="P176" s="297" t="str">
        <f t="shared" si="0"/>
        <v/>
      </c>
      <c r="Q176" s="127"/>
    </row>
    <row r="177" spans="1:17" x14ac:dyDescent="0.25">
      <c r="A177" s="280"/>
      <c r="B177" s="281" t="s">
        <v>117</v>
      </c>
      <c r="C177" s="282" t="s">
        <v>381</v>
      </c>
      <c r="D177" s="298">
        <v>150</v>
      </c>
      <c r="E177" s="298">
        <v>98</v>
      </c>
      <c r="F177" s="299">
        <v>39</v>
      </c>
      <c r="G177" s="299">
        <v>0</v>
      </c>
      <c r="H177" s="299">
        <v>9</v>
      </c>
      <c r="I177" s="299">
        <v>26</v>
      </c>
      <c r="J177" s="299">
        <v>15</v>
      </c>
      <c r="K177" s="299">
        <v>0</v>
      </c>
      <c r="L177" s="299">
        <v>144</v>
      </c>
      <c r="M177" s="299">
        <v>4</v>
      </c>
      <c r="N177" s="299">
        <v>11</v>
      </c>
      <c r="O177" s="296">
        <v>248</v>
      </c>
      <c r="P177" s="297" t="str">
        <f t="shared" si="0"/>
        <v/>
      </c>
      <c r="Q177" s="127"/>
    </row>
    <row r="178" spans="1:17" x14ac:dyDescent="0.25">
      <c r="A178" s="280"/>
      <c r="B178" s="281"/>
      <c r="C178" s="282" t="s">
        <v>382</v>
      </c>
      <c r="D178" s="298">
        <v>71</v>
      </c>
      <c r="E178" s="298">
        <v>39</v>
      </c>
      <c r="F178" s="299">
        <v>35</v>
      </c>
      <c r="G178" s="299">
        <v>1</v>
      </c>
      <c r="H178" s="299">
        <v>8</v>
      </c>
      <c r="I178" s="299">
        <v>4</v>
      </c>
      <c r="J178" s="299">
        <v>4</v>
      </c>
      <c r="K178" s="299">
        <v>0</v>
      </c>
      <c r="L178" s="299">
        <v>55</v>
      </c>
      <c r="M178" s="299">
        <v>0</v>
      </c>
      <c r="N178" s="299">
        <v>3</v>
      </c>
      <c r="O178" s="296">
        <v>110</v>
      </c>
      <c r="P178" s="297" t="str">
        <f t="shared" si="0"/>
        <v/>
      </c>
      <c r="Q178" s="127"/>
    </row>
    <row r="179" spans="1:17" x14ac:dyDescent="0.25">
      <c r="A179" s="280"/>
      <c r="B179" s="281" t="s">
        <v>118</v>
      </c>
      <c r="C179" s="282" t="s">
        <v>381</v>
      </c>
      <c r="D179" s="298">
        <v>3</v>
      </c>
      <c r="E179" s="298">
        <v>4</v>
      </c>
      <c r="F179" s="299">
        <v>3</v>
      </c>
      <c r="G179" s="299">
        <v>0</v>
      </c>
      <c r="H179" s="299">
        <v>0</v>
      </c>
      <c r="I179" s="299">
        <v>0</v>
      </c>
      <c r="J179" s="299">
        <v>0</v>
      </c>
      <c r="K179" s="299">
        <v>0</v>
      </c>
      <c r="L179" s="299">
        <v>4</v>
      </c>
      <c r="M179" s="299">
        <v>0</v>
      </c>
      <c r="N179" s="299">
        <v>0</v>
      </c>
      <c r="O179" s="296">
        <v>7</v>
      </c>
      <c r="P179" s="297" t="str">
        <f t="shared" si="0"/>
        <v/>
      </c>
      <c r="Q179" s="127"/>
    </row>
    <row r="180" spans="1:17" x14ac:dyDescent="0.25">
      <c r="A180" s="280"/>
      <c r="B180" s="281"/>
      <c r="C180" s="282" t="s">
        <v>383</v>
      </c>
      <c r="D180" s="298">
        <v>56</v>
      </c>
      <c r="E180" s="298">
        <v>80</v>
      </c>
      <c r="F180" s="299">
        <v>3</v>
      </c>
      <c r="G180" s="299">
        <v>0</v>
      </c>
      <c r="H180" s="299">
        <v>5</v>
      </c>
      <c r="I180" s="299">
        <v>9</v>
      </c>
      <c r="J180" s="299">
        <v>2</v>
      </c>
      <c r="K180" s="299">
        <v>0</v>
      </c>
      <c r="L180" s="299">
        <v>110</v>
      </c>
      <c r="M180" s="299">
        <v>0</v>
      </c>
      <c r="N180" s="299">
        <v>7</v>
      </c>
      <c r="O180" s="296">
        <v>136</v>
      </c>
      <c r="P180" s="297" t="str">
        <f t="shared" si="0"/>
        <v/>
      </c>
      <c r="Q180" s="127"/>
    </row>
    <row r="181" spans="1:17" x14ac:dyDescent="0.25">
      <c r="A181" s="280"/>
      <c r="B181" s="281" t="s">
        <v>20</v>
      </c>
      <c r="C181" s="282" t="s">
        <v>381</v>
      </c>
      <c r="D181" s="298">
        <v>35</v>
      </c>
      <c r="E181" s="298">
        <v>34</v>
      </c>
      <c r="F181" s="299">
        <v>8</v>
      </c>
      <c r="G181" s="299">
        <v>0</v>
      </c>
      <c r="H181" s="299">
        <v>9</v>
      </c>
      <c r="I181" s="299">
        <v>3</v>
      </c>
      <c r="J181" s="299">
        <v>3</v>
      </c>
      <c r="K181" s="299">
        <v>0</v>
      </c>
      <c r="L181" s="299">
        <v>40</v>
      </c>
      <c r="M181" s="299">
        <v>3</v>
      </c>
      <c r="N181" s="299">
        <v>3</v>
      </c>
      <c r="O181" s="296">
        <v>69</v>
      </c>
      <c r="P181" s="297" t="str">
        <f t="shared" si="0"/>
        <v/>
      </c>
      <c r="Q181" s="127"/>
    </row>
    <row r="182" spans="1:17" x14ac:dyDescent="0.25">
      <c r="A182" s="280"/>
      <c r="B182" s="281"/>
      <c r="C182" s="282" t="s">
        <v>382</v>
      </c>
      <c r="D182" s="298">
        <v>18</v>
      </c>
      <c r="E182" s="298">
        <v>8</v>
      </c>
      <c r="F182" s="299">
        <v>5</v>
      </c>
      <c r="G182" s="299">
        <v>0</v>
      </c>
      <c r="H182" s="299">
        <v>0</v>
      </c>
      <c r="I182" s="299">
        <v>2</v>
      </c>
      <c r="J182" s="299">
        <v>2</v>
      </c>
      <c r="K182" s="299">
        <v>0</v>
      </c>
      <c r="L182" s="299">
        <v>17</v>
      </c>
      <c r="M182" s="299">
        <v>0</v>
      </c>
      <c r="N182" s="299">
        <v>0</v>
      </c>
      <c r="O182" s="296">
        <v>26</v>
      </c>
      <c r="P182" s="297" t="str">
        <f t="shared" si="0"/>
        <v/>
      </c>
      <c r="Q182" s="127"/>
    </row>
    <row r="183" spans="1:17" x14ac:dyDescent="0.25">
      <c r="A183" s="280"/>
      <c r="B183" s="281"/>
      <c r="C183" s="282" t="s">
        <v>383</v>
      </c>
      <c r="D183" s="298">
        <v>128</v>
      </c>
      <c r="E183" s="298">
        <v>155</v>
      </c>
      <c r="F183" s="299">
        <v>9</v>
      </c>
      <c r="G183" s="299">
        <v>1</v>
      </c>
      <c r="H183" s="299">
        <v>56</v>
      </c>
      <c r="I183" s="299">
        <v>14</v>
      </c>
      <c r="J183" s="299">
        <v>1</v>
      </c>
      <c r="K183" s="299">
        <v>4</v>
      </c>
      <c r="L183" s="299">
        <v>174</v>
      </c>
      <c r="M183" s="299">
        <v>8</v>
      </c>
      <c r="N183" s="299">
        <v>16</v>
      </c>
      <c r="O183" s="296">
        <v>283</v>
      </c>
      <c r="P183" s="297" t="str">
        <f t="shared" si="0"/>
        <v/>
      </c>
      <c r="Q183" s="127"/>
    </row>
    <row r="184" spans="1:17" x14ac:dyDescent="0.25">
      <c r="A184" s="280"/>
      <c r="B184" s="281" t="s">
        <v>120</v>
      </c>
      <c r="C184" s="282" t="s">
        <v>381</v>
      </c>
      <c r="D184" s="298">
        <v>98</v>
      </c>
      <c r="E184" s="298">
        <v>10</v>
      </c>
      <c r="F184" s="299">
        <v>7</v>
      </c>
      <c r="G184" s="299">
        <v>1</v>
      </c>
      <c r="H184" s="299">
        <v>11</v>
      </c>
      <c r="I184" s="299">
        <v>9</v>
      </c>
      <c r="J184" s="299">
        <v>3</v>
      </c>
      <c r="K184" s="299">
        <v>0</v>
      </c>
      <c r="L184" s="299">
        <v>67</v>
      </c>
      <c r="M184" s="299">
        <v>0</v>
      </c>
      <c r="N184" s="299">
        <v>10</v>
      </c>
      <c r="O184" s="296">
        <v>108</v>
      </c>
      <c r="P184" s="297" t="str">
        <f t="shared" si="0"/>
        <v/>
      </c>
      <c r="Q184" s="127"/>
    </row>
    <row r="185" spans="1:17" x14ac:dyDescent="0.25">
      <c r="A185" s="280"/>
      <c r="B185" s="281"/>
      <c r="C185" s="282" t="s">
        <v>382</v>
      </c>
      <c r="D185" s="298">
        <v>2</v>
      </c>
      <c r="E185" s="298">
        <v>2</v>
      </c>
      <c r="F185" s="299">
        <v>0</v>
      </c>
      <c r="G185" s="299">
        <v>0</v>
      </c>
      <c r="H185" s="299">
        <v>0</v>
      </c>
      <c r="I185" s="299">
        <v>2</v>
      </c>
      <c r="J185" s="299">
        <v>0</v>
      </c>
      <c r="K185" s="299">
        <v>0</v>
      </c>
      <c r="L185" s="299">
        <v>2</v>
      </c>
      <c r="M185" s="299">
        <v>0</v>
      </c>
      <c r="N185" s="299">
        <v>0</v>
      </c>
      <c r="O185" s="296">
        <v>4</v>
      </c>
      <c r="P185" s="297" t="str">
        <f t="shared" si="0"/>
        <v/>
      </c>
      <c r="Q185" s="127"/>
    </row>
    <row r="186" spans="1:17" x14ac:dyDescent="0.25">
      <c r="A186" s="280"/>
      <c r="B186" s="281"/>
      <c r="C186" s="282" t="s">
        <v>383</v>
      </c>
      <c r="D186" s="298">
        <v>15</v>
      </c>
      <c r="E186" s="298">
        <v>1</v>
      </c>
      <c r="F186" s="299">
        <v>0</v>
      </c>
      <c r="G186" s="299">
        <v>0</v>
      </c>
      <c r="H186" s="299">
        <v>0</v>
      </c>
      <c r="I186" s="299">
        <v>3</v>
      </c>
      <c r="J186" s="299">
        <v>0</v>
      </c>
      <c r="K186" s="299">
        <v>0</v>
      </c>
      <c r="L186" s="299">
        <v>12</v>
      </c>
      <c r="M186" s="299">
        <v>0</v>
      </c>
      <c r="N186" s="299">
        <v>1</v>
      </c>
      <c r="O186" s="296">
        <v>16</v>
      </c>
      <c r="P186" s="297" t="str">
        <f t="shared" si="0"/>
        <v/>
      </c>
      <c r="Q186" s="127"/>
    </row>
    <row r="187" spans="1:17" x14ac:dyDescent="0.25">
      <c r="A187" s="280"/>
      <c r="B187" s="281" t="s">
        <v>121</v>
      </c>
      <c r="C187" s="282" t="s">
        <v>381</v>
      </c>
      <c r="D187" s="298">
        <v>75</v>
      </c>
      <c r="E187" s="298">
        <v>27</v>
      </c>
      <c r="F187" s="299">
        <v>13</v>
      </c>
      <c r="G187" s="299">
        <v>0</v>
      </c>
      <c r="H187" s="299">
        <v>8</v>
      </c>
      <c r="I187" s="299">
        <v>0</v>
      </c>
      <c r="J187" s="299">
        <v>1</v>
      </c>
      <c r="K187" s="299">
        <v>0</v>
      </c>
      <c r="L187" s="299">
        <v>73</v>
      </c>
      <c r="M187" s="299">
        <v>2</v>
      </c>
      <c r="N187" s="299">
        <v>5</v>
      </c>
      <c r="O187" s="296">
        <v>102</v>
      </c>
      <c r="P187" s="297" t="str">
        <f t="shared" si="0"/>
        <v/>
      </c>
      <c r="Q187" s="127"/>
    </row>
    <row r="188" spans="1:17" x14ac:dyDescent="0.25">
      <c r="A188" s="280"/>
      <c r="B188" s="281"/>
      <c r="C188" s="282" t="s">
        <v>383</v>
      </c>
      <c r="D188" s="298">
        <v>91</v>
      </c>
      <c r="E188" s="298">
        <v>43</v>
      </c>
      <c r="F188" s="299">
        <v>15</v>
      </c>
      <c r="G188" s="299">
        <v>0</v>
      </c>
      <c r="H188" s="299">
        <v>18</v>
      </c>
      <c r="I188" s="299">
        <v>2</v>
      </c>
      <c r="J188" s="299">
        <v>2</v>
      </c>
      <c r="K188" s="299">
        <v>1</v>
      </c>
      <c r="L188" s="299">
        <v>86</v>
      </c>
      <c r="M188" s="299">
        <v>0</v>
      </c>
      <c r="N188" s="299">
        <v>10</v>
      </c>
      <c r="O188" s="296">
        <v>134</v>
      </c>
      <c r="P188" s="297" t="str">
        <f t="shared" si="0"/>
        <v/>
      </c>
      <c r="Q188" s="127"/>
    </row>
    <row r="189" spans="1:17" x14ac:dyDescent="0.25">
      <c r="A189" s="280"/>
      <c r="B189" s="281" t="s">
        <v>122</v>
      </c>
      <c r="C189" s="282" t="s">
        <v>381</v>
      </c>
      <c r="D189" s="298">
        <v>290</v>
      </c>
      <c r="E189" s="298">
        <v>37</v>
      </c>
      <c r="F189" s="299">
        <v>10</v>
      </c>
      <c r="G189" s="299">
        <v>2</v>
      </c>
      <c r="H189" s="299">
        <v>3</v>
      </c>
      <c r="I189" s="299">
        <v>94</v>
      </c>
      <c r="J189" s="299">
        <v>8</v>
      </c>
      <c r="K189" s="299">
        <v>2</v>
      </c>
      <c r="L189" s="299">
        <v>192</v>
      </c>
      <c r="M189" s="299">
        <v>10</v>
      </c>
      <c r="N189" s="299">
        <v>6</v>
      </c>
      <c r="O189" s="296">
        <v>327</v>
      </c>
      <c r="P189" s="297" t="str">
        <f t="shared" si="0"/>
        <v/>
      </c>
      <c r="Q189" s="127"/>
    </row>
    <row r="190" spans="1:17" x14ac:dyDescent="0.25">
      <c r="A190" s="280"/>
      <c r="B190" s="281"/>
      <c r="C190" s="282" t="s">
        <v>382</v>
      </c>
      <c r="D190" s="298">
        <v>3</v>
      </c>
      <c r="E190" s="298">
        <v>0</v>
      </c>
      <c r="F190" s="299">
        <v>0</v>
      </c>
      <c r="G190" s="299">
        <v>0</v>
      </c>
      <c r="H190" s="299">
        <v>0</v>
      </c>
      <c r="I190" s="299">
        <v>0</v>
      </c>
      <c r="J190" s="299">
        <v>1</v>
      </c>
      <c r="K190" s="299">
        <v>0</v>
      </c>
      <c r="L190" s="299">
        <v>2</v>
      </c>
      <c r="M190" s="299">
        <v>0</v>
      </c>
      <c r="N190" s="299">
        <v>0</v>
      </c>
      <c r="O190" s="296">
        <v>3</v>
      </c>
      <c r="P190" s="297" t="str">
        <f t="shared" si="0"/>
        <v/>
      </c>
      <c r="Q190" s="127"/>
    </row>
    <row r="191" spans="1:17" x14ac:dyDescent="0.25">
      <c r="A191" s="284" t="s">
        <v>379</v>
      </c>
      <c r="B191" s="285" t="s">
        <v>123</v>
      </c>
      <c r="C191" s="285" t="s">
        <v>381</v>
      </c>
      <c r="D191" s="287">
        <v>1285</v>
      </c>
      <c r="E191" s="287">
        <v>761</v>
      </c>
      <c r="F191" s="287">
        <v>363</v>
      </c>
      <c r="G191" s="287">
        <v>4</v>
      </c>
      <c r="H191" s="287">
        <v>89</v>
      </c>
      <c r="I191" s="287">
        <v>269</v>
      </c>
      <c r="J191" s="287">
        <v>54</v>
      </c>
      <c r="K191" s="287">
        <v>3</v>
      </c>
      <c r="L191" s="287">
        <v>1135</v>
      </c>
      <c r="M191" s="287">
        <v>32</v>
      </c>
      <c r="N191" s="287">
        <v>97</v>
      </c>
      <c r="O191" s="287">
        <v>2046</v>
      </c>
      <c r="P191" s="297" t="str">
        <f t="shared" si="0"/>
        <v/>
      </c>
      <c r="Q191" s="127" t="s">
        <v>1378</v>
      </c>
    </row>
    <row r="192" spans="1:17" x14ac:dyDescent="0.25">
      <c r="A192" s="280"/>
      <c r="B192" s="288"/>
      <c r="C192" s="288" t="s">
        <v>382</v>
      </c>
      <c r="D192" s="289">
        <v>143</v>
      </c>
      <c r="E192" s="289">
        <v>98</v>
      </c>
      <c r="F192" s="289">
        <v>68</v>
      </c>
      <c r="G192" s="289">
        <v>2</v>
      </c>
      <c r="H192" s="289">
        <v>19</v>
      </c>
      <c r="I192" s="289">
        <v>13</v>
      </c>
      <c r="J192" s="289">
        <v>9</v>
      </c>
      <c r="K192" s="289">
        <v>0</v>
      </c>
      <c r="L192" s="289">
        <v>124</v>
      </c>
      <c r="M192" s="289">
        <v>0</v>
      </c>
      <c r="N192" s="289">
        <v>6</v>
      </c>
      <c r="O192" s="289">
        <v>241</v>
      </c>
      <c r="P192" s="297" t="str">
        <f t="shared" si="0"/>
        <v/>
      </c>
      <c r="Q192" s="127" t="s">
        <v>1378</v>
      </c>
    </row>
    <row r="193" spans="1:17" x14ac:dyDescent="0.25">
      <c r="A193" s="290"/>
      <c r="B193" s="291"/>
      <c r="C193" s="291" t="s">
        <v>383</v>
      </c>
      <c r="D193" s="292">
        <v>290</v>
      </c>
      <c r="E193" s="292">
        <v>279</v>
      </c>
      <c r="F193" s="292">
        <v>27</v>
      </c>
      <c r="G193" s="292">
        <v>1</v>
      </c>
      <c r="H193" s="292">
        <v>79</v>
      </c>
      <c r="I193" s="292">
        <v>28</v>
      </c>
      <c r="J193" s="292">
        <v>5</v>
      </c>
      <c r="K193" s="292">
        <v>5</v>
      </c>
      <c r="L193" s="292">
        <v>382</v>
      </c>
      <c r="M193" s="292">
        <v>8</v>
      </c>
      <c r="N193" s="292">
        <v>34</v>
      </c>
      <c r="O193" s="292">
        <v>569</v>
      </c>
      <c r="P193" s="297" t="str">
        <f t="shared" si="0"/>
        <v/>
      </c>
      <c r="Q193" s="127" t="str">
        <f>IF(SUM(O167:O190)=SUM(O191:O193),"","Error")</f>
        <v/>
      </c>
    </row>
    <row r="194" spans="1:17" x14ac:dyDescent="0.25">
      <c r="A194" s="295">
        <v>2016</v>
      </c>
      <c r="B194" s="281" t="s">
        <v>111</v>
      </c>
      <c r="C194" s="282" t="s">
        <v>361</v>
      </c>
      <c r="D194" s="296">
        <v>79</v>
      </c>
      <c r="E194" s="296">
        <v>124</v>
      </c>
      <c r="F194" s="283">
        <v>26</v>
      </c>
      <c r="G194" s="283">
        <v>0</v>
      </c>
      <c r="H194" s="283">
        <v>19</v>
      </c>
      <c r="I194" s="283">
        <v>23</v>
      </c>
      <c r="J194" s="283">
        <v>7</v>
      </c>
      <c r="K194" s="283">
        <v>0</v>
      </c>
      <c r="L194" s="283">
        <v>120</v>
      </c>
      <c r="M194" s="283">
        <v>3</v>
      </c>
      <c r="N194" s="283">
        <v>5</v>
      </c>
      <c r="O194" s="296">
        <v>203</v>
      </c>
      <c r="P194" s="127"/>
      <c r="Q194" s="127"/>
    </row>
    <row r="195" spans="1:17" x14ac:dyDescent="0.25">
      <c r="A195" s="295"/>
      <c r="B195" s="281"/>
      <c r="C195" s="282" t="s">
        <v>113</v>
      </c>
      <c r="D195" s="296">
        <v>0</v>
      </c>
      <c r="E195" s="296">
        <v>1</v>
      </c>
      <c r="F195" s="283">
        <v>0</v>
      </c>
      <c r="G195" s="283">
        <v>0</v>
      </c>
      <c r="H195" s="283">
        <v>0</v>
      </c>
      <c r="I195" s="283">
        <v>1</v>
      </c>
      <c r="J195" s="283">
        <v>0</v>
      </c>
      <c r="K195" s="283">
        <v>0</v>
      </c>
      <c r="L195" s="283">
        <v>0</v>
      </c>
      <c r="M195" s="283">
        <v>0</v>
      </c>
      <c r="N195" s="283">
        <v>0</v>
      </c>
      <c r="O195" s="296">
        <v>1</v>
      </c>
      <c r="P195" s="127"/>
      <c r="Q195" s="127"/>
    </row>
    <row r="196" spans="1:17" x14ac:dyDescent="0.25">
      <c r="A196" s="280"/>
      <c r="B196" s="281" t="s">
        <v>112</v>
      </c>
      <c r="C196" s="282" t="s">
        <v>361</v>
      </c>
      <c r="D196" s="296">
        <v>287</v>
      </c>
      <c r="E196" s="296">
        <v>97</v>
      </c>
      <c r="F196" s="283">
        <v>21</v>
      </c>
      <c r="G196" s="283">
        <v>3</v>
      </c>
      <c r="H196" s="283">
        <v>3</v>
      </c>
      <c r="I196" s="283">
        <v>97</v>
      </c>
      <c r="J196" s="283">
        <v>9</v>
      </c>
      <c r="K196" s="283">
        <v>0</v>
      </c>
      <c r="L196" s="283">
        <v>227</v>
      </c>
      <c r="M196" s="283">
        <v>7</v>
      </c>
      <c r="N196" s="283">
        <v>17</v>
      </c>
      <c r="O196" s="296">
        <v>384</v>
      </c>
      <c r="P196" s="127"/>
      <c r="Q196" s="127"/>
    </row>
    <row r="197" spans="1:17" x14ac:dyDescent="0.25">
      <c r="A197" s="280"/>
      <c r="B197" s="281"/>
      <c r="C197" s="282" t="s">
        <v>113</v>
      </c>
      <c r="D197" s="296">
        <v>33</v>
      </c>
      <c r="E197" s="296">
        <v>7</v>
      </c>
      <c r="F197" s="283">
        <v>7</v>
      </c>
      <c r="G197" s="283">
        <v>0</v>
      </c>
      <c r="H197" s="283">
        <v>1</v>
      </c>
      <c r="I197" s="283">
        <v>12</v>
      </c>
      <c r="J197" s="283">
        <v>0</v>
      </c>
      <c r="K197" s="283">
        <v>0</v>
      </c>
      <c r="L197" s="283">
        <v>18</v>
      </c>
      <c r="M197" s="283">
        <v>0</v>
      </c>
      <c r="N197" s="283">
        <v>2</v>
      </c>
      <c r="O197" s="296">
        <v>40</v>
      </c>
      <c r="P197" s="127"/>
      <c r="Q197" s="127"/>
    </row>
    <row r="198" spans="1:17" x14ac:dyDescent="0.25">
      <c r="A198" s="280"/>
      <c r="B198" s="281" t="s">
        <v>114</v>
      </c>
      <c r="C198" s="282" t="s">
        <v>361</v>
      </c>
      <c r="D198" s="296">
        <v>84</v>
      </c>
      <c r="E198" s="296">
        <v>364</v>
      </c>
      <c r="F198" s="283">
        <v>326</v>
      </c>
      <c r="G198" s="283">
        <v>0</v>
      </c>
      <c r="H198" s="283">
        <v>29</v>
      </c>
      <c r="I198" s="283">
        <v>12</v>
      </c>
      <c r="J198" s="283">
        <v>5</v>
      </c>
      <c r="K198" s="283">
        <v>0</v>
      </c>
      <c r="L198" s="283">
        <v>71</v>
      </c>
      <c r="M198" s="283">
        <v>3</v>
      </c>
      <c r="N198" s="283">
        <v>2</v>
      </c>
      <c r="O198" s="296">
        <v>448</v>
      </c>
      <c r="P198" s="127"/>
      <c r="Q198" s="127"/>
    </row>
    <row r="199" spans="1:17" x14ac:dyDescent="0.25">
      <c r="A199" s="280"/>
      <c r="B199" s="281"/>
      <c r="C199" s="282" t="s">
        <v>113</v>
      </c>
      <c r="D199" s="296">
        <v>11</v>
      </c>
      <c r="E199" s="296">
        <v>31</v>
      </c>
      <c r="F199" s="283">
        <v>24</v>
      </c>
      <c r="G199" s="283">
        <v>0</v>
      </c>
      <c r="H199" s="283">
        <v>7</v>
      </c>
      <c r="I199" s="283">
        <v>1</v>
      </c>
      <c r="J199" s="283">
        <v>1</v>
      </c>
      <c r="K199" s="283">
        <v>0</v>
      </c>
      <c r="L199" s="283">
        <v>9</v>
      </c>
      <c r="M199" s="283">
        <v>0</v>
      </c>
      <c r="N199" s="283">
        <v>0</v>
      </c>
      <c r="O199" s="296">
        <v>42</v>
      </c>
      <c r="P199" s="127"/>
      <c r="Q199" s="127"/>
    </row>
    <row r="200" spans="1:17" x14ac:dyDescent="0.25">
      <c r="A200" s="280"/>
      <c r="B200" s="281" t="s">
        <v>115</v>
      </c>
      <c r="C200" s="282" t="s">
        <v>361</v>
      </c>
      <c r="D200" s="296">
        <v>36</v>
      </c>
      <c r="E200" s="296">
        <v>16</v>
      </c>
      <c r="F200" s="283">
        <v>3</v>
      </c>
      <c r="G200" s="283">
        <v>0</v>
      </c>
      <c r="H200" s="283">
        <v>1</v>
      </c>
      <c r="I200" s="283">
        <v>9</v>
      </c>
      <c r="J200" s="283">
        <v>2</v>
      </c>
      <c r="K200" s="283">
        <v>0</v>
      </c>
      <c r="L200" s="283">
        <v>34</v>
      </c>
      <c r="M200" s="283">
        <v>2</v>
      </c>
      <c r="N200" s="283">
        <v>1</v>
      </c>
      <c r="O200" s="296">
        <v>52</v>
      </c>
      <c r="P200" s="127"/>
      <c r="Q200" s="127"/>
    </row>
    <row r="201" spans="1:17" x14ac:dyDescent="0.25">
      <c r="A201" s="280"/>
      <c r="B201" s="281"/>
      <c r="C201" s="282" t="s">
        <v>113</v>
      </c>
      <c r="D201" s="296">
        <v>5</v>
      </c>
      <c r="E201" s="296">
        <v>5</v>
      </c>
      <c r="F201" s="283">
        <v>1</v>
      </c>
      <c r="G201" s="283">
        <v>0</v>
      </c>
      <c r="H201" s="283">
        <v>1</v>
      </c>
      <c r="I201" s="283">
        <v>1</v>
      </c>
      <c r="J201" s="283">
        <v>0</v>
      </c>
      <c r="K201" s="283">
        <v>0</v>
      </c>
      <c r="L201" s="283">
        <v>7</v>
      </c>
      <c r="M201" s="283">
        <v>0</v>
      </c>
      <c r="N201" s="283">
        <v>0</v>
      </c>
      <c r="O201" s="296">
        <v>10</v>
      </c>
      <c r="P201" s="127"/>
      <c r="Q201" s="127"/>
    </row>
    <row r="202" spans="1:17" x14ac:dyDescent="0.25">
      <c r="A202" s="280"/>
      <c r="B202" s="281" t="s">
        <v>116</v>
      </c>
      <c r="C202" s="282" t="s">
        <v>361</v>
      </c>
      <c r="D202" s="296">
        <v>1</v>
      </c>
      <c r="E202" s="296">
        <v>0</v>
      </c>
      <c r="F202" s="283">
        <v>0</v>
      </c>
      <c r="G202" s="283">
        <v>0</v>
      </c>
      <c r="H202" s="283">
        <v>0</v>
      </c>
      <c r="I202" s="283">
        <v>0</v>
      </c>
      <c r="J202" s="283">
        <v>0</v>
      </c>
      <c r="K202" s="283">
        <v>0</v>
      </c>
      <c r="L202" s="283">
        <v>1</v>
      </c>
      <c r="M202" s="283">
        <v>0</v>
      </c>
      <c r="N202" s="283">
        <v>0</v>
      </c>
      <c r="O202" s="296">
        <v>1</v>
      </c>
      <c r="P202" s="127"/>
      <c r="Q202" s="127"/>
    </row>
    <row r="203" spans="1:17" x14ac:dyDescent="0.25">
      <c r="A203" s="280"/>
      <c r="B203" s="281"/>
      <c r="C203" s="282" t="s">
        <v>113</v>
      </c>
      <c r="D203" s="296">
        <v>2</v>
      </c>
      <c r="E203" s="296">
        <v>2</v>
      </c>
      <c r="F203" s="283">
        <v>0</v>
      </c>
      <c r="G203" s="283">
        <v>0</v>
      </c>
      <c r="H203" s="283">
        <v>1</v>
      </c>
      <c r="I203" s="283">
        <v>0</v>
      </c>
      <c r="J203" s="283">
        <v>0</v>
      </c>
      <c r="K203" s="283">
        <v>0</v>
      </c>
      <c r="L203" s="283">
        <v>3</v>
      </c>
      <c r="M203" s="283">
        <v>0</v>
      </c>
      <c r="N203" s="283">
        <v>0</v>
      </c>
      <c r="O203" s="296">
        <v>4</v>
      </c>
      <c r="P203" s="127"/>
      <c r="Q203" s="127"/>
    </row>
    <row r="204" spans="1:17" x14ac:dyDescent="0.25">
      <c r="A204" s="280"/>
      <c r="B204" s="281" t="s">
        <v>1445</v>
      </c>
      <c r="C204" s="282" t="s">
        <v>361</v>
      </c>
      <c r="D204" s="296">
        <v>118</v>
      </c>
      <c r="E204" s="296">
        <v>27</v>
      </c>
      <c r="F204" s="283">
        <v>4</v>
      </c>
      <c r="G204" s="283">
        <v>0</v>
      </c>
      <c r="H204" s="283">
        <v>2</v>
      </c>
      <c r="I204" s="283">
        <v>5</v>
      </c>
      <c r="J204" s="283">
        <v>6</v>
      </c>
      <c r="K204" s="283">
        <v>0</v>
      </c>
      <c r="L204" s="283">
        <v>116</v>
      </c>
      <c r="M204" s="283">
        <v>1</v>
      </c>
      <c r="N204" s="283">
        <v>11</v>
      </c>
      <c r="O204" s="296">
        <v>145</v>
      </c>
      <c r="P204" s="127"/>
      <c r="Q204" s="127"/>
    </row>
    <row r="205" spans="1:17" x14ac:dyDescent="0.25">
      <c r="A205" s="280"/>
      <c r="B205" s="281" t="s">
        <v>117</v>
      </c>
      <c r="C205" s="282" t="s">
        <v>361</v>
      </c>
      <c r="D205" s="296">
        <v>138</v>
      </c>
      <c r="E205" s="296">
        <v>89</v>
      </c>
      <c r="F205" s="283">
        <v>30</v>
      </c>
      <c r="G205" s="283">
        <v>1</v>
      </c>
      <c r="H205" s="283">
        <v>10</v>
      </c>
      <c r="I205" s="283">
        <v>24</v>
      </c>
      <c r="J205" s="283">
        <v>5</v>
      </c>
      <c r="K205" s="283">
        <v>0</v>
      </c>
      <c r="L205" s="283">
        <v>144</v>
      </c>
      <c r="M205" s="283">
        <v>5</v>
      </c>
      <c r="N205" s="283">
        <v>8</v>
      </c>
      <c r="O205" s="296">
        <v>227</v>
      </c>
      <c r="P205" s="127"/>
      <c r="Q205" s="127"/>
    </row>
    <row r="206" spans="1:17" x14ac:dyDescent="0.25">
      <c r="A206" s="280"/>
      <c r="B206" s="281"/>
      <c r="C206" s="282" t="s">
        <v>113</v>
      </c>
      <c r="D206" s="296">
        <v>56</v>
      </c>
      <c r="E206" s="296">
        <v>42</v>
      </c>
      <c r="F206" s="283">
        <v>25</v>
      </c>
      <c r="G206" s="283">
        <v>0</v>
      </c>
      <c r="H206" s="283">
        <v>5</v>
      </c>
      <c r="I206" s="283">
        <v>9</v>
      </c>
      <c r="J206" s="283">
        <v>6</v>
      </c>
      <c r="K206" s="283">
        <v>0</v>
      </c>
      <c r="L206" s="283">
        <v>53</v>
      </c>
      <c r="M206" s="283">
        <v>0</v>
      </c>
      <c r="N206" s="283">
        <v>0</v>
      </c>
      <c r="O206" s="296">
        <v>98</v>
      </c>
      <c r="P206" s="127"/>
      <c r="Q206" s="127"/>
    </row>
    <row r="207" spans="1:17" x14ac:dyDescent="0.25">
      <c r="A207" s="280"/>
      <c r="B207" s="281" t="s">
        <v>118</v>
      </c>
      <c r="C207" s="282" t="s">
        <v>361</v>
      </c>
      <c r="D207" s="296">
        <v>7</v>
      </c>
      <c r="E207" s="296">
        <v>9</v>
      </c>
      <c r="F207" s="283">
        <v>7</v>
      </c>
      <c r="G207" s="283">
        <v>0</v>
      </c>
      <c r="H207" s="283">
        <v>1</v>
      </c>
      <c r="I207" s="283">
        <v>4</v>
      </c>
      <c r="J207" s="283">
        <v>0</v>
      </c>
      <c r="K207" s="283">
        <v>0</v>
      </c>
      <c r="L207" s="283">
        <v>3</v>
      </c>
      <c r="M207" s="283">
        <v>0</v>
      </c>
      <c r="N207" s="283">
        <v>1</v>
      </c>
      <c r="O207" s="296">
        <v>16</v>
      </c>
      <c r="P207" s="127"/>
      <c r="Q207" s="127"/>
    </row>
    <row r="208" spans="1:17" x14ac:dyDescent="0.25">
      <c r="A208" s="280"/>
      <c r="B208" s="281"/>
      <c r="C208" s="282" t="s">
        <v>119</v>
      </c>
      <c r="D208" s="296">
        <v>56</v>
      </c>
      <c r="E208" s="296">
        <v>77</v>
      </c>
      <c r="F208" s="283">
        <v>2</v>
      </c>
      <c r="G208" s="283">
        <v>1</v>
      </c>
      <c r="H208" s="283">
        <v>4</v>
      </c>
      <c r="I208" s="283">
        <v>10</v>
      </c>
      <c r="J208" s="283">
        <v>4</v>
      </c>
      <c r="K208" s="283">
        <v>0</v>
      </c>
      <c r="L208" s="283">
        <v>103</v>
      </c>
      <c r="M208" s="283">
        <v>0</v>
      </c>
      <c r="N208" s="283">
        <v>9</v>
      </c>
      <c r="O208" s="296">
        <v>133</v>
      </c>
      <c r="P208" s="127"/>
      <c r="Q208" s="127"/>
    </row>
    <row r="209" spans="1:17" x14ac:dyDescent="0.25">
      <c r="A209" s="280"/>
      <c r="B209" s="281" t="s">
        <v>20</v>
      </c>
      <c r="C209" s="282" t="s">
        <v>361</v>
      </c>
      <c r="D209" s="296">
        <v>33</v>
      </c>
      <c r="E209" s="296">
        <v>32</v>
      </c>
      <c r="F209" s="283">
        <v>7</v>
      </c>
      <c r="G209" s="283">
        <v>0</v>
      </c>
      <c r="H209" s="283">
        <v>8</v>
      </c>
      <c r="I209" s="283">
        <v>1</v>
      </c>
      <c r="J209" s="283">
        <v>3</v>
      </c>
      <c r="K209" s="283">
        <v>0</v>
      </c>
      <c r="L209" s="283">
        <v>43</v>
      </c>
      <c r="M209" s="283">
        <v>1</v>
      </c>
      <c r="N209" s="283">
        <v>2</v>
      </c>
      <c r="O209" s="296">
        <v>65</v>
      </c>
      <c r="P209" s="127"/>
      <c r="Q209" s="127"/>
    </row>
    <row r="210" spans="1:17" x14ac:dyDescent="0.25">
      <c r="A210" s="280"/>
      <c r="B210" s="281"/>
      <c r="C210" s="282" t="s">
        <v>113</v>
      </c>
      <c r="D210" s="296">
        <v>11</v>
      </c>
      <c r="E210" s="296">
        <v>11</v>
      </c>
      <c r="F210" s="283">
        <v>8</v>
      </c>
      <c r="G210" s="283">
        <v>0</v>
      </c>
      <c r="H210" s="283">
        <v>1</v>
      </c>
      <c r="I210" s="283">
        <v>2</v>
      </c>
      <c r="J210" s="283">
        <v>1</v>
      </c>
      <c r="K210" s="283">
        <v>0</v>
      </c>
      <c r="L210" s="283">
        <v>10</v>
      </c>
      <c r="M210" s="283">
        <v>0</v>
      </c>
      <c r="N210" s="283">
        <v>0</v>
      </c>
      <c r="O210" s="296">
        <v>22</v>
      </c>
      <c r="P210" s="127"/>
      <c r="Q210" s="127"/>
    </row>
    <row r="211" spans="1:17" x14ac:dyDescent="0.25">
      <c r="A211" s="280"/>
      <c r="B211" s="281"/>
      <c r="C211" s="282" t="s">
        <v>119</v>
      </c>
      <c r="D211" s="296">
        <v>120</v>
      </c>
      <c r="E211" s="296">
        <v>144</v>
      </c>
      <c r="F211" s="283">
        <v>14</v>
      </c>
      <c r="G211" s="283">
        <v>1</v>
      </c>
      <c r="H211" s="283">
        <v>48</v>
      </c>
      <c r="I211" s="283">
        <v>9</v>
      </c>
      <c r="J211" s="283">
        <v>3</v>
      </c>
      <c r="K211" s="283">
        <v>0</v>
      </c>
      <c r="L211" s="283">
        <v>180</v>
      </c>
      <c r="M211" s="283">
        <v>0</v>
      </c>
      <c r="N211" s="283">
        <v>9</v>
      </c>
      <c r="O211" s="296">
        <v>264</v>
      </c>
      <c r="P211" s="127"/>
      <c r="Q211" s="127"/>
    </row>
    <row r="212" spans="1:17" x14ac:dyDescent="0.25">
      <c r="A212" s="280"/>
      <c r="B212" s="281" t="s">
        <v>120</v>
      </c>
      <c r="C212" s="282" t="s">
        <v>361</v>
      </c>
      <c r="D212" s="296">
        <v>69</v>
      </c>
      <c r="E212" s="296">
        <v>5</v>
      </c>
      <c r="F212" s="283">
        <v>4</v>
      </c>
      <c r="G212" s="283">
        <v>0</v>
      </c>
      <c r="H212" s="283">
        <v>2</v>
      </c>
      <c r="I212" s="283">
        <v>11</v>
      </c>
      <c r="J212" s="283">
        <v>2</v>
      </c>
      <c r="K212" s="283">
        <v>0</v>
      </c>
      <c r="L212" s="283">
        <v>40</v>
      </c>
      <c r="M212" s="283">
        <v>1</v>
      </c>
      <c r="N212" s="283">
        <v>14</v>
      </c>
      <c r="O212" s="296">
        <v>74</v>
      </c>
      <c r="P212" s="127"/>
      <c r="Q212" s="127"/>
    </row>
    <row r="213" spans="1:17" x14ac:dyDescent="0.25">
      <c r="A213" s="280"/>
      <c r="B213" s="281"/>
      <c r="C213" s="282" t="s">
        <v>113</v>
      </c>
      <c r="D213" s="296">
        <v>1</v>
      </c>
      <c r="E213" s="296">
        <v>0</v>
      </c>
      <c r="F213" s="283">
        <v>0</v>
      </c>
      <c r="G213" s="283">
        <v>0</v>
      </c>
      <c r="H213" s="283">
        <v>0</v>
      </c>
      <c r="I213" s="283">
        <v>1</v>
      </c>
      <c r="J213" s="283">
        <v>0</v>
      </c>
      <c r="K213" s="283">
        <v>0</v>
      </c>
      <c r="L213" s="283">
        <v>0</v>
      </c>
      <c r="M213" s="283">
        <v>0</v>
      </c>
      <c r="N213" s="283">
        <v>0</v>
      </c>
      <c r="O213" s="296">
        <v>1</v>
      </c>
      <c r="P213" s="127"/>
      <c r="Q213" s="127"/>
    </row>
    <row r="214" spans="1:17" x14ac:dyDescent="0.25">
      <c r="A214" s="280"/>
      <c r="B214" s="281"/>
      <c r="C214" s="282" t="s">
        <v>119</v>
      </c>
      <c r="D214" s="296">
        <v>14</v>
      </c>
      <c r="E214" s="296">
        <v>1</v>
      </c>
      <c r="F214" s="283">
        <v>2</v>
      </c>
      <c r="G214" s="283">
        <v>0</v>
      </c>
      <c r="H214" s="283">
        <v>1</v>
      </c>
      <c r="I214" s="283">
        <v>4</v>
      </c>
      <c r="J214" s="283">
        <v>1</v>
      </c>
      <c r="K214" s="283">
        <v>0</v>
      </c>
      <c r="L214" s="283">
        <v>7</v>
      </c>
      <c r="M214" s="283">
        <v>0</v>
      </c>
      <c r="N214" s="283">
        <v>0</v>
      </c>
      <c r="O214" s="296">
        <v>15</v>
      </c>
      <c r="P214" s="127"/>
      <c r="Q214" s="127"/>
    </row>
    <row r="215" spans="1:17" x14ac:dyDescent="0.25">
      <c r="A215" s="280"/>
      <c r="B215" s="281" t="s">
        <v>121</v>
      </c>
      <c r="C215" s="282" t="s">
        <v>361</v>
      </c>
      <c r="D215" s="296">
        <v>68</v>
      </c>
      <c r="E215" s="296">
        <v>29</v>
      </c>
      <c r="F215" s="283">
        <v>7</v>
      </c>
      <c r="G215" s="283">
        <v>0</v>
      </c>
      <c r="H215" s="283">
        <v>3</v>
      </c>
      <c r="I215" s="283">
        <v>1</v>
      </c>
      <c r="J215" s="283">
        <v>2</v>
      </c>
      <c r="K215" s="283">
        <v>0</v>
      </c>
      <c r="L215" s="283">
        <v>79</v>
      </c>
      <c r="M215" s="283">
        <v>4</v>
      </c>
      <c r="N215" s="283">
        <v>1</v>
      </c>
      <c r="O215" s="296">
        <v>97</v>
      </c>
      <c r="P215" s="127"/>
      <c r="Q215" s="127"/>
    </row>
    <row r="216" spans="1:17" x14ac:dyDescent="0.25">
      <c r="A216" s="280"/>
      <c r="B216" s="281"/>
      <c r="C216" s="282" t="s">
        <v>113</v>
      </c>
      <c r="D216" s="296">
        <v>1</v>
      </c>
      <c r="E216" s="296">
        <v>0</v>
      </c>
      <c r="F216" s="283">
        <v>0</v>
      </c>
      <c r="G216" s="283">
        <v>0</v>
      </c>
      <c r="H216" s="283">
        <v>1</v>
      </c>
      <c r="I216" s="283">
        <v>0</v>
      </c>
      <c r="J216" s="283">
        <v>0</v>
      </c>
      <c r="K216" s="283">
        <v>0</v>
      </c>
      <c r="L216" s="283">
        <v>0</v>
      </c>
      <c r="M216" s="283">
        <v>0</v>
      </c>
      <c r="N216" s="283">
        <v>0</v>
      </c>
      <c r="O216" s="296">
        <v>1</v>
      </c>
      <c r="P216" s="127"/>
      <c r="Q216" s="127"/>
    </row>
    <row r="217" spans="1:17" x14ac:dyDescent="0.25">
      <c r="A217" s="280"/>
      <c r="B217" s="281"/>
      <c r="C217" s="282" t="s">
        <v>119</v>
      </c>
      <c r="D217" s="296">
        <v>84</v>
      </c>
      <c r="E217" s="296">
        <v>50</v>
      </c>
      <c r="F217" s="283">
        <v>9</v>
      </c>
      <c r="G217" s="283">
        <v>0</v>
      </c>
      <c r="H217" s="283">
        <v>16</v>
      </c>
      <c r="I217" s="283">
        <v>4</v>
      </c>
      <c r="J217" s="283">
        <v>0</v>
      </c>
      <c r="K217" s="283">
        <v>0</v>
      </c>
      <c r="L217" s="283">
        <v>68</v>
      </c>
      <c r="M217" s="283">
        <v>4</v>
      </c>
      <c r="N217" s="283">
        <v>33</v>
      </c>
      <c r="O217" s="296">
        <v>134</v>
      </c>
      <c r="P217" s="127"/>
      <c r="Q217" s="127"/>
    </row>
    <row r="218" spans="1:17" x14ac:dyDescent="0.25">
      <c r="A218" s="280"/>
      <c r="B218" s="281" t="s">
        <v>122</v>
      </c>
      <c r="C218" s="282" t="s">
        <v>361</v>
      </c>
      <c r="D218" s="296">
        <v>308</v>
      </c>
      <c r="E218" s="296">
        <v>48</v>
      </c>
      <c r="F218" s="283">
        <v>14</v>
      </c>
      <c r="G218" s="283">
        <v>2</v>
      </c>
      <c r="H218" s="283">
        <v>4</v>
      </c>
      <c r="I218" s="283">
        <v>101</v>
      </c>
      <c r="J218" s="283">
        <v>11</v>
      </c>
      <c r="K218" s="283">
        <v>0</v>
      </c>
      <c r="L218" s="283">
        <v>213</v>
      </c>
      <c r="M218" s="283">
        <v>8</v>
      </c>
      <c r="N218" s="283">
        <v>3</v>
      </c>
      <c r="O218" s="296">
        <v>356</v>
      </c>
      <c r="P218" s="127"/>
      <c r="Q218" s="127"/>
    </row>
    <row r="219" spans="1:17" x14ac:dyDescent="0.25">
      <c r="A219" s="280"/>
      <c r="B219" s="281"/>
      <c r="C219" s="282" t="s">
        <v>113</v>
      </c>
      <c r="D219" s="296">
        <v>2</v>
      </c>
      <c r="E219" s="296">
        <v>0</v>
      </c>
      <c r="F219" s="283">
        <v>0</v>
      </c>
      <c r="G219" s="283">
        <v>0</v>
      </c>
      <c r="H219" s="283">
        <v>0</v>
      </c>
      <c r="I219" s="283">
        <v>1</v>
      </c>
      <c r="J219" s="283">
        <v>0</v>
      </c>
      <c r="K219" s="283">
        <v>0</v>
      </c>
      <c r="L219" s="283">
        <v>1</v>
      </c>
      <c r="M219" s="283">
        <v>0</v>
      </c>
      <c r="N219" s="283">
        <v>0</v>
      </c>
      <c r="O219" s="296">
        <v>2</v>
      </c>
      <c r="P219" s="127"/>
      <c r="Q219" s="127"/>
    </row>
    <row r="220" spans="1:17" x14ac:dyDescent="0.25">
      <c r="A220" s="284" t="s">
        <v>380</v>
      </c>
      <c r="B220" s="285" t="s">
        <v>123</v>
      </c>
      <c r="C220" s="285" t="s">
        <v>361</v>
      </c>
      <c r="D220" s="287">
        <v>1228</v>
      </c>
      <c r="E220" s="287">
        <v>840</v>
      </c>
      <c r="F220" s="287">
        <v>449</v>
      </c>
      <c r="G220" s="287">
        <v>6</v>
      </c>
      <c r="H220" s="287">
        <v>82</v>
      </c>
      <c r="I220" s="287">
        <v>288</v>
      </c>
      <c r="J220" s="287">
        <v>52</v>
      </c>
      <c r="K220" s="287">
        <v>0</v>
      </c>
      <c r="L220" s="287">
        <v>1091</v>
      </c>
      <c r="M220" s="287">
        <v>35</v>
      </c>
      <c r="N220" s="287">
        <v>65</v>
      </c>
      <c r="O220" s="287">
        <v>2068</v>
      </c>
      <c r="P220" s="127"/>
      <c r="Q220" s="127"/>
    </row>
    <row r="221" spans="1:17" x14ac:dyDescent="0.25">
      <c r="A221" s="280"/>
      <c r="B221" s="288"/>
      <c r="C221" s="288" t="s">
        <v>113</v>
      </c>
      <c r="D221" s="289">
        <v>122</v>
      </c>
      <c r="E221" s="289">
        <v>99</v>
      </c>
      <c r="F221" s="289">
        <v>65</v>
      </c>
      <c r="G221" s="289">
        <v>0</v>
      </c>
      <c r="H221" s="289">
        <v>17</v>
      </c>
      <c r="I221" s="289">
        <v>28</v>
      </c>
      <c r="J221" s="289">
        <v>8</v>
      </c>
      <c r="K221" s="289">
        <v>0</v>
      </c>
      <c r="L221" s="289">
        <v>101</v>
      </c>
      <c r="M221" s="289">
        <v>0</v>
      </c>
      <c r="N221" s="289">
        <v>2</v>
      </c>
      <c r="O221" s="289">
        <v>221</v>
      </c>
      <c r="P221" s="127"/>
      <c r="Q221" s="127"/>
    </row>
    <row r="222" spans="1:17" x14ac:dyDescent="0.25">
      <c r="A222" s="290"/>
      <c r="B222" s="291"/>
      <c r="C222" s="291" t="s">
        <v>119</v>
      </c>
      <c r="D222" s="292">
        <v>274</v>
      </c>
      <c r="E222" s="292">
        <v>272</v>
      </c>
      <c r="F222" s="292">
        <v>27</v>
      </c>
      <c r="G222" s="292">
        <v>2</v>
      </c>
      <c r="H222" s="292">
        <v>69</v>
      </c>
      <c r="I222" s="292">
        <v>27</v>
      </c>
      <c r="J222" s="292">
        <v>8</v>
      </c>
      <c r="K222" s="292">
        <v>0</v>
      </c>
      <c r="L222" s="292">
        <v>358</v>
      </c>
      <c r="M222" s="292">
        <v>4</v>
      </c>
      <c r="N222" s="292">
        <v>51</v>
      </c>
      <c r="O222" s="292">
        <v>546</v>
      </c>
      <c r="P222" s="127"/>
      <c r="Q222" s="127"/>
    </row>
    <row r="223" spans="1:17" x14ac:dyDescent="0.25">
      <c r="A223" s="295" t="s">
        <v>1425</v>
      </c>
      <c r="B223" s="281" t="s">
        <v>111</v>
      </c>
      <c r="C223" s="282" t="s">
        <v>392</v>
      </c>
      <c r="D223" s="296">
        <v>87</v>
      </c>
      <c r="E223" s="296">
        <v>113</v>
      </c>
      <c r="F223" s="283">
        <v>34</v>
      </c>
      <c r="G223" s="283"/>
      <c r="H223" s="283">
        <v>17</v>
      </c>
      <c r="I223" s="283">
        <v>17</v>
      </c>
      <c r="J223" s="283">
        <v>10</v>
      </c>
      <c r="K223" s="283"/>
      <c r="L223" s="283">
        <v>118</v>
      </c>
      <c r="M223" s="283">
        <v>2</v>
      </c>
      <c r="N223" s="283">
        <v>2</v>
      </c>
      <c r="O223" s="296">
        <v>200</v>
      </c>
      <c r="P223" s="127"/>
      <c r="Q223" s="127"/>
    </row>
    <row r="224" spans="1:17" x14ac:dyDescent="0.25">
      <c r="A224" s="295"/>
      <c r="B224" s="281"/>
      <c r="C224" s="282" t="s">
        <v>113</v>
      </c>
      <c r="D224" s="296">
        <v>2</v>
      </c>
      <c r="E224" s="296"/>
      <c r="F224" s="283"/>
      <c r="G224" s="283"/>
      <c r="H224" s="283">
        <v>1</v>
      </c>
      <c r="I224" s="283"/>
      <c r="J224" s="283"/>
      <c r="K224" s="283"/>
      <c r="L224" s="283">
        <v>1</v>
      </c>
      <c r="M224" s="283"/>
      <c r="N224" s="283"/>
      <c r="O224" s="296">
        <v>2</v>
      </c>
    </row>
    <row r="225" spans="1:15" x14ac:dyDescent="0.25">
      <c r="A225" s="329"/>
      <c r="B225" s="281" t="s">
        <v>112</v>
      </c>
      <c r="C225" s="282" t="s">
        <v>392</v>
      </c>
      <c r="D225" s="296">
        <v>234</v>
      </c>
      <c r="E225" s="296">
        <v>88</v>
      </c>
      <c r="F225" s="283">
        <v>12</v>
      </c>
      <c r="G225" s="283">
        <v>2</v>
      </c>
      <c r="H225" s="283">
        <v>9</v>
      </c>
      <c r="I225" s="283">
        <v>82</v>
      </c>
      <c r="J225" s="283">
        <v>14</v>
      </c>
      <c r="K225" s="283"/>
      <c r="L225" s="283">
        <v>194</v>
      </c>
      <c r="M225" s="283">
        <v>4</v>
      </c>
      <c r="N225" s="283">
        <v>5</v>
      </c>
      <c r="O225" s="296">
        <v>322</v>
      </c>
    </row>
    <row r="226" spans="1:15" x14ac:dyDescent="0.25">
      <c r="A226" s="329"/>
      <c r="B226" s="281"/>
      <c r="C226" s="282" t="s">
        <v>113</v>
      </c>
      <c r="D226" s="296">
        <v>36</v>
      </c>
      <c r="E226" s="296">
        <v>17</v>
      </c>
      <c r="F226" s="283">
        <v>12</v>
      </c>
      <c r="G226" s="283"/>
      <c r="H226" s="283">
        <v>2</v>
      </c>
      <c r="I226" s="283">
        <v>13</v>
      </c>
      <c r="J226" s="283"/>
      <c r="K226" s="283"/>
      <c r="L226" s="283">
        <v>24</v>
      </c>
      <c r="M226" s="283">
        <v>1</v>
      </c>
      <c r="N226" s="283">
        <v>1</v>
      </c>
      <c r="O226" s="296">
        <v>53</v>
      </c>
    </row>
    <row r="227" spans="1:15" x14ac:dyDescent="0.25">
      <c r="A227" s="329"/>
      <c r="B227" s="281" t="s">
        <v>114</v>
      </c>
      <c r="C227" s="282" t="s">
        <v>392</v>
      </c>
      <c r="D227" s="296">
        <v>103</v>
      </c>
      <c r="E227" s="296">
        <v>505</v>
      </c>
      <c r="F227" s="283">
        <v>500</v>
      </c>
      <c r="G227" s="283"/>
      <c r="H227" s="283">
        <v>14</v>
      </c>
      <c r="I227" s="283">
        <v>9</v>
      </c>
      <c r="J227" s="283">
        <v>3</v>
      </c>
      <c r="K227" s="283"/>
      <c r="L227" s="283">
        <v>74</v>
      </c>
      <c r="M227" s="283">
        <v>4</v>
      </c>
      <c r="N227" s="283">
        <v>4</v>
      </c>
      <c r="O227" s="296">
        <v>608</v>
      </c>
    </row>
    <row r="228" spans="1:15" x14ac:dyDescent="0.25">
      <c r="A228" s="329"/>
      <c r="B228" s="281"/>
      <c r="C228" s="282" t="s">
        <v>113</v>
      </c>
      <c r="D228" s="296">
        <v>9</v>
      </c>
      <c r="E228" s="296">
        <v>26</v>
      </c>
      <c r="F228" s="283">
        <v>24</v>
      </c>
      <c r="G228" s="283"/>
      <c r="H228" s="283">
        <v>4</v>
      </c>
      <c r="I228" s="283"/>
      <c r="J228" s="283"/>
      <c r="K228" s="283"/>
      <c r="L228" s="283">
        <v>7</v>
      </c>
      <c r="M228" s="283"/>
      <c r="N228" s="283"/>
      <c r="O228" s="296">
        <v>35</v>
      </c>
    </row>
    <row r="229" spans="1:15" x14ac:dyDescent="0.25">
      <c r="A229" s="329"/>
      <c r="B229" s="281" t="s">
        <v>115</v>
      </c>
      <c r="C229" s="282" t="s">
        <v>392</v>
      </c>
      <c r="D229" s="296">
        <v>28</v>
      </c>
      <c r="E229" s="296">
        <v>24</v>
      </c>
      <c r="F229" s="283">
        <v>4</v>
      </c>
      <c r="G229" s="283"/>
      <c r="H229" s="283"/>
      <c r="I229" s="283">
        <v>13</v>
      </c>
      <c r="J229" s="283">
        <v>4</v>
      </c>
      <c r="K229" s="283"/>
      <c r="L229" s="283">
        <v>24</v>
      </c>
      <c r="M229" s="283">
        <v>5</v>
      </c>
      <c r="N229" s="283">
        <v>2</v>
      </c>
      <c r="O229" s="296">
        <v>52</v>
      </c>
    </row>
    <row r="230" spans="1:15" x14ac:dyDescent="0.25">
      <c r="A230" s="329"/>
      <c r="B230" s="281"/>
      <c r="C230" s="282" t="s">
        <v>113</v>
      </c>
      <c r="D230" s="296">
        <v>5</v>
      </c>
      <c r="E230" s="296">
        <v>2</v>
      </c>
      <c r="F230" s="283"/>
      <c r="G230" s="283"/>
      <c r="H230" s="283"/>
      <c r="I230" s="283"/>
      <c r="J230" s="283"/>
      <c r="K230" s="283"/>
      <c r="L230" s="283">
        <v>7</v>
      </c>
      <c r="M230" s="283"/>
      <c r="N230" s="283"/>
      <c r="O230" s="296">
        <v>7</v>
      </c>
    </row>
    <row r="231" spans="1:15" x14ac:dyDescent="0.25">
      <c r="A231" s="329"/>
      <c r="B231" s="281" t="s">
        <v>116</v>
      </c>
      <c r="C231" s="282" t="s">
        <v>113</v>
      </c>
      <c r="D231" s="296">
        <v>1</v>
      </c>
      <c r="E231" s="296">
        <v>4</v>
      </c>
      <c r="F231" s="283"/>
      <c r="G231" s="283"/>
      <c r="H231" s="283"/>
      <c r="I231" s="283"/>
      <c r="J231" s="283"/>
      <c r="K231" s="283"/>
      <c r="L231" s="283">
        <v>5</v>
      </c>
      <c r="M231" s="283"/>
      <c r="N231" s="283"/>
      <c r="O231" s="296">
        <v>5</v>
      </c>
    </row>
    <row r="232" spans="1:15" x14ac:dyDescent="0.25">
      <c r="A232" s="329"/>
      <c r="B232" s="281" t="s">
        <v>1445</v>
      </c>
      <c r="C232" s="282" t="s">
        <v>392</v>
      </c>
      <c r="D232" s="296">
        <v>124</v>
      </c>
      <c r="E232" s="296">
        <v>25</v>
      </c>
      <c r="F232" s="283"/>
      <c r="G232" s="283">
        <v>1</v>
      </c>
      <c r="H232" s="283">
        <v>4</v>
      </c>
      <c r="I232" s="283">
        <v>15</v>
      </c>
      <c r="J232" s="283">
        <v>5</v>
      </c>
      <c r="K232" s="283"/>
      <c r="L232" s="283">
        <v>111</v>
      </c>
      <c r="M232" s="283">
        <v>4</v>
      </c>
      <c r="N232" s="283">
        <v>9</v>
      </c>
      <c r="O232" s="296">
        <v>149</v>
      </c>
    </row>
    <row r="233" spans="1:15" x14ac:dyDescent="0.25">
      <c r="A233" s="329"/>
      <c r="B233" s="281" t="s">
        <v>117</v>
      </c>
      <c r="C233" s="282" t="s">
        <v>392</v>
      </c>
      <c r="D233" s="296">
        <v>164</v>
      </c>
      <c r="E233" s="296">
        <v>90</v>
      </c>
      <c r="F233" s="283">
        <v>31</v>
      </c>
      <c r="G233" s="283"/>
      <c r="H233" s="283">
        <v>9</v>
      </c>
      <c r="I233" s="283">
        <v>20</v>
      </c>
      <c r="J233" s="283">
        <v>2</v>
      </c>
      <c r="K233" s="283"/>
      <c r="L233" s="283">
        <v>180</v>
      </c>
      <c r="M233" s="283">
        <v>8</v>
      </c>
      <c r="N233" s="283">
        <v>4</v>
      </c>
      <c r="O233" s="296">
        <v>254</v>
      </c>
    </row>
    <row r="234" spans="1:15" x14ac:dyDescent="0.25">
      <c r="A234" s="329"/>
      <c r="B234" s="281"/>
      <c r="C234" s="282" t="s">
        <v>113</v>
      </c>
      <c r="D234" s="296">
        <v>68</v>
      </c>
      <c r="E234" s="296">
        <v>61</v>
      </c>
      <c r="F234" s="283">
        <v>47</v>
      </c>
      <c r="G234" s="283"/>
      <c r="H234" s="283">
        <v>10</v>
      </c>
      <c r="I234" s="283">
        <v>11</v>
      </c>
      <c r="J234" s="283">
        <v>1</v>
      </c>
      <c r="K234" s="283"/>
      <c r="L234" s="283">
        <v>51</v>
      </c>
      <c r="M234" s="283">
        <v>5</v>
      </c>
      <c r="N234" s="283">
        <v>4</v>
      </c>
      <c r="O234" s="296">
        <v>129</v>
      </c>
    </row>
    <row r="235" spans="1:15" x14ac:dyDescent="0.25">
      <c r="A235" s="329"/>
      <c r="B235" s="281" t="s">
        <v>118</v>
      </c>
      <c r="C235" s="282" t="s">
        <v>392</v>
      </c>
      <c r="D235" s="296">
        <v>2</v>
      </c>
      <c r="E235" s="296">
        <v>2</v>
      </c>
      <c r="F235" s="283">
        <v>2</v>
      </c>
      <c r="G235" s="283"/>
      <c r="H235" s="283"/>
      <c r="I235" s="283">
        <v>1</v>
      </c>
      <c r="J235" s="283"/>
      <c r="K235" s="283"/>
      <c r="L235" s="283">
        <v>1</v>
      </c>
      <c r="M235" s="283"/>
      <c r="N235" s="283"/>
      <c r="O235" s="296">
        <v>4</v>
      </c>
    </row>
    <row r="236" spans="1:15" x14ac:dyDescent="0.25">
      <c r="A236" s="329"/>
      <c r="B236" s="281"/>
      <c r="C236" s="282" t="s">
        <v>119</v>
      </c>
      <c r="D236" s="296">
        <v>47</v>
      </c>
      <c r="E236" s="296">
        <v>66</v>
      </c>
      <c r="F236" s="283">
        <v>3</v>
      </c>
      <c r="G236" s="283">
        <v>1</v>
      </c>
      <c r="H236" s="283">
        <v>2</v>
      </c>
      <c r="I236" s="283">
        <v>10</v>
      </c>
      <c r="J236" s="283"/>
      <c r="K236" s="283"/>
      <c r="L236" s="283">
        <v>81</v>
      </c>
      <c r="M236" s="283">
        <v>7</v>
      </c>
      <c r="N236" s="283">
        <v>9</v>
      </c>
      <c r="O236" s="296">
        <v>113</v>
      </c>
    </row>
    <row r="237" spans="1:15" x14ac:dyDescent="0.25">
      <c r="A237" s="329"/>
      <c r="B237" s="281" t="s">
        <v>20</v>
      </c>
      <c r="C237" s="282" t="s">
        <v>392</v>
      </c>
      <c r="D237" s="296">
        <v>37</v>
      </c>
      <c r="E237" s="296">
        <v>33</v>
      </c>
      <c r="F237" s="283">
        <v>12</v>
      </c>
      <c r="G237" s="283"/>
      <c r="H237" s="283">
        <v>12</v>
      </c>
      <c r="I237" s="283">
        <v>4</v>
      </c>
      <c r="J237" s="283"/>
      <c r="K237" s="283"/>
      <c r="L237" s="283">
        <v>38</v>
      </c>
      <c r="M237" s="283">
        <v>1</v>
      </c>
      <c r="N237" s="283">
        <v>3</v>
      </c>
      <c r="O237" s="296">
        <v>70</v>
      </c>
    </row>
    <row r="238" spans="1:15" x14ac:dyDescent="0.25">
      <c r="A238" s="329"/>
      <c r="B238" s="281"/>
      <c r="C238" s="282" t="s">
        <v>113</v>
      </c>
      <c r="D238" s="296">
        <v>14</v>
      </c>
      <c r="E238" s="296">
        <v>11</v>
      </c>
      <c r="F238" s="283">
        <v>10</v>
      </c>
      <c r="G238" s="283"/>
      <c r="H238" s="283">
        <v>2</v>
      </c>
      <c r="I238" s="283">
        <v>1</v>
      </c>
      <c r="J238" s="283"/>
      <c r="K238" s="283"/>
      <c r="L238" s="283">
        <v>11</v>
      </c>
      <c r="M238" s="283"/>
      <c r="N238" s="283">
        <v>1</v>
      </c>
      <c r="O238" s="296">
        <v>25</v>
      </c>
    </row>
    <row r="239" spans="1:15" x14ac:dyDescent="0.25">
      <c r="A239" s="329"/>
      <c r="B239" s="281"/>
      <c r="C239" s="282" t="s">
        <v>119</v>
      </c>
      <c r="D239" s="296">
        <v>127</v>
      </c>
      <c r="E239" s="296">
        <v>141</v>
      </c>
      <c r="F239" s="283">
        <v>17</v>
      </c>
      <c r="G239" s="283"/>
      <c r="H239" s="283">
        <v>60</v>
      </c>
      <c r="I239" s="283">
        <v>9</v>
      </c>
      <c r="J239" s="283">
        <v>4</v>
      </c>
      <c r="K239" s="283"/>
      <c r="L239" s="283">
        <v>156</v>
      </c>
      <c r="M239" s="283">
        <v>4</v>
      </c>
      <c r="N239" s="283">
        <v>18</v>
      </c>
      <c r="O239" s="296">
        <v>268</v>
      </c>
    </row>
    <row r="240" spans="1:15" x14ac:dyDescent="0.25">
      <c r="A240" s="329"/>
      <c r="B240" s="281" t="s">
        <v>120</v>
      </c>
      <c r="C240" s="282" t="s">
        <v>392</v>
      </c>
      <c r="D240" s="296">
        <v>49</v>
      </c>
      <c r="E240" s="296">
        <v>2</v>
      </c>
      <c r="F240" s="283">
        <v>4</v>
      </c>
      <c r="G240" s="283"/>
      <c r="H240" s="283">
        <v>3</v>
      </c>
      <c r="I240" s="283">
        <v>2</v>
      </c>
      <c r="J240" s="283">
        <v>1</v>
      </c>
      <c r="K240" s="283"/>
      <c r="L240" s="283">
        <v>28</v>
      </c>
      <c r="M240" s="283"/>
      <c r="N240" s="283">
        <v>13</v>
      </c>
      <c r="O240" s="296">
        <v>51</v>
      </c>
    </row>
    <row r="241" spans="1:15" x14ac:dyDescent="0.25">
      <c r="A241" s="329"/>
      <c r="B241" s="281"/>
      <c r="C241" s="282" t="s">
        <v>113</v>
      </c>
      <c r="D241" s="296">
        <v>5</v>
      </c>
      <c r="E241" s="296"/>
      <c r="F241" s="283">
        <v>1</v>
      </c>
      <c r="G241" s="283"/>
      <c r="H241" s="283"/>
      <c r="I241" s="283"/>
      <c r="J241" s="283"/>
      <c r="K241" s="283"/>
      <c r="L241" s="283">
        <v>4</v>
      </c>
      <c r="M241" s="283"/>
      <c r="N241" s="283"/>
      <c r="O241" s="296">
        <v>5</v>
      </c>
    </row>
    <row r="242" spans="1:15" x14ac:dyDescent="0.25">
      <c r="A242" s="329"/>
      <c r="B242" s="281"/>
      <c r="C242" s="282" t="s">
        <v>119</v>
      </c>
      <c r="D242" s="296">
        <v>23</v>
      </c>
      <c r="E242" s="296">
        <v>1</v>
      </c>
      <c r="F242" s="283">
        <v>1</v>
      </c>
      <c r="G242" s="283"/>
      <c r="H242" s="283"/>
      <c r="I242" s="283">
        <v>5</v>
      </c>
      <c r="J242" s="283"/>
      <c r="K242" s="283"/>
      <c r="L242" s="283">
        <v>17</v>
      </c>
      <c r="M242" s="283"/>
      <c r="N242" s="283">
        <v>1</v>
      </c>
      <c r="O242" s="296">
        <v>24</v>
      </c>
    </row>
    <row r="243" spans="1:15" x14ac:dyDescent="0.25">
      <c r="A243" s="329"/>
      <c r="B243" s="281" t="s">
        <v>121</v>
      </c>
      <c r="C243" s="282" t="s">
        <v>392</v>
      </c>
      <c r="D243" s="296">
        <v>83</v>
      </c>
      <c r="E243" s="296">
        <v>30</v>
      </c>
      <c r="F243" s="283">
        <v>9</v>
      </c>
      <c r="G243" s="283"/>
      <c r="H243" s="283">
        <v>3</v>
      </c>
      <c r="I243" s="283">
        <v>6</v>
      </c>
      <c r="J243" s="283"/>
      <c r="K243" s="283"/>
      <c r="L243" s="283">
        <v>89</v>
      </c>
      <c r="M243" s="283">
        <v>2</v>
      </c>
      <c r="N243" s="283">
        <v>4</v>
      </c>
      <c r="O243" s="296">
        <v>113</v>
      </c>
    </row>
    <row r="244" spans="1:15" x14ac:dyDescent="0.25">
      <c r="A244" s="329"/>
      <c r="B244" s="281"/>
      <c r="C244" s="282" t="s">
        <v>113</v>
      </c>
      <c r="D244" s="296">
        <v>1</v>
      </c>
      <c r="E244" s="296">
        <v>2</v>
      </c>
      <c r="F244" s="283">
        <v>2</v>
      </c>
      <c r="G244" s="283">
        <v>1</v>
      </c>
      <c r="H244" s="283"/>
      <c r="I244" s="283"/>
      <c r="J244" s="283"/>
      <c r="K244" s="283"/>
      <c r="L244" s="283"/>
      <c r="M244" s="283"/>
      <c r="N244" s="283"/>
      <c r="O244" s="296">
        <v>3</v>
      </c>
    </row>
    <row r="245" spans="1:15" x14ac:dyDescent="0.25">
      <c r="A245" s="329"/>
      <c r="B245" s="281"/>
      <c r="C245" s="282" t="s">
        <v>119</v>
      </c>
      <c r="D245" s="296">
        <v>71</v>
      </c>
      <c r="E245" s="296">
        <v>54</v>
      </c>
      <c r="F245" s="283">
        <v>13</v>
      </c>
      <c r="G245" s="283"/>
      <c r="H245" s="283">
        <v>14</v>
      </c>
      <c r="I245" s="283">
        <v>2</v>
      </c>
      <c r="J245" s="283"/>
      <c r="K245" s="283"/>
      <c r="L245" s="283">
        <v>79</v>
      </c>
      <c r="M245" s="283">
        <v>2</v>
      </c>
      <c r="N245" s="283">
        <v>15</v>
      </c>
      <c r="O245" s="296">
        <v>125</v>
      </c>
    </row>
    <row r="246" spans="1:15" x14ac:dyDescent="0.25">
      <c r="A246" s="280"/>
      <c r="B246" s="281" t="s">
        <v>122</v>
      </c>
      <c r="C246" s="282" t="s">
        <v>392</v>
      </c>
      <c r="D246" s="296">
        <v>301</v>
      </c>
      <c r="E246" s="296">
        <v>42</v>
      </c>
      <c r="F246" s="283">
        <v>12</v>
      </c>
      <c r="G246" s="283">
        <v>2</v>
      </c>
      <c r="H246" s="283">
        <v>5</v>
      </c>
      <c r="I246" s="283">
        <v>92</v>
      </c>
      <c r="J246" s="283">
        <v>12</v>
      </c>
      <c r="K246" s="283"/>
      <c r="L246" s="283">
        <v>205</v>
      </c>
      <c r="M246" s="283">
        <v>12</v>
      </c>
      <c r="N246" s="283">
        <v>3</v>
      </c>
      <c r="O246" s="296">
        <v>343</v>
      </c>
    </row>
    <row r="247" spans="1:15" x14ac:dyDescent="0.25">
      <c r="A247" s="280"/>
      <c r="B247" s="281"/>
      <c r="C247" s="282" t="s">
        <v>113</v>
      </c>
      <c r="D247" s="296">
        <v>1</v>
      </c>
      <c r="E247" s="296"/>
      <c r="F247" s="283"/>
      <c r="G247" s="283"/>
      <c r="H247" s="283"/>
      <c r="I247" s="283"/>
      <c r="J247" s="283"/>
      <c r="K247" s="283"/>
      <c r="L247" s="283">
        <v>1</v>
      </c>
      <c r="M247" s="283"/>
      <c r="N247" s="283"/>
      <c r="O247" s="296">
        <v>1</v>
      </c>
    </row>
    <row r="248" spans="1:15" x14ac:dyDescent="0.25">
      <c r="A248" s="284" t="s">
        <v>1432</v>
      </c>
      <c r="B248" s="285" t="s">
        <v>123</v>
      </c>
      <c r="C248" s="285" t="s">
        <v>392</v>
      </c>
      <c r="D248" s="287">
        <v>1212</v>
      </c>
      <c r="E248" s="287">
        <v>954</v>
      </c>
      <c r="F248" s="287">
        <v>620</v>
      </c>
      <c r="G248" s="287">
        <v>5</v>
      </c>
      <c r="H248" s="287">
        <v>76</v>
      </c>
      <c r="I248" s="287">
        <v>261</v>
      </c>
      <c r="J248" s="287">
        <v>51</v>
      </c>
      <c r="K248" s="287"/>
      <c r="L248" s="287">
        <v>1062</v>
      </c>
      <c r="M248" s="287">
        <v>42</v>
      </c>
      <c r="N248" s="287">
        <v>49</v>
      </c>
      <c r="O248" s="287">
        <v>2166</v>
      </c>
    </row>
    <row r="249" spans="1:15" x14ac:dyDescent="0.25">
      <c r="A249" s="280"/>
      <c r="B249" s="288"/>
      <c r="C249" s="288" t="s">
        <v>113</v>
      </c>
      <c r="D249" s="289">
        <v>142</v>
      </c>
      <c r="E249" s="289">
        <v>123</v>
      </c>
      <c r="F249" s="289">
        <v>96</v>
      </c>
      <c r="G249" s="289">
        <v>1</v>
      </c>
      <c r="H249" s="289">
        <v>19</v>
      </c>
      <c r="I249" s="289">
        <v>25</v>
      </c>
      <c r="J249" s="289">
        <v>1</v>
      </c>
      <c r="K249" s="289"/>
      <c r="L249" s="289">
        <v>111</v>
      </c>
      <c r="M249" s="289">
        <v>6</v>
      </c>
      <c r="N249" s="289">
        <v>6</v>
      </c>
      <c r="O249" s="289">
        <v>265</v>
      </c>
    </row>
    <row r="250" spans="1:15" x14ac:dyDescent="0.25">
      <c r="A250" s="290"/>
      <c r="B250" s="291"/>
      <c r="C250" s="291" t="s">
        <v>119</v>
      </c>
      <c r="D250" s="292">
        <v>268</v>
      </c>
      <c r="E250" s="292">
        <v>262</v>
      </c>
      <c r="F250" s="292">
        <v>34</v>
      </c>
      <c r="G250" s="292">
        <v>1</v>
      </c>
      <c r="H250" s="292">
        <v>76</v>
      </c>
      <c r="I250" s="292">
        <v>26</v>
      </c>
      <c r="J250" s="292">
        <v>4</v>
      </c>
      <c r="K250" s="292"/>
      <c r="L250" s="292">
        <v>333</v>
      </c>
      <c r="M250" s="292">
        <v>13</v>
      </c>
      <c r="N250" s="292">
        <v>43</v>
      </c>
      <c r="O250" s="292">
        <v>530</v>
      </c>
    </row>
    <row r="251" spans="1:15" x14ac:dyDescent="0.25">
      <c r="A251" s="280" t="s">
        <v>1462</v>
      </c>
      <c r="B251" s="288" t="s">
        <v>111</v>
      </c>
      <c r="C251" s="294" t="s">
        <v>392</v>
      </c>
      <c r="D251" s="283">
        <v>128</v>
      </c>
      <c r="E251" s="283">
        <v>157</v>
      </c>
      <c r="F251" s="283">
        <v>25</v>
      </c>
      <c r="G251" s="283">
        <v>1</v>
      </c>
      <c r="H251" s="283">
        <v>20</v>
      </c>
      <c r="I251" s="283">
        <v>40</v>
      </c>
      <c r="J251" s="283">
        <v>7</v>
      </c>
      <c r="K251" s="283"/>
      <c r="L251" s="283">
        <v>184</v>
      </c>
      <c r="M251" s="283">
        <v>4</v>
      </c>
      <c r="N251" s="283">
        <v>4</v>
      </c>
      <c r="O251" s="283">
        <v>285</v>
      </c>
    </row>
    <row r="252" spans="1:15" x14ac:dyDescent="0.25">
      <c r="A252" s="280"/>
      <c r="B252" s="288"/>
      <c r="C252" s="294" t="s">
        <v>113</v>
      </c>
      <c r="D252" s="283">
        <v>1</v>
      </c>
      <c r="E252" s="283">
        <v>5</v>
      </c>
      <c r="F252" s="283">
        <v>4</v>
      </c>
      <c r="G252" s="283"/>
      <c r="H252" s="283"/>
      <c r="I252" s="283"/>
      <c r="J252" s="283"/>
      <c r="K252" s="283"/>
      <c r="L252" s="283">
        <v>2</v>
      </c>
      <c r="M252" s="283"/>
      <c r="N252" s="283"/>
      <c r="O252" s="283">
        <v>6</v>
      </c>
    </row>
    <row r="253" spans="1:15" x14ac:dyDescent="0.25">
      <c r="A253" s="280"/>
      <c r="B253" s="288" t="s">
        <v>112</v>
      </c>
      <c r="C253" s="294" t="s">
        <v>392</v>
      </c>
      <c r="D253" s="283">
        <v>247</v>
      </c>
      <c r="E253" s="283">
        <v>89</v>
      </c>
      <c r="F253" s="283">
        <v>12</v>
      </c>
      <c r="G253" s="283">
        <v>1</v>
      </c>
      <c r="H253" s="283">
        <v>7</v>
      </c>
      <c r="I253" s="283">
        <v>75</v>
      </c>
      <c r="J253" s="283">
        <v>11</v>
      </c>
      <c r="K253" s="283"/>
      <c r="L253" s="283">
        <v>215</v>
      </c>
      <c r="M253" s="283">
        <v>10</v>
      </c>
      <c r="N253" s="283">
        <v>5</v>
      </c>
      <c r="O253" s="283">
        <v>336</v>
      </c>
    </row>
    <row r="254" spans="1:15" x14ac:dyDescent="0.25">
      <c r="A254" s="280"/>
      <c r="B254" s="288"/>
      <c r="C254" s="294" t="s">
        <v>113</v>
      </c>
      <c r="D254" s="283">
        <v>20</v>
      </c>
      <c r="E254" s="283">
        <v>8</v>
      </c>
      <c r="F254" s="283">
        <v>6</v>
      </c>
      <c r="G254" s="283"/>
      <c r="H254" s="283">
        <v>2</v>
      </c>
      <c r="I254" s="283">
        <v>5</v>
      </c>
      <c r="J254" s="283">
        <v>3</v>
      </c>
      <c r="K254" s="283"/>
      <c r="L254" s="283">
        <v>10</v>
      </c>
      <c r="M254" s="283">
        <v>1</v>
      </c>
      <c r="N254" s="283">
        <v>1</v>
      </c>
      <c r="O254" s="283">
        <v>28</v>
      </c>
    </row>
    <row r="255" spans="1:15" x14ac:dyDescent="0.25">
      <c r="A255" s="280"/>
      <c r="B255" s="288" t="s">
        <v>114</v>
      </c>
      <c r="C255" s="294" t="s">
        <v>392</v>
      </c>
      <c r="D255" s="283">
        <v>101</v>
      </c>
      <c r="E255" s="283">
        <v>483</v>
      </c>
      <c r="F255" s="283">
        <v>432</v>
      </c>
      <c r="G255" s="283"/>
      <c r="H255" s="283">
        <v>40</v>
      </c>
      <c r="I255" s="283">
        <v>5</v>
      </c>
      <c r="J255" s="283">
        <v>5</v>
      </c>
      <c r="K255" s="283"/>
      <c r="L255" s="283">
        <v>93</v>
      </c>
      <c r="M255" s="283">
        <v>3</v>
      </c>
      <c r="N255" s="283">
        <v>6</v>
      </c>
      <c r="O255" s="283">
        <v>584</v>
      </c>
    </row>
    <row r="256" spans="1:15" x14ac:dyDescent="0.25">
      <c r="A256" s="280"/>
      <c r="B256" s="288"/>
      <c r="C256" s="294" t="s">
        <v>113</v>
      </c>
      <c r="D256" s="283">
        <v>10</v>
      </c>
      <c r="E256" s="283">
        <v>37</v>
      </c>
      <c r="F256" s="283">
        <v>28</v>
      </c>
      <c r="G256" s="283"/>
      <c r="H256" s="283">
        <v>6</v>
      </c>
      <c r="I256" s="283"/>
      <c r="J256" s="283"/>
      <c r="K256" s="283"/>
      <c r="L256" s="283">
        <v>7</v>
      </c>
      <c r="M256" s="283">
        <v>3</v>
      </c>
      <c r="N256" s="283">
        <v>3</v>
      </c>
      <c r="O256" s="283">
        <v>47</v>
      </c>
    </row>
    <row r="257" spans="1:15" x14ac:dyDescent="0.25">
      <c r="A257" s="280"/>
      <c r="B257" s="288" t="s">
        <v>115</v>
      </c>
      <c r="C257" s="294" t="s">
        <v>392</v>
      </c>
      <c r="D257" s="283">
        <v>44</v>
      </c>
      <c r="E257" s="283">
        <v>30</v>
      </c>
      <c r="F257" s="283">
        <v>6</v>
      </c>
      <c r="G257" s="283">
        <v>1</v>
      </c>
      <c r="H257" s="283"/>
      <c r="I257" s="283">
        <v>20</v>
      </c>
      <c r="J257" s="283">
        <v>4</v>
      </c>
      <c r="K257" s="283"/>
      <c r="L257" s="283">
        <v>40</v>
      </c>
      <c r="M257" s="283">
        <v>2</v>
      </c>
      <c r="N257" s="283">
        <v>1</v>
      </c>
      <c r="O257" s="283">
        <v>74</v>
      </c>
    </row>
    <row r="258" spans="1:15" x14ac:dyDescent="0.25">
      <c r="A258" s="280"/>
      <c r="B258" s="288"/>
      <c r="C258" s="294" t="s">
        <v>113</v>
      </c>
      <c r="D258" s="283">
        <v>5</v>
      </c>
      <c r="E258" s="283">
        <v>3</v>
      </c>
      <c r="F258" s="283">
        <v>2</v>
      </c>
      <c r="G258" s="283"/>
      <c r="H258" s="283">
        <v>1</v>
      </c>
      <c r="I258" s="283">
        <v>1</v>
      </c>
      <c r="J258" s="283">
        <v>1</v>
      </c>
      <c r="K258" s="283"/>
      <c r="L258" s="283">
        <v>2</v>
      </c>
      <c r="M258" s="283"/>
      <c r="N258" s="283">
        <v>1</v>
      </c>
      <c r="O258" s="283">
        <v>8</v>
      </c>
    </row>
    <row r="259" spans="1:15" x14ac:dyDescent="0.25">
      <c r="A259" s="280"/>
      <c r="B259" s="288" t="s">
        <v>116</v>
      </c>
      <c r="C259" s="294" t="s">
        <v>392</v>
      </c>
      <c r="D259" s="283">
        <v>2</v>
      </c>
      <c r="E259" s="283">
        <v>1</v>
      </c>
      <c r="F259" s="283">
        <v>2</v>
      </c>
      <c r="G259" s="283"/>
      <c r="H259" s="283"/>
      <c r="I259" s="283"/>
      <c r="J259" s="283"/>
      <c r="K259" s="283"/>
      <c r="L259" s="283">
        <v>1</v>
      </c>
      <c r="M259" s="283"/>
      <c r="N259" s="283"/>
      <c r="O259" s="283">
        <v>3</v>
      </c>
    </row>
    <row r="260" spans="1:15" x14ac:dyDescent="0.25">
      <c r="A260" s="280"/>
      <c r="B260" s="288"/>
      <c r="C260" s="294" t="s">
        <v>113</v>
      </c>
      <c r="D260" s="283">
        <v>1</v>
      </c>
      <c r="E260" s="283"/>
      <c r="F260" s="283"/>
      <c r="G260" s="283"/>
      <c r="H260" s="283"/>
      <c r="I260" s="283"/>
      <c r="J260" s="283"/>
      <c r="K260" s="283"/>
      <c r="L260" s="283">
        <v>1</v>
      </c>
      <c r="M260" s="283"/>
      <c r="N260" s="283"/>
      <c r="O260" s="283">
        <v>1</v>
      </c>
    </row>
    <row r="261" spans="1:15" x14ac:dyDescent="0.25">
      <c r="A261" s="280"/>
      <c r="B261" s="288" t="s">
        <v>1445</v>
      </c>
      <c r="C261" s="294" t="s">
        <v>392</v>
      </c>
      <c r="D261" s="283">
        <v>125</v>
      </c>
      <c r="E261" s="283">
        <v>26</v>
      </c>
      <c r="F261" s="283">
        <v>1</v>
      </c>
      <c r="G261" s="283"/>
      <c r="H261" s="283">
        <v>1</v>
      </c>
      <c r="I261" s="283">
        <v>13</v>
      </c>
      <c r="J261" s="283">
        <v>10</v>
      </c>
      <c r="K261" s="283"/>
      <c r="L261" s="283">
        <v>113</v>
      </c>
      <c r="M261" s="283">
        <v>2</v>
      </c>
      <c r="N261" s="283">
        <v>11</v>
      </c>
      <c r="O261" s="283">
        <v>151</v>
      </c>
    </row>
    <row r="262" spans="1:15" x14ac:dyDescent="0.25">
      <c r="A262" s="280"/>
      <c r="B262" s="288" t="s">
        <v>117</v>
      </c>
      <c r="C262" s="294" t="s">
        <v>392</v>
      </c>
      <c r="D262" s="283">
        <v>158</v>
      </c>
      <c r="E262" s="283">
        <v>67</v>
      </c>
      <c r="F262" s="283">
        <v>32</v>
      </c>
      <c r="G262" s="283"/>
      <c r="H262" s="283">
        <v>1</v>
      </c>
      <c r="I262" s="283">
        <v>35</v>
      </c>
      <c r="J262" s="283">
        <v>9</v>
      </c>
      <c r="K262" s="283">
        <v>1</v>
      </c>
      <c r="L262" s="283">
        <v>138</v>
      </c>
      <c r="M262" s="283">
        <v>6</v>
      </c>
      <c r="N262" s="283">
        <v>3</v>
      </c>
      <c r="O262" s="283">
        <v>225</v>
      </c>
    </row>
    <row r="263" spans="1:15" x14ac:dyDescent="0.25">
      <c r="A263" s="280"/>
      <c r="B263" s="288"/>
      <c r="C263" s="294" t="s">
        <v>113</v>
      </c>
      <c r="D263" s="283">
        <v>49</v>
      </c>
      <c r="E263" s="283">
        <v>44</v>
      </c>
      <c r="F263" s="283">
        <v>31</v>
      </c>
      <c r="G263" s="283"/>
      <c r="H263" s="283">
        <v>8</v>
      </c>
      <c r="I263" s="283">
        <v>2</v>
      </c>
      <c r="J263" s="283">
        <v>3</v>
      </c>
      <c r="K263" s="283"/>
      <c r="L263" s="283">
        <v>46</v>
      </c>
      <c r="M263" s="283">
        <v>2</v>
      </c>
      <c r="N263" s="283">
        <v>1</v>
      </c>
      <c r="O263" s="283">
        <v>93</v>
      </c>
    </row>
    <row r="264" spans="1:15" x14ac:dyDescent="0.25">
      <c r="A264" s="280"/>
      <c r="B264" s="288" t="s">
        <v>118</v>
      </c>
      <c r="C264" s="294" t="s">
        <v>392</v>
      </c>
      <c r="D264" s="283">
        <v>4</v>
      </c>
      <c r="E264" s="283">
        <v>2</v>
      </c>
      <c r="F264" s="283">
        <v>1</v>
      </c>
      <c r="G264" s="283"/>
      <c r="H264" s="283">
        <v>1</v>
      </c>
      <c r="I264" s="283">
        <v>1</v>
      </c>
      <c r="J264" s="283"/>
      <c r="K264" s="283"/>
      <c r="L264" s="283">
        <v>3</v>
      </c>
      <c r="M264" s="283"/>
      <c r="N264" s="283"/>
      <c r="O264" s="283">
        <v>6</v>
      </c>
    </row>
    <row r="265" spans="1:15" x14ac:dyDescent="0.25">
      <c r="A265" s="280"/>
      <c r="B265" s="288"/>
      <c r="C265" s="294" t="s">
        <v>119</v>
      </c>
      <c r="D265" s="283">
        <v>66</v>
      </c>
      <c r="E265" s="283">
        <v>77</v>
      </c>
      <c r="F265" s="283">
        <v>3</v>
      </c>
      <c r="G265" s="283"/>
      <c r="H265" s="283">
        <v>6</v>
      </c>
      <c r="I265" s="283">
        <v>6</v>
      </c>
      <c r="J265" s="283">
        <v>2</v>
      </c>
      <c r="K265" s="283"/>
      <c r="L265" s="283">
        <v>109</v>
      </c>
      <c r="M265" s="283">
        <v>6</v>
      </c>
      <c r="N265" s="283">
        <v>11</v>
      </c>
      <c r="O265" s="283">
        <v>143</v>
      </c>
    </row>
    <row r="266" spans="1:15" x14ac:dyDescent="0.25">
      <c r="A266" s="280"/>
      <c r="B266" s="288" t="s">
        <v>20</v>
      </c>
      <c r="C266" s="294" t="s">
        <v>392</v>
      </c>
      <c r="D266" s="283">
        <v>56</v>
      </c>
      <c r="E266" s="283">
        <v>41</v>
      </c>
      <c r="F266" s="283">
        <v>8</v>
      </c>
      <c r="G266" s="283"/>
      <c r="H266" s="283">
        <v>17</v>
      </c>
      <c r="I266" s="283">
        <v>2</v>
      </c>
      <c r="J266" s="283">
        <v>1</v>
      </c>
      <c r="K266" s="283"/>
      <c r="L266" s="283">
        <v>62</v>
      </c>
      <c r="M266" s="283">
        <v>4</v>
      </c>
      <c r="N266" s="283">
        <v>3</v>
      </c>
      <c r="O266" s="283">
        <v>97</v>
      </c>
    </row>
    <row r="267" spans="1:15" x14ac:dyDescent="0.25">
      <c r="A267" s="280"/>
      <c r="B267" s="288"/>
      <c r="C267" s="294" t="s">
        <v>113</v>
      </c>
      <c r="D267" s="283">
        <v>11</v>
      </c>
      <c r="E267" s="283">
        <v>18</v>
      </c>
      <c r="F267" s="283">
        <v>6</v>
      </c>
      <c r="G267" s="283"/>
      <c r="H267" s="283">
        <v>2</v>
      </c>
      <c r="I267" s="283">
        <v>1</v>
      </c>
      <c r="J267" s="283">
        <v>2</v>
      </c>
      <c r="K267" s="283"/>
      <c r="L267" s="283">
        <v>17</v>
      </c>
      <c r="M267" s="283">
        <v>1</v>
      </c>
      <c r="N267" s="283"/>
      <c r="O267" s="283">
        <v>29</v>
      </c>
    </row>
    <row r="268" spans="1:15" x14ac:dyDescent="0.25">
      <c r="A268" s="280"/>
      <c r="B268" s="288"/>
      <c r="C268" s="294" t="s">
        <v>119</v>
      </c>
      <c r="D268" s="283">
        <v>121</v>
      </c>
      <c r="E268" s="283">
        <v>178</v>
      </c>
      <c r="F268" s="283">
        <v>30</v>
      </c>
      <c r="G268" s="283"/>
      <c r="H268" s="283">
        <v>63</v>
      </c>
      <c r="I268" s="283">
        <v>6</v>
      </c>
      <c r="J268" s="283">
        <v>1</v>
      </c>
      <c r="K268" s="283"/>
      <c r="L268" s="283">
        <v>164</v>
      </c>
      <c r="M268" s="283">
        <v>5</v>
      </c>
      <c r="N268" s="283">
        <v>30</v>
      </c>
      <c r="O268" s="283">
        <v>299</v>
      </c>
    </row>
    <row r="269" spans="1:15" x14ac:dyDescent="0.25">
      <c r="A269" s="280"/>
      <c r="B269" s="288" t="s">
        <v>120</v>
      </c>
      <c r="C269" s="294" t="s">
        <v>392</v>
      </c>
      <c r="D269" s="283">
        <v>58</v>
      </c>
      <c r="E269" s="283">
        <v>2</v>
      </c>
      <c r="F269" s="283">
        <v>3</v>
      </c>
      <c r="G269" s="283"/>
      <c r="H269" s="283">
        <v>3</v>
      </c>
      <c r="I269" s="283">
        <v>5</v>
      </c>
      <c r="J269" s="283">
        <v>3</v>
      </c>
      <c r="K269" s="283"/>
      <c r="L269" s="283">
        <v>31</v>
      </c>
      <c r="M269" s="283">
        <v>1</v>
      </c>
      <c r="N269" s="283">
        <v>14</v>
      </c>
      <c r="O269" s="283">
        <v>60</v>
      </c>
    </row>
    <row r="270" spans="1:15" x14ac:dyDescent="0.25">
      <c r="A270" s="280"/>
      <c r="B270" s="288"/>
      <c r="C270" s="294" t="s">
        <v>119</v>
      </c>
      <c r="D270" s="283">
        <v>24</v>
      </c>
      <c r="E270" s="283">
        <v>3</v>
      </c>
      <c r="F270" s="283">
        <v>3</v>
      </c>
      <c r="G270" s="283"/>
      <c r="H270" s="283">
        <v>2</v>
      </c>
      <c r="I270" s="283">
        <v>5</v>
      </c>
      <c r="J270" s="283"/>
      <c r="K270" s="283"/>
      <c r="L270" s="283">
        <v>15</v>
      </c>
      <c r="M270" s="283">
        <v>1</v>
      </c>
      <c r="N270" s="283">
        <v>1</v>
      </c>
      <c r="O270" s="283">
        <v>27</v>
      </c>
    </row>
    <row r="271" spans="1:15" x14ac:dyDescent="0.25">
      <c r="A271" s="280"/>
      <c r="B271" s="288" t="s">
        <v>121</v>
      </c>
      <c r="C271" s="294" t="s">
        <v>392</v>
      </c>
      <c r="D271" s="283">
        <v>83</v>
      </c>
      <c r="E271" s="283">
        <v>29</v>
      </c>
      <c r="F271" s="283">
        <v>8</v>
      </c>
      <c r="G271" s="283"/>
      <c r="H271" s="283">
        <v>6</v>
      </c>
      <c r="I271" s="283">
        <v>3</v>
      </c>
      <c r="J271" s="283">
        <v>2</v>
      </c>
      <c r="K271" s="283"/>
      <c r="L271" s="283">
        <v>88</v>
      </c>
      <c r="M271" s="283">
        <v>2</v>
      </c>
      <c r="N271" s="283">
        <v>3</v>
      </c>
      <c r="O271" s="283">
        <v>112</v>
      </c>
    </row>
    <row r="272" spans="1:15" x14ac:dyDescent="0.25">
      <c r="A272" s="280"/>
      <c r="B272" s="288"/>
      <c r="C272" s="294" t="s">
        <v>113</v>
      </c>
      <c r="D272" s="283">
        <v>3</v>
      </c>
      <c r="E272" s="283">
        <v>2</v>
      </c>
      <c r="F272" s="283">
        <v>4</v>
      </c>
      <c r="G272" s="283"/>
      <c r="H272" s="283"/>
      <c r="I272" s="283"/>
      <c r="J272" s="283"/>
      <c r="K272" s="283"/>
      <c r="L272" s="283">
        <v>1</v>
      </c>
      <c r="M272" s="283"/>
      <c r="N272" s="283"/>
      <c r="O272" s="283">
        <v>5</v>
      </c>
    </row>
    <row r="273" spans="1:15" x14ac:dyDescent="0.25">
      <c r="A273" s="280"/>
      <c r="B273" s="288"/>
      <c r="C273" s="294" t="s">
        <v>119</v>
      </c>
      <c r="D273" s="283">
        <v>94</v>
      </c>
      <c r="E273" s="283">
        <v>43</v>
      </c>
      <c r="F273" s="283">
        <v>11</v>
      </c>
      <c r="G273" s="283">
        <v>1</v>
      </c>
      <c r="H273" s="283">
        <v>12</v>
      </c>
      <c r="I273" s="283"/>
      <c r="J273" s="283">
        <v>4</v>
      </c>
      <c r="K273" s="283"/>
      <c r="L273" s="283">
        <v>83</v>
      </c>
      <c r="M273" s="283">
        <v>3</v>
      </c>
      <c r="N273" s="283">
        <v>23</v>
      </c>
      <c r="O273" s="283">
        <v>137</v>
      </c>
    </row>
    <row r="274" spans="1:15" x14ac:dyDescent="0.25">
      <c r="A274" s="280"/>
      <c r="B274" s="288" t="s">
        <v>122</v>
      </c>
      <c r="C274" s="294" t="s">
        <v>392</v>
      </c>
      <c r="D274" s="283">
        <v>297</v>
      </c>
      <c r="E274" s="283">
        <v>38</v>
      </c>
      <c r="F274" s="283">
        <v>5</v>
      </c>
      <c r="G274" s="283">
        <v>2</v>
      </c>
      <c r="H274" s="283">
        <v>7</v>
      </c>
      <c r="I274" s="283">
        <v>86</v>
      </c>
      <c r="J274" s="283">
        <v>14</v>
      </c>
      <c r="K274" s="283"/>
      <c r="L274" s="283">
        <v>203</v>
      </c>
      <c r="M274" s="283">
        <v>15</v>
      </c>
      <c r="N274" s="283">
        <v>3</v>
      </c>
      <c r="O274" s="283">
        <v>335</v>
      </c>
    </row>
    <row r="275" spans="1:15" x14ac:dyDescent="0.25">
      <c r="A275" s="280"/>
      <c r="B275" s="288"/>
      <c r="C275" s="294" t="s">
        <v>113</v>
      </c>
      <c r="D275" s="283">
        <v>2</v>
      </c>
      <c r="E275" s="283">
        <v>1</v>
      </c>
      <c r="F275" s="283"/>
      <c r="G275" s="283"/>
      <c r="H275" s="283"/>
      <c r="I275" s="283"/>
      <c r="J275" s="283"/>
      <c r="K275" s="283"/>
      <c r="L275" s="283">
        <v>3</v>
      </c>
      <c r="M275" s="283"/>
      <c r="N275" s="283"/>
      <c r="O275" s="283">
        <v>3</v>
      </c>
    </row>
    <row r="276" spans="1:15" x14ac:dyDescent="0.25">
      <c r="A276" s="284" t="s">
        <v>1463</v>
      </c>
      <c r="B276" s="285" t="s">
        <v>123</v>
      </c>
      <c r="C276" s="285" t="s">
        <v>392</v>
      </c>
      <c r="D276" s="287">
        <f t="shared" ref="D276:J278" si="1">SUMIF($C$251:$C$275,$C276,D$251:D$275)</f>
        <v>1303</v>
      </c>
      <c r="E276" s="287">
        <f t="shared" si="1"/>
        <v>965</v>
      </c>
      <c r="F276" s="287">
        <f t="shared" si="1"/>
        <v>535</v>
      </c>
      <c r="G276" s="287">
        <f t="shared" si="1"/>
        <v>5</v>
      </c>
      <c r="H276" s="287">
        <f t="shared" si="1"/>
        <v>103</v>
      </c>
      <c r="I276" s="287">
        <f t="shared" si="1"/>
        <v>285</v>
      </c>
      <c r="J276" s="287">
        <f t="shared" si="1"/>
        <v>66</v>
      </c>
      <c r="K276" s="287"/>
      <c r="L276" s="287">
        <f t="shared" ref="L276:O278" si="2">SUMIF($C$251:$C$275,$C276,L$251:L$275)</f>
        <v>1171</v>
      </c>
      <c r="M276" s="287">
        <f t="shared" si="2"/>
        <v>49</v>
      </c>
      <c r="N276" s="287">
        <f t="shared" si="2"/>
        <v>53</v>
      </c>
      <c r="O276" s="287">
        <f t="shared" si="2"/>
        <v>2268</v>
      </c>
    </row>
    <row r="277" spans="1:15" x14ac:dyDescent="0.25">
      <c r="A277" s="280"/>
      <c r="B277" s="288"/>
      <c r="C277" s="288" t="s">
        <v>113</v>
      </c>
      <c r="D277" s="289">
        <f t="shared" si="1"/>
        <v>102</v>
      </c>
      <c r="E277" s="289">
        <f t="shared" si="1"/>
        <v>118</v>
      </c>
      <c r="F277" s="289">
        <f t="shared" si="1"/>
        <v>81</v>
      </c>
      <c r="G277" s="289">
        <f t="shared" si="1"/>
        <v>0</v>
      </c>
      <c r="H277" s="289">
        <f t="shared" si="1"/>
        <v>19</v>
      </c>
      <c r="I277" s="289">
        <f t="shared" si="1"/>
        <v>9</v>
      </c>
      <c r="J277" s="289">
        <f t="shared" si="1"/>
        <v>9</v>
      </c>
      <c r="K277" s="289"/>
      <c r="L277" s="289">
        <f t="shared" si="2"/>
        <v>89</v>
      </c>
      <c r="M277" s="289">
        <f t="shared" si="2"/>
        <v>7</v>
      </c>
      <c r="N277" s="289">
        <f t="shared" si="2"/>
        <v>6</v>
      </c>
      <c r="O277" s="289">
        <f t="shared" si="2"/>
        <v>220</v>
      </c>
    </row>
    <row r="278" spans="1:15" x14ac:dyDescent="0.25">
      <c r="A278" s="290"/>
      <c r="B278" s="291"/>
      <c r="C278" s="291" t="s">
        <v>119</v>
      </c>
      <c r="D278" s="292">
        <f t="shared" si="1"/>
        <v>305</v>
      </c>
      <c r="E278" s="292">
        <f t="shared" si="1"/>
        <v>301</v>
      </c>
      <c r="F278" s="292">
        <f t="shared" si="1"/>
        <v>47</v>
      </c>
      <c r="G278" s="292">
        <f t="shared" si="1"/>
        <v>1</v>
      </c>
      <c r="H278" s="292">
        <f t="shared" si="1"/>
        <v>83</v>
      </c>
      <c r="I278" s="292">
        <f t="shared" si="1"/>
        <v>17</v>
      </c>
      <c r="J278" s="292">
        <f t="shared" si="1"/>
        <v>7</v>
      </c>
      <c r="K278" s="292"/>
      <c r="L278" s="292">
        <f t="shared" si="2"/>
        <v>371</v>
      </c>
      <c r="M278" s="292">
        <f t="shared" si="2"/>
        <v>15</v>
      </c>
      <c r="N278" s="292">
        <f t="shared" si="2"/>
        <v>65</v>
      </c>
      <c r="O278" s="292">
        <f t="shared" si="2"/>
        <v>606</v>
      </c>
    </row>
    <row r="279" spans="1:15" x14ac:dyDescent="0.25">
      <c r="A279" s="128" t="s">
        <v>1433</v>
      </c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</row>
  </sheetData>
  <mergeCells count="2">
    <mergeCell ref="A1:O1"/>
    <mergeCell ref="A2:O2"/>
  </mergeCells>
  <conditionalFormatting sqref="P167:P193">
    <cfRule type="containsText" dxfId="27" priority="2" operator="containsText" text="Problem">
      <formula>NOT(ISERROR(SEARCH("Problem",P167)))</formula>
    </cfRule>
  </conditionalFormatting>
  <conditionalFormatting sqref="Q191:Q193">
    <cfRule type="containsText" dxfId="26" priority="1" operator="containsText" text="Error">
      <formula>NOT(ISERROR(SEARCH("Error",Q191)))</formula>
    </cfRule>
  </conditionalFormatting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4" fitToHeight="3" orientation="landscape" r:id="rId1"/>
  <rowBreaks count="4" manualBreakCount="4">
    <brk id="54" max="14" man="1"/>
    <brk id="110" max="14" man="1"/>
    <brk id="166" max="14" man="1"/>
    <brk id="222" max="1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U102"/>
  <sheetViews>
    <sheetView showGridLines="0" zoomScaleNormal="100" zoomScaleSheetLayoutView="100" workbookViewId="0">
      <selection activeCell="A7" sqref="A7"/>
    </sheetView>
  </sheetViews>
  <sheetFormatPr defaultRowHeight="15" x14ac:dyDescent="0.25"/>
  <cols>
    <col min="1" max="1" width="8.7109375" style="18" customWidth="1"/>
    <col min="2" max="2" width="86.42578125" style="18" bestFit="1" customWidth="1"/>
    <col min="3" max="3" width="6.140625" style="18" hidden="1" customWidth="1"/>
    <col min="4" max="4" width="6.28515625" style="18" hidden="1" customWidth="1"/>
    <col min="5" max="5" width="8.42578125" style="18" hidden="1" customWidth="1"/>
    <col min="6" max="6" width="5.85546875" style="18" hidden="1" customWidth="1"/>
    <col min="7" max="7" width="8.42578125" style="18" hidden="1" customWidth="1"/>
    <col min="8" max="11" width="8.42578125" style="18" bestFit="1" customWidth="1"/>
    <col min="12" max="17" width="8.42578125" style="18" customWidth="1"/>
    <col min="18" max="18" width="11.42578125" style="18" bestFit="1" customWidth="1"/>
    <col min="19" max="20" width="9.140625" style="18"/>
    <col min="21" max="21" width="25.85546875" style="18" bestFit="1" customWidth="1"/>
    <col min="22" max="261" width="9.140625" style="18"/>
    <col min="262" max="262" width="8.7109375" style="18" customWidth="1"/>
    <col min="263" max="263" width="66.140625" style="18" customWidth="1"/>
    <col min="264" max="264" width="8.42578125" style="18" bestFit="1" customWidth="1"/>
    <col min="265" max="265" width="6.140625" style="18" customWidth="1"/>
    <col min="266" max="266" width="6.28515625" style="18" customWidth="1"/>
    <col min="267" max="267" width="8.42578125" style="18" bestFit="1" customWidth="1"/>
    <col min="268" max="268" width="5.85546875" style="18" customWidth="1"/>
    <col min="269" max="273" width="8.42578125" style="18" bestFit="1" customWidth="1"/>
    <col min="274" max="274" width="11.42578125" style="18" bestFit="1" customWidth="1"/>
    <col min="275" max="517" width="9.140625" style="18"/>
    <col min="518" max="518" width="8.7109375" style="18" customWidth="1"/>
    <col min="519" max="519" width="66.140625" style="18" customWidth="1"/>
    <col min="520" max="520" width="8.42578125" style="18" bestFit="1" customWidth="1"/>
    <col min="521" max="521" width="6.140625" style="18" customWidth="1"/>
    <col min="522" max="522" width="6.28515625" style="18" customWidth="1"/>
    <col min="523" max="523" width="8.42578125" style="18" bestFit="1" customWidth="1"/>
    <col min="524" max="524" width="5.85546875" style="18" customWidth="1"/>
    <col min="525" max="529" width="8.42578125" style="18" bestFit="1" customWidth="1"/>
    <col min="530" max="530" width="11.42578125" style="18" bestFit="1" customWidth="1"/>
    <col min="531" max="773" width="9.140625" style="18"/>
    <col min="774" max="774" width="8.7109375" style="18" customWidth="1"/>
    <col min="775" max="775" width="66.140625" style="18" customWidth="1"/>
    <col min="776" max="776" width="8.42578125" style="18" bestFit="1" customWidth="1"/>
    <col min="777" max="777" width="6.140625" style="18" customWidth="1"/>
    <col min="778" max="778" width="6.28515625" style="18" customWidth="1"/>
    <col min="779" max="779" width="8.42578125" style="18" bestFit="1" customWidth="1"/>
    <col min="780" max="780" width="5.85546875" style="18" customWidth="1"/>
    <col min="781" max="785" width="8.42578125" style="18" bestFit="1" customWidth="1"/>
    <col min="786" max="786" width="11.42578125" style="18" bestFit="1" customWidth="1"/>
    <col min="787" max="1029" width="9.140625" style="18"/>
    <col min="1030" max="1030" width="8.7109375" style="18" customWidth="1"/>
    <col min="1031" max="1031" width="66.140625" style="18" customWidth="1"/>
    <col min="1032" max="1032" width="8.42578125" style="18" bestFit="1" customWidth="1"/>
    <col min="1033" max="1033" width="6.140625" style="18" customWidth="1"/>
    <col min="1034" max="1034" width="6.28515625" style="18" customWidth="1"/>
    <col min="1035" max="1035" width="8.42578125" style="18" bestFit="1" customWidth="1"/>
    <col min="1036" max="1036" width="5.85546875" style="18" customWidth="1"/>
    <col min="1037" max="1041" width="8.42578125" style="18" bestFit="1" customWidth="1"/>
    <col min="1042" max="1042" width="11.42578125" style="18" bestFit="1" customWidth="1"/>
    <col min="1043" max="1285" width="9.140625" style="18"/>
    <col min="1286" max="1286" width="8.7109375" style="18" customWidth="1"/>
    <col min="1287" max="1287" width="66.140625" style="18" customWidth="1"/>
    <col min="1288" max="1288" width="8.42578125" style="18" bestFit="1" customWidth="1"/>
    <col min="1289" max="1289" width="6.140625" style="18" customWidth="1"/>
    <col min="1290" max="1290" width="6.28515625" style="18" customWidth="1"/>
    <col min="1291" max="1291" width="8.42578125" style="18" bestFit="1" customWidth="1"/>
    <col min="1292" max="1292" width="5.85546875" style="18" customWidth="1"/>
    <col min="1293" max="1297" width="8.42578125" style="18" bestFit="1" customWidth="1"/>
    <col min="1298" max="1298" width="11.42578125" style="18" bestFit="1" customWidth="1"/>
    <col min="1299" max="1541" width="9.140625" style="18"/>
    <col min="1542" max="1542" width="8.7109375" style="18" customWidth="1"/>
    <col min="1543" max="1543" width="66.140625" style="18" customWidth="1"/>
    <col min="1544" max="1544" width="8.42578125" style="18" bestFit="1" customWidth="1"/>
    <col min="1545" max="1545" width="6.140625" style="18" customWidth="1"/>
    <col min="1546" max="1546" width="6.28515625" style="18" customWidth="1"/>
    <col min="1547" max="1547" width="8.42578125" style="18" bestFit="1" customWidth="1"/>
    <col min="1548" max="1548" width="5.85546875" style="18" customWidth="1"/>
    <col min="1549" max="1553" width="8.42578125" style="18" bestFit="1" customWidth="1"/>
    <col min="1554" max="1554" width="11.42578125" style="18" bestFit="1" customWidth="1"/>
    <col min="1555" max="1797" width="9.140625" style="18"/>
    <col min="1798" max="1798" width="8.7109375" style="18" customWidth="1"/>
    <col min="1799" max="1799" width="66.140625" style="18" customWidth="1"/>
    <col min="1800" max="1800" width="8.42578125" style="18" bestFit="1" customWidth="1"/>
    <col min="1801" max="1801" width="6.140625" style="18" customWidth="1"/>
    <col min="1802" max="1802" width="6.28515625" style="18" customWidth="1"/>
    <col min="1803" max="1803" width="8.42578125" style="18" bestFit="1" customWidth="1"/>
    <col min="1804" max="1804" width="5.85546875" style="18" customWidth="1"/>
    <col min="1805" max="1809" width="8.42578125" style="18" bestFit="1" customWidth="1"/>
    <col min="1810" max="1810" width="11.42578125" style="18" bestFit="1" customWidth="1"/>
    <col min="1811" max="2053" width="9.140625" style="18"/>
    <col min="2054" max="2054" width="8.7109375" style="18" customWidth="1"/>
    <col min="2055" max="2055" width="66.140625" style="18" customWidth="1"/>
    <col min="2056" max="2056" width="8.42578125" style="18" bestFit="1" customWidth="1"/>
    <col min="2057" max="2057" width="6.140625" style="18" customWidth="1"/>
    <col min="2058" max="2058" width="6.28515625" style="18" customWidth="1"/>
    <col min="2059" max="2059" width="8.42578125" style="18" bestFit="1" customWidth="1"/>
    <col min="2060" max="2060" width="5.85546875" style="18" customWidth="1"/>
    <col min="2061" max="2065" width="8.42578125" style="18" bestFit="1" customWidth="1"/>
    <col min="2066" max="2066" width="11.42578125" style="18" bestFit="1" customWidth="1"/>
    <col min="2067" max="2309" width="9.140625" style="18"/>
    <col min="2310" max="2310" width="8.7109375" style="18" customWidth="1"/>
    <col min="2311" max="2311" width="66.140625" style="18" customWidth="1"/>
    <col min="2312" max="2312" width="8.42578125" style="18" bestFit="1" customWidth="1"/>
    <col min="2313" max="2313" width="6.140625" style="18" customWidth="1"/>
    <col min="2314" max="2314" width="6.28515625" style="18" customWidth="1"/>
    <col min="2315" max="2315" width="8.42578125" style="18" bestFit="1" customWidth="1"/>
    <col min="2316" max="2316" width="5.85546875" style="18" customWidth="1"/>
    <col min="2317" max="2321" width="8.42578125" style="18" bestFit="1" customWidth="1"/>
    <col min="2322" max="2322" width="11.42578125" style="18" bestFit="1" customWidth="1"/>
    <col min="2323" max="2565" width="9.140625" style="18"/>
    <col min="2566" max="2566" width="8.7109375" style="18" customWidth="1"/>
    <col min="2567" max="2567" width="66.140625" style="18" customWidth="1"/>
    <col min="2568" max="2568" width="8.42578125" style="18" bestFit="1" customWidth="1"/>
    <col min="2569" max="2569" width="6.140625" style="18" customWidth="1"/>
    <col min="2570" max="2570" width="6.28515625" style="18" customWidth="1"/>
    <col min="2571" max="2571" width="8.42578125" style="18" bestFit="1" customWidth="1"/>
    <col min="2572" max="2572" width="5.85546875" style="18" customWidth="1"/>
    <col min="2573" max="2577" width="8.42578125" style="18" bestFit="1" customWidth="1"/>
    <col min="2578" max="2578" width="11.42578125" style="18" bestFit="1" customWidth="1"/>
    <col min="2579" max="2821" width="9.140625" style="18"/>
    <col min="2822" max="2822" width="8.7109375" style="18" customWidth="1"/>
    <col min="2823" max="2823" width="66.140625" style="18" customWidth="1"/>
    <col min="2824" max="2824" width="8.42578125" style="18" bestFit="1" customWidth="1"/>
    <col min="2825" max="2825" width="6.140625" style="18" customWidth="1"/>
    <col min="2826" max="2826" width="6.28515625" style="18" customWidth="1"/>
    <col min="2827" max="2827" width="8.42578125" style="18" bestFit="1" customWidth="1"/>
    <col min="2828" max="2828" width="5.85546875" style="18" customWidth="1"/>
    <col min="2829" max="2833" width="8.42578125" style="18" bestFit="1" customWidth="1"/>
    <col min="2834" max="2834" width="11.42578125" style="18" bestFit="1" customWidth="1"/>
    <col min="2835" max="3077" width="9.140625" style="18"/>
    <col min="3078" max="3078" width="8.7109375" style="18" customWidth="1"/>
    <col min="3079" max="3079" width="66.140625" style="18" customWidth="1"/>
    <col min="3080" max="3080" width="8.42578125" style="18" bestFit="1" customWidth="1"/>
    <col min="3081" max="3081" width="6.140625" style="18" customWidth="1"/>
    <col min="3082" max="3082" width="6.28515625" style="18" customWidth="1"/>
    <col min="3083" max="3083" width="8.42578125" style="18" bestFit="1" customWidth="1"/>
    <col min="3084" max="3084" width="5.85546875" style="18" customWidth="1"/>
    <col min="3085" max="3089" width="8.42578125" style="18" bestFit="1" customWidth="1"/>
    <col min="3090" max="3090" width="11.42578125" style="18" bestFit="1" customWidth="1"/>
    <col min="3091" max="3333" width="9.140625" style="18"/>
    <col min="3334" max="3334" width="8.7109375" style="18" customWidth="1"/>
    <col min="3335" max="3335" width="66.140625" style="18" customWidth="1"/>
    <col min="3336" max="3336" width="8.42578125" style="18" bestFit="1" customWidth="1"/>
    <col min="3337" max="3337" width="6.140625" style="18" customWidth="1"/>
    <col min="3338" max="3338" width="6.28515625" style="18" customWidth="1"/>
    <col min="3339" max="3339" width="8.42578125" style="18" bestFit="1" customWidth="1"/>
    <col min="3340" max="3340" width="5.85546875" style="18" customWidth="1"/>
    <col min="3341" max="3345" width="8.42578125" style="18" bestFit="1" customWidth="1"/>
    <col min="3346" max="3346" width="11.42578125" style="18" bestFit="1" customWidth="1"/>
    <col min="3347" max="3589" width="9.140625" style="18"/>
    <col min="3590" max="3590" width="8.7109375" style="18" customWidth="1"/>
    <col min="3591" max="3591" width="66.140625" style="18" customWidth="1"/>
    <col min="3592" max="3592" width="8.42578125" style="18" bestFit="1" customWidth="1"/>
    <col min="3593" max="3593" width="6.140625" style="18" customWidth="1"/>
    <col min="3594" max="3594" width="6.28515625" style="18" customWidth="1"/>
    <col min="3595" max="3595" width="8.42578125" style="18" bestFit="1" customWidth="1"/>
    <col min="3596" max="3596" width="5.85546875" style="18" customWidth="1"/>
    <col min="3597" max="3601" width="8.42578125" style="18" bestFit="1" customWidth="1"/>
    <col min="3602" max="3602" width="11.42578125" style="18" bestFit="1" customWidth="1"/>
    <col min="3603" max="3845" width="9.140625" style="18"/>
    <col min="3846" max="3846" width="8.7109375" style="18" customWidth="1"/>
    <col min="3847" max="3847" width="66.140625" style="18" customWidth="1"/>
    <col min="3848" max="3848" width="8.42578125" style="18" bestFit="1" customWidth="1"/>
    <col min="3849" max="3849" width="6.140625" style="18" customWidth="1"/>
    <col min="3850" max="3850" width="6.28515625" style="18" customWidth="1"/>
    <col min="3851" max="3851" width="8.42578125" style="18" bestFit="1" customWidth="1"/>
    <col min="3852" max="3852" width="5.85546875" style="18" customWidth="1"/>
    <col min="3853" max="3857" width="8.42578125" style="18" bestFit="1" customWidth="1"/>
    <col min="3858" max="3858" width="11.42578125" style="18" bestFit="1" customWidth="1"/>
    <col min="3859" max="4101" width="9.140625" style="18"/>
    <col min="4102" max="4102" width="8.7109375" style="18" customWidth="1"/>
    <col min="4103" max="4103" width="66.140625" style="18" customWidth="1"/>
    <col min="4104" max="4104" width="8.42578125" style="18" bestFit="1" customWidth="1"/>
    <col min="4105" max="4105" width="6.140625" style="18" customWidth="1"/>
    <col min="4106" max="4106" width="6.28515625" style="18" customWidth="1"/>
    <col min="4107" max="4107" width="8.42578125" style="18" bestFit="1" customWidth="1"/>
    <col min="4108" max="4108" width="5.85546875" style="18" customWidth="1"/>
    <col min="4109" max="4113" width="8.42578125" style="18" bestFit="1" customWidth="1"/>
    <col min="4114" max="4114" width="11.42578125" style="18" bestFit="1" customWidth="1"/>
    <col min="4115" max="4357" width="9.140625" style="18"/>
    <col min="4358" max="4358" width="8.7109375" style="18" customWidth="1"/>
    <col min="4359" max="4359" width="66.140625" style="18" customWidth="1"/>
    <col min="4360" max="4360" width="8.42578125" style="18" bestFit="1" customWidth="1"/>
    <col min="4361" max="4361" width="6.140625" style="18" customWidth="1"/>
    <col min="4362" max="4362" width="6.28515625" style="18" customWidth="1"/>
    <col min="4363" max="4363" width="8.42578125" style="18" bestFit="1" customWidth="1"/>
    <col min="4364" max="4364" width="5.85546875" style="18" customWidth="1"/>
    <col min="4365" max="4369" width="8.42578125" style="18" bestFit="1" customWidth="1"/>
    <col min="4370" max="4370" width="11.42578125" style="18" bestFit="1" customWidth="1"/>
    <col min="4371" max="4613" width="9.140625" style="18"/>
    <col min="4614" max="4614" width="8.7109375" style="18" customWidth="1"/>
    <col min="4615" max="4615" width="66.140625" style="18" customWidth="1"/>
    <col min="4616" max="4616" width="8.42578125" style="18" bestFit="1" customWidth="1"/>
    <col min="4617" max="4617" width="6.140625" style="18" customWidth="1"/>
    <col min="4618" max="4618" width="6.28515625" style="18" customWidth="1"/>
    <col min="4619" max="4619" width="8.42578125" style="18" bestFit="1" customWidth="1"/>
    <col min="4620" max="4620" width="5.85546875" style="18" customWidth="1"/>
    <col min="4621" max="4625" width="8.42578125" style="18" bestFit="1" customWidth="1"/>
    <col min="4626" max="4626" width="11.42578125" style="18" bestFit="1" customWidth="1"/>
    <col min="4627" max="4869" width="9.140625" style="18"/>
    <col min="4870" max="4870" width="8.7109375" style="18" customWidth="1"/>
    <col min="4871" max="4871" width="66.140625" style="18" customWidth="1"/>
    <col min="4872" max="4872" width="8.42578125" style="18" bestFit="1" customWidth="1"/>
    <col min="4873" max="4873" width="6.140625" style="18" customWidth="1"/>
    <col min="4874" max="4874" width="6.28515625" style="18" customWidth="1"/>
    <col min="4875" max="4875" width="8.42578125" style="18" bestFit="1" customWidth="1"/>
    <col min="4876" max="4876" width="5.85546875" style="18" customWidth="1"/>
    <col min="4877" max="4881" width="8.42578125" style="18" bestFit="1" customWidth="1"/>
    <col min="4882" max="4882" width="11.42578125" style="18" bestFit="1" customWidth="1"/>
    <col min="4883" max="5125" width="9.140625" style="18"/>
    <col min="5126" max="5126" width="8.7109375" style="18" customWidth="1"/>
    <col min="5127" max="5127" width="66.140625" style="18" customWidth="1"/>
    <col min="5128" max="5128" width="8.42578125" style="18" bestFit="1" customWidth="1"/>
    <col min="5129" max="5129" width="6.140625" style="18" customWidth="1"/>
    <col min="5130" max="5130" width="6.28515625" style="18" customWidth="1"/>
    <col min="5131" max="5131" width="8.42578125" style="18" bestFit="1" customWidth="1"/>
    <col min="5132" max="5132" width="5.85546875" style="18" customWidth="1"/>
    <col min="5133" max="5137" width="8.42578125" style="18" bestFit="1" customWidth="1"/>
    <col min="5138" max="5138" width="11.42578125" style="18" bestFit="1" customWidth="1"/>
    <col min="5139" max="5381" width="9.140625" style="18"/>
    <col min="5382" max="5382" width="8.7109375" style="18" customWidth="1"/>
    <col min="5383" max="5383" width="66.140625" style="18" customWidth="1"/>
    <col min="5384" max="5384" width="8.42578125" style="18" bestFit="1" customWidth="1"/>
    <col min="5385" max="5385" width="6.140625" style="18" customWidth="1"/>
    <col min="5386" max="5386" width="6.28515625" style="18" customWidth="1"/>
    <col min="5387" max="5387" width="8.42578125" style="18" bestFit="1" customWidth="1"/>
    <col min="5388" max="5388" width="5.85546875" style="18" customWidth="1"/>
    <col min="5389" max="5393" width="8.42578125" style="18" bestFit="1" customWidth="1"/>
    <col min="5394" max="5394" width="11.42578125" style="18" bestFit="1" customWidth="1"/>
    <col min="5395" max="5637" width="9.140625" style="18"/>
    <col min="5638" max="5638" width="8.7109375" style="18" customWidth="1"/>
    <col min="5639" max="5639" width="66.140625" style="18" customWidth="1"/>
    <col min="5640" max="5640" width="8.42578125" style="18" bestFit="1" customWidth="1"/>
    <col min="5641" max="5641" width="6.140625" style="18" customWidth="1"/>
    <col min="5642" max="5642" width="6.28515625" style="18" customWidth="1"/>
    <col min="5643" max="5643" width="8.42578125" style="18" bestFit="1" customWidth="1"/>
    <col min="5644" max="5644" width="5.85546875" style="18" customWidth="1"/>
    <col min="5645" max="5649" width="8.42578125" style="18" bestFit="1" customWidth="1"/>
    <col min="5650" max="5650" width="11.42578125" style="18" bestFit="1" customWidth="1"/>
    <col min="5651" max="5893" width="9.140625" style="18"/>
    <col min="5894" max="5894" width="8.7109375" style="18" customWidth="1"/>
    <col min="5895" max="5895" width="66.140625" style="18" customWidth="1"/>
    <col min="5896" max="5896" width="8.42578125" style="18" bestFit="1" customWidth="1"/>
    <col min="5897" max="5897" width="6.140625" style="18" customWidth="1"/>
    <col min="5898" max="5898" width="6.28515625" style="18" customWidth="1"/>
    <col min="5899" max="5899" width="8.42578125" style="18" bestFit="1" customWidth="1"/>
    <col min="5900" max="5900" width="5.85546875" style="18" customWidth="1"/>
    <col min="5901" max="5905" width="8.42578125" style="18" bestFit="1" customWidth="1"/>
    <col min="5906" max="5906" width="11.42578125" style="18" bestFit="1" customWidth="1"/>
    <col min="5907" max="6149" width="9.140625" style="18"/>
    <col min="6150" max="6150" width="8.7109375" style="18" customWidth="1"/>
    <col min="6151" max="6151" width="66.140625" style="18" customWidth="1"/>
    <col min="6152" max="6152" width="8.42578125" style="18" bestFit="1" customWidth="1"/>
    <col min="6153" max="6153" width="6.140625" style="18" customWidth="1"/>
    <col min="6154" max="6154" width="6.28515625" style="18" customWidth="1"/>
    <col min="6155" max="6155" width="8.42578125" style="18" bestFit="1" customWidth="1"/>
    <col min="6156" max="6156" width="5.85546875" style="18" customWidth="1"/>
    <col min="6157" max="6161" width="8.42578125" style="18" bestFit="1" customWidth="1"/>
    <col min="6162" max="6162" width="11.42578125" style="18" bestFit="1" customWidth="1"/>
    <col min="6163" max="6405" width="9.140625" style="18"/>
    <col min="6406" max="6406" width="8.7109375" style="18" customWidth="1"/>
    <col min="6407" max="6407" width="66.140625" style="18" customWidth="1"/>
    <col min="6408" max="6408" width="8.42578125" style="18" bestFit="1" customWidth="1"/>
    <col min="6409" max="6409" width="6.140625" style="18" customWidth="1"/>
    <col min="6410" max="6410" width="6.28515625" style="18" customWidth="1"/>
    <col min="6411" max="6411" width="8.42578125" style="18" bestFit="1" customWidth="1"/>
    <col min="6412" max="6412" width="5.85546875" style="18" customWidth="1"/>
    <col min="6413" max="6417" width="8.42578125" style="18" bestFit="1" customWidth="1"/>
    <col min="6418" max="6418" width="11.42578125" style="18" bestFit="1" customWidth="1"/>
    <col min="6419" max="6661" width="9.140625" style="18"/>
    <col min="6662" max="6662" width="8.7109375" style="18" customWidth="1"/>
    <col min="6663" max="6663" width="66.140625" style="18" customWidth="1"/>
    <col min="6664" max="6664" width="8.42578125" style="18" bestFit="1" customWidth="1"/>
    <col min="6665" max="6665" width="6.140625" style="18" customWidth="1"/>
    <col min="6666" max="6666" width="6.28515625" style="18" customWidth="1"/>
    <col min="6667" max="6667" width="8.42578125" style="18" bestFit="1" customWidth="1"/>
    <col min="6668" max="6668" width="5.85546875" style="18" customWidth="1"/>
    <col min="6669" max="6673" width="8.42578125" style="18" bestFit="1" customWidth="1"/>
    <col min="6674" max="6674" width="11.42578125" style="18" bestFit="1" customWidth="1"/>
    <col min="6675" max="6917" width="9.140625" style="18"/>
    <col min="6918" max="6918" width="8.7109375" style="18" customWidth="1"/>
    <col min="6919" max="6919" width="66.140625" style="18" customWidth="1"/>
    <col min="6920" max="6920" width="8.42578125" style="18" bestFit="1" customWidth="1"/>
    <col min="6921" max="6921" width="6.140625" style="18" customWidth="1"/>
    <col min="6922" max="6922" width="6.28515625" style="18" customWidth="1"/>
    <col min="6923" max="6923" width="8.42578125" style="18" bestFit="1" customWidth="1"/>
    <col min="6924" max="6924" width="5.85546875" style="18" customWidth="1"/>
    <col min="6925" max="6929" width="8.42578125" style="18" bestFit="1" customWidth="1"/>
    <col min="6930" max="6930" width="11.42578125" style="18" bestFit="1" customWidth="1"/>
    <col min="6931" max="7173" width="9.140625" style="18"/>
    <col min="7174" max="7174" width="8.7109375" style="18" customWidth="1"/>
    <col min="7175" max="7175" width="66.140625" style="18" customWidth="1"/>
    <col min="7176" max="7176" width="8.42578125" style="18" bestFit="1" customWidth="1"/>
    <col min="7177" max="7177" width="6.140625" style="18" customWidth="1"/>
    <col min="7178" max="7178" width="6.28515625" style="18" customWidth="1"/>
    <col min="7179" max="7179" width="8.42578125" style="18" bestFit="1" customWidth="1"/>
    <col min="7180" max="7180" width="5.85546875" style="18" customWidth="1"/>
    <col min="7181" max="7185" width="8.42578125" style="18" bestFit="1" customWidth="1"/>
    <col min="7186" max="7186" width="11.42578125" style="18" bestFit="1" customWidth="1"/>
    <col min="7187" max="7429" width="9.140625" style="18"/>
    <col min="7430" max="7430" width="8.7109375" style="18" customWidth="1"/>
    <col min="7431" max="7431" width="66.140625" style="18" customWidth="1"/>
    <col min="7432" max="7432" width="8.42578125" style="18" bestFit="1" customWidth="1"/>
    <col min="7433" max="7433" width="6.140625" style="18" customWidth="1"/>
    <col min="7434" max="7434" width="6.28515625" style="18" customWidth="1"/>
    <col min="7435" max="7435" width="8.42578125" style="18" bestFit="1" customWidth="1"/>
    <col min="7436" max="7436" width="5.85546875" style="18" customWidth="1"/>
    <col min="7437" max="7441" width="8.42578125" style="18" bestFit="1" customWidth="1"/>
    <col min="7442" max="7442" width="11.42578125" style="18" bestFit="1" customWidth="1"/>
    <col min="7443" max="7685" width="9.140625" style="18"/>
    <col min="7686" max="7686" width="8.7109375" style="18" customWidth="1"/>
    <col min="7687" max="7687" width="66.140625" style="18" customWidth="1"/>
    <col min="7688" max="7688" width="8.42578125" style="18" bestFit="1" customWidth="1"/>
    <col min="7689" max="7689" width="6.140625" style="18" customWidth="1"/>
    <col min="7690" max="7690" width="6.28515625" style="18" customWidth="1"/>
    <col min="7691" max="7691" width="8.42578125" style="18" bestFit="1" customWidth="1"/>
    <col min="7692" max="7692" width="5.85546875" style="18" customWidth="1"/>
    <col min="7693" max="7697" width="8.42578125" style="18" bestFit="1" customWidth="1"/>
    <col min="7698" max="7698" width="11.42578125" style="18" bestFit="1" customWidth="1"/>
    <col min="7699" max="7941" width="9.140625" style="18"/>
    <col min="7942" max="7942" width="8.7109375" style="18" customWidth="1"/>
    <col min="7943" max="7943" width="66.140625" style="18" customWidth="1"/>
    <col min="7944" max="7944" width="8.42578125" style="18" bestFit="1" customWidth="1"/>
    <col min="7945" max="7945" width="6.140625" style="18" customWidth="1"/>
    <col min="7946" max="7946" width="6.28515625" style="18" customWidth="1"/>
    <col min="7947" max="7947" width="8.42578125" style="18" bestFit="1" customWidth="1"/>
    <col min="7948" max="7948" width="5.85546875" style="18" customWidth="1"/>
    <col min="7949" max="7953" width="8.42578125" style="18" bestFit="1" customWidth="1"/>
    <col min="7954" max="7954" width="11.42578125" style="18" bestFit="1" customWidth="1"/>
    <col min="7955" max="8197" width="9.140625" style="18"/>
    <col min="8198" max="8198" width="8.7109375" style="18" customWidth="1"/>
    <col min="8199" max="8199" width="66.140625" style="18" customWidth="1"/>
    <col min="8200" max="8200" width="8.42578125" style="18" bestFit="1" customWidth="1"/>
    <col min="8201" max="8201" width="6.140625" style="18" customWidth="1"/>
    <col min="8202" max="8202" width="6.28515625" style="18" customWidth="1"/>
    <col min="8203" max="8203" width="8.42578125" style="18" bestFit="1" customWidth="1"/>
    <col min="8204" max="8204" width="5.85546875" style="18" customWidth="1"/>
    <col min="8205" max="8209" width="8.42578125" style="18" bestFit="1" customWidth="1"/>
    <col min="8210" max="8210" width="11.42578125" style="18" bestFit="1" customWidth="1"/>
    <col min="8211" max="8453" width="9.140625" style="18"/>
    <col min="8454" max="8454" width="8.7109375" style="18" customWidth="1"/>
    <col min="8455" max="8455" width="66.140625" style="18" customWidth="1"/>
    <col min="8456" max="8456" width="8.42578125" style="18" bestFit="1" customWidth="1"/>
    <col min="8457" max="8457" width="6.140625" style="18" customWidth="1"/>
    <col min="8458" max="8458" width="6.28515625" style="18" customWidth="1"/>
    <col min="8459" max="8459" width="8.42578125" style="18" bestFit="1" customWidth="1"/>
    <col min="8460" max="8460" width="5.85546875" style="18" customWidth="1"/>
    <col min="8461" max="8465" width="8.42578125" style="18" bestFit="1" customWidth="1"/>
    <col min="8466" max="8466" width="11.42578125" style="18" bestFit="1" customWidth="1"/>
    <col min="8467" max="8709" width="9.140625" style="18"/>
    <col min="8710" max="8710" width="8.7109375" style="18" customWidth="1"/>
    <col min="8711" max="8711" width="66.140625" style="18" customWidth="1"/>
    <col min="8712" max="8712" width="8.42578125" style="18" bestFit="1" customWidth="1"/>
    <col min="8713" max="8713" width="6.140625" style="18" customWidth="1"/>
    <col min="8714" max="8714" width="6.28515625" style="18" customWidth="1"/>
    <col min="8715" max="8715" width="8.42578125" style="18" bestFit="1" customWidth="1"/>
    <col min="8716" max="8716" width="5.85546875" style="18" customWidth="1"/>
    <col min="8717" max="8721" width="8.42578125" style="18" bestFit="1" customWidth="1"/>
    <col min="8722" max="8722" width="11.42578125" style="18" bestFit="1" customWidth="1"/>
    <col min="8723" max="8965" width="9.140625" style="18"/>
    <col min="8966" max="8966" width="8.7109375" style="18" customWidth="1"/>
    <col min="8967" max="8967" width="66.140625" style="18" customWidth="1"/>
    <col min="8968" max="8968" width="8.42578125" style="18" bestFit="1" customWidth="1"/>
    <col min="8969" max="8969" width="6.140625" style="18" customWidth="1"/>
    <col min="8970" max="8970" width="6.28515625" style="18" customWidth="1"/>
    <col min="8971" max="8971" width="8.42578125" style="18" bestFit="1" customWidth="1"/>
    <col min="8972" max="8972" width="5.85546875" style="18" customWidth="1"/>
    <col min="8973" max="8977" width="8.42578125" style="18" bestFit="1" customWidth="1"/>
    <col min="8978" max="8978" width="11.42578125" style="18" bestFit="1" customWidth="1"/>
    <col min="8979" max="9221" width="9.140625" style="18"/>
    <col min="9222" max="9222" width="8.7109375" style="18" customWidth="1"/>
    <col min="9223" max="9223" width="66.140625" style="18" customWidth="1"/>
    <col min="9224" max="9224" width="8.42578125" style="18" bestFit="1" customWidth="1"/>
    <col min="9225" max="9225" width="6.140625" style="18" customWidth="1"/>
    <col min="9226" max="9226" width="6.28515625" style="18" customWidth="1"/>
    <col min="9227" max="9227" width="8.42578125" style="18" bestFit="1" customWidth="1"/>
    <col min="9228" max="9228" width="5.85546875" style="18" customWidth="1"/>
    <col min="9229" max="9233" width="8.42578125" style="18" bestFit="1" customWidth="1"/>
    <col min="9234" max="9234" width="11.42578125" style="18" bestFit="1" customWidth="1"/>
    <col min="9235" max="9477" width="9.140625" style="18"/>
    <col min="9478" max="9478" width="8.7109375" style="18" customWidth="1"/>
    <col min="9479" max="9479" width="66.140625" style="18" customWidth="1"/>
    <col min="9480" max="9480" width="8.42578125" style="18" bestFit="1" customWidth="1"/>
    <col min="9481" max="9481" width="6.140625" style="18" customWidth="1"/>
    <col min="9482" max="9482" width="6.28515625" style="18" customWidth="1"/>
    <col min="9483" max="9483" width="8.42578125" style="18" bestFit="1" customWidth="1"/>
    <col min="9484" max="9484" width="5.85546875" style="18" customWidth="1"/>
    <col min="9485" max="9489" width="8.42578125" style="18" bestFit="1" customWidth="1"/>
    <col min="9490" max="9490" width="11.42578125" style="18" bestFit="1" customWidth="1"/>
    <col min="9491" max="9733" width="9.140625" style="18"/>
    <col min="9734" max="9734" width="8.7109375" style="18" customWidth="1"/>
    <col min="9735" max="9735" width="66.140625" style="18" customWidth="1"/>
    <col min="9736" max="9736" width="8.42578125" style="18" bestFit="1" customWidth="1"/>
    <col min="9737" max="9737" width="6.140625" style="18" customWidth="1"/>
    <col min="9738" max="9738" width="6.28515625" style="18" customWidth="1"/>
    <col min="9739" max="9739" width="8.42578125" style="18" bestFit="1" customWidth="1"/>
    <col min="9740" max="9740" width="5.85546875" style="18" customWidth="1"/>
    <col min="9741" max="9745" width="8.42578125" style="18" bestFit="1" customWidth="1"/>
    <col min="9746" max="9746" width="11.42578125" style="18" bestFit="1" customWidth="1"/>
    <col min="9747" max="9989" width="9.140625" style="18"/>
    <col min="9990" max="9990" width="8.7109375" style="18" customWidth="1"/>
    <col min="9991" max="9991" width="66.140625" style="18" customWidth="1"/>
    <col min="9992" max="9992" width="8.42578125" style="18" bestFit="1" customWidth="1"/>
    <col min="9993" max="9993" width="6.140625" style="18" customWidth="1"/>
    <col min="9994" max="9994" width="6.28515625" style="18" customWidth="1"/>
    <col min="9995" max="9995" width="8.42578125" style="18" bestFit="1" customWidth="1"/>
    <col min="9996" max="9996" width="5.85546875" style="18" customWidth="1"/>
    <col min="9997" max="10001" width="8.42578125" style="18" bestFit="1" customWidth="1"/>
    <col min="10002" max="10002" width="11.42578125" style="18" bestFit="1" customWidth="1"/>
    <col min="10003" max="10245" width="9.140625" style="18"/>
    <col min="10246" max="10246" width="8.7109375" style="18" customWidth="1"/>
    <col min="10247" max="10247" width="66.140625" style="18" customWidth="1"/>
    <col min="10248" max="10248" width="8.42578125" style="18" bestFit="1" customWidth="1"/>
    <col min="10249" max="10249" width="6.140625" style="18" customWidth="1"/>
    <col min="10250" max="10250" width="6.28515625" style="18" customWidth="1"/>
    <col min="10251" max="10251" width="8.42578125" style="18" bestFit="1" customWidth="1"/>
    <col min="10252" max="10252" width="5.85546875" style="18" customWidth="1"/>
    <col min="10253" max="10257" width="8.42578125" style="18" bestFit="1" customWidth="1"/>
    <col min="10258" max="10258" width="11.42578125" style="18" bestFit="1" customWidth="1"/>
    <col min="10259" max="10501" width="9.140625" style="18"/>
    <col min="10502" max="10502" width="8.7109375" style="18" customWidth="1"/>
    <col min="10503" max="10503" width="66.140625" style="18" customWidth="1"/>
    <col min="10504" max="10504" width="8.42578125" style="18" bestFit="1" customWidth="1"/>
    <col min="10505" max="10505" width="6.140625" style="18" customWidth="1"/>
    <col min="10506" max="10506" width="6.28515625" style="18" customWidth="1"/>
    <col min="10507" max="10507" width="8.42578125" style="18" bestFit="1" customWidth="1"/>
    <col min="10508" max="10508" width="5.85546875" style="18" customWidth="1"/>
    <col min="10509" max="10513" width="8.42578125" style="18" bestFit="1" customWidth="1"/>
    <col min="10514" max="10514" width="11.42578125" style="18" bestFit="1" customWidth="1"/>
    <col min="10515" max="10757" width="9.140625" style="18"/>
    <col min="10758" max="10758" width="8.7109375" style="18" customWidth="1"/>
    <col min="10759" max="10759" width="66.140625" style="18" customWidth="1"/>
    <col min="10760" max="10760" width="8.42578125" style="18" bestFit="1" customWidth="1"/>
    <col min="10761" max="10761" width="6.140625" style="18" customWidth="1"/>
    <col min="10762" max="10762" width="6.28515625" style="18" customWidth="1"/>
    <col min="10763" max="10763" width="8.42578125" style="18" bestFit="1" customWidth="1"/>
    <col min="10764" max="10764" width="5.85546875" style="18" customWidth="1"/>
    <col min="10765" max="10769" width="8.42578125" style="18" bestFit="1" customWidth="1"/>
    <col min="10770" max="10770" width="11.42578125" style="18" bestFit="1" customWidth="1"/>
    <col min="10771" max="11013" width="9.140625" style="18"/>
    <col min="11014" max="11014" width="8.7109375" style="18" customWidth="1"/>
    <col min="11015" max="11015" width="66.140625" style="18" customWidth="1"/>
    <col min="11016" max="11016" width="8.42578125" style="18" bestFit="1" customWidth="1"/>
    <col min="11017" max="11017" width="6.140625" style="18" customWidth="1"/>
    <col min="11018" max="11018" width="6.28515625" style="18" customWidth="1"/>
    <col min="11019" max="11019" width="8.42578125" style="18" bestFit="1" customWidth="1"/>
    <col min="11020" max="11020" width="5.85546875" style="18" customWidth="1"/>
    <col min="11021" max="11025" width="8.42578125" style="18" bestFit="1" customWidth="1"/>
    <col min="11026" max="11026" width="11.42578125" style="18" bestFit="1" customWidth="1"/>
    <col min="11027" max="11269" width="9.140625" style="18"/>
    <col min="11270" max="11270" width="8.7109375" style="18" customWidth="1"/>
    <col min="11271" max="11271" width="66.140625" style="18" customWidth="1"/>
    <col min="11272" max="11272" width="8.42578125" style="18" bestFit="1" customWidth="1"/>
    <col min="11273" max="11273" width="6.140625" style="18" customWidth="1"/>
    <col min="11274" max="11274" width="6.28515625" style="18" customWidth="1"/>
    <col min="11275" max="11275" width="8.42578125" style="18" bestFit="1" customWidth="1"/>
    <col min="11276" max="11276" width="5.85546875" style="18" customWidth="1"/>
    <col min="11277" max="11281" width="8.42578125" style="18" bestFit="1" customWidth="1"/>
    <col min="11282" max="11282" width="11.42578125" style="18" bestFit="1" customWidth="1"/>
    <col min="11283" max="11525" width="9.140625" style="18"/>
    <col min="11526" max="11526" width="8.7109375" style="18" customWidth="1"/>
    <col min="11527" max="11527" width="66.140625" style="18" customWidth="1"/>
    <col min="11528" max="11528" width="8.42578125" style="18" bestFit="1" customWidth="1"/>
    <col min="11529" max="11529" width="6.140625" style="18" customWidth="1"/>
    <col min="11530" max="11530" width="6.28515625" style="18" customWidth="1"/>
    <col min="11531" max="11531" width="8.42578125" style="18" bestFit="1" customWidth="1"/>
    <col min="11532" max="11532" width="5.85546875" style="18" customWidth="1"/>
    <col min="11533" max="11537" width="8.42578125" style="18" bestFit="1" customWidth="1"/>
    <col min="11538" max="11538" width="11.42578125" style="18" bestFit="1" customWidth="1"/>
    <col min="11539" max="11781" width="9.140625" style="18"/>
    <col min="11782" max="11782" width="8.7109375" style="18" customWidth="1"/>
    <col min="11783" max="11783" width="66.140625" style="18" customWidth="1"/>
    <col min="11784" max="11784" width="8.42578125" style="18" bestFit="1" customWidth="1"/>
    <col min="11785" max="11785" width="6.140625" style="18" customWidth="1"/>
    <col min="11786" max="11786" width="6.28515625" style="18" customWidth="1"/>
    <col min="11787" max="11787" width="8.42578125" style="18" bestFit="1" customWidth="1"/>
    <col min="11788" max="11788" width="5.85546875" style="18" customWidth="1"/>
    <col min="11789" max="11793" width="8.42578125" style="18" bestFit="1" customWidth="1"/>
    <col min="11794" max="11794" width="11.42578125" style="18" bestFit="1" customWidth="1"/>
    <col min="11795" max="12037" width="9.140625" style="18"/>
    <col min="12038" max="12038" width="8.7109375" style="18" customWidth="1"/>
    <col min="12039" max="12039" width="66.140625" style="18" customWidth="1"/>
    <col min="12040" max="12040" width="8.42578125" style="18" bestFit="1" customWidth="1"/>
    <col min="12041" max="12041" width="6.140625" style="18" customWidth="1"/>
    <col min="12042" max="12042" width="6.28515625" style="18" customWidth="1"/>
    <col min="12043" max="12043" width="8.42578125" style="18" bestFit="1" customWidth="1"/>
    <col min="12044" max="12044" width="5.85546875" style="18" customWidth="1"/>
    <col min="12045" max="12049" width="8.42578125" style="18" bestFit="1" customWidth="1"/>
    <col min="12050" max="12050" width="11.42578125" style="18" bestFit="1" customWidth="1"/>
    <col min="12051" max="12293" width="9.140625" style="18"/>
    <col min="12294" max="12294" width="8.7109375" style="18" customWidth="1"/>
    <col min="12295" max="12295" width="66.140625" style="18" customWidth="1"/>
    <col min="12296" max="12296" width="8.42578125" style="18" bestFit="1" customWidth="1"/>
    <col min="12297" max="12297" width="6.140625" style="18" customWidth="1"/>
    <col min="12298" max="12298" width="6.28515625" style="18" customWidth="1"/>
    <col min="12299" max="12299" width="8.42578125" style="18" bestFit="1" customWidth="1"/>
    <col min="12300" max="12300" width="5.85546875" style="18" customWidth="1"/>
    <col min="12301" max="12305" width="8.42578125" style="18" bestFit="1" customWidth="1"/>
    <col min="12306" max="12306" width="11.42578125" style="18" bestFit="1" customWidth="1"/>
    <col min="12307" max="12549" width="9.140625" style="18"/>
    <col min="12550" max="12550" width="8.7109375" style="18" customWidth="1"/>
    <col min="12551" max="12551" width="66.140625" style="18" customWidth="1"/>
    <col min="12552" max="12552" width="8.42578125" style="18" bestFit="1" customWidth="1"/>
    <col min="12553" max="12553" width="6.140625" style="18" customWidth="1"/>
    <col min="12554" max="12554" width="6.28515625" style="18" customWidth="1"/>
    <col min="12555" max="12555" width="8.42578125" style="18" bestFit="1" customWidth="1"/>
    <col min="12556" max="12556" width="5.85546875" style="18" customWidth="1"/>
    <col min="12557" max="12561" width="8.42578125" style="18" bestFit="1" customWidth="1"/>
    <col min="12562" max="12562" width="11.42578125" style="18" bestFit="1" customWidth="1"/>
    <col min="12563" max="12805" width="9.140625" style="18"/>
    <col min="12806" max="12806" width="8.7109375" style="18" customWidth="1"/>
    <col min="12807" max="12807" width="66.140625" style="18" customWidth="1"/>
    <col min="12808" max="12808" width="8.42578125" style="18" bestFit="1" customWidth="1"/>
    <col min="12809" max="12809" width="6.140625" style="18" customWidth="1"/>
    <col min="12810" max="12810" width="6.28515625" style="18" customWidth="1"/>
    <col min="12811" max="12811" width="8.42578125" style="18" bestFit="1" customWidth="1"/>
    <col min="12812" max="12812" width="5.85546875" style="18" customWidth="1"/>
    <col min="12813" max="12817" width="8.42578125" style="18" bestFit="1" customWidth="1"/>
    <col min="12818" max="12818" width="11.42578125" style="18" bestFit="1" customWidth="1"/>
    <col min="12819" max="13061" width="9.140625" style="18"/>
    <col min="13062" max="13062" width="8.7109375" style="18" customWidth="1"/>
    <col min="13063" max="13063" width="66.140625" style="18" customWidth="1"/>
    <col min="13064" max="13064" width="8.42578125" style="18" bestFit="1" customWidth="1"/>
    <col min="13065" max="13065" width="6.140625" style="18" customWidth="1"/>
    <col min="13066" max="13066" width="6.28515625" style="18" customWidth="1"/>
    <col min="13067" max="13067" width="8.42578125" style="18" bestFit="1" customWidth="1"/>
    <col min="13068" max="13068" width="5.85546875" style="18" customWidth="1"/>
    <col min="13069" max="13073" width="8.42578125" style="18" bestFit="1" customWidth="1"/>
    <col min="13074" max="13074" width="11.42578125" style="18" bestFit="1" customWidth="1"/>
    <col min="13075" max="13317" width="9.140625" style="18"/>
    <col min="13318" max="13318" width="8.7109375" style="18" customWidth="1"/>
    <col min="13319" max="13319" width="66.140625" style="18" customWidth="1"/>
    <col min="13320" max="13320" width="8.42578125" style="18" bestFit="1" customWidth="1"/>
    <col min="13321" max="13321" width="6.140625" style="18" customWidth="1"/>
    <col min="13322" max="13322" width="6.28515625" style="18" customWidth="1"/>
    <col min="13323" max="13323" width="8.42578125" style="18" bestFit="1" customWidth="1"/>
    <col min="13324" max="13324" width="5.85546875" style="18" customWidth="1"/>
    <col min="13325" max="13329" width="8.42578125" style="18" bestFit="1" customWidth="1"/>
    <col min="13330" max="13330" width="11.42578125" style="18" bestFit="1" customWidth="1"/>
    <col min="13331" max="13573" width="9.140625" style="18"/>
    <col min="13574" max="13574" width="8.7109375" style="18" customWidth="1"/>
    <col min="13575" max="13575" width="66.140625" style="18" customWidth="1"/>
    <col min="13576" max="13576" width="8.42578125" style="18" bestFit="1" customWidth="1"/>
    <col min="13577" max="13577" width="6.140625" style="18" customWidth="1"/>
    <col min="13578" max="13578" width="6.28515625" style="18" customWidth="1"/>
    <col min="13579" max="13579" width="8.42578125" style="18" bestFit="1" customWidth="1"/>
    <col min="13580" max="13580" width="5.85546875" style="18" customWidth="1"/>
    <col min="13581" max="13585" width="8.42578125" style="18" bestFit="1" customWidth="1"/>
    <col min="13586" max="13586" width="11.42578125" style="18" bestFit="1" customWidth="1"/>
    <col min="13587" max="13829" width="9.140625" style="18"/>
    <col min="13830" max="13830" width="8.7109375" style="18" customWidth="1"/>
    <col min="13831" max="13831" width="66.140625" style="18" customWidth="1"/>
    <col min="13832" max="13832" width="8.42578125" style="18" bestFit="1" customWidth="1"/>
    <col min="13833" max="13833" width="6.140625" style="18" customWidth="1"/>
    <col min="13834" max="13834" width="6.28515625" style="18" customWidth="1"/>
    <col min="13835" max="13835" width="8.42578125" style="18" bestFit="1" customWidth="1"/>
    <col min="13836" max="13836" width="5.85546875" style="18" customWidth="1"/>
    <col min="13837" max="13841" width="8.42578125" style="18" bestFit="1" customWidth="1"/>
    <col min="13842" max="13842" width="11.42578125" style="18" bestFit="1" customWidth="1"/>
    <col min="13843" max="14085" width="9.140625" style="18"/>
    <col min="14086" max="14086" width="8.7109375" style="18" customWidth="1"/>
    <col min="14087" max="14087" width="66.140625" style="18" customWidth="1"/>
    <col min="14088" max="14088" width="8.42578125" style="18" bestFit="1" customWidth="1"/>
    <col min="14089" max="14089" width="6.140625" style="18" customWidth="1"/>
    <col min="14090" max="14090" width="6.28515625" style="18" customWidth="1"/>
    <col min="14091" max="14091" width="8.42578125" style="18" bestFit="1" customWidth="1"/>
    <col min="14092" max="14092" width="5.85546875" style="18" customWidth="1"/>
    <col min="14093" max="14097" width="8.42578125" style="18" bestFit="1" customWidth="1"/>
    <col min="14098" max="14098" width="11.42578125" style="18" bestFit="1" customWidth="1"/>
    <col min="14099" max="14341" width="9.140625" style="18"/>
    <col min="14342" max="14342" width="8.7109375" style="18" customWidth="1"/>
    <col min="14343" max="14343" width="66.140625" style="18" customWidth="1"/>
    <col min="14344" max="14344" width="8.42578125" style="18" bestFit="1" customWidth="1"/>
    <col min="14345" max="14345" width="6.140625" style="18" customWidth="1"/>
    <col min="14346" max="14346" width="6.28515625" style="18" customWidth="1"/>
    <col min="14347" max="14347" width="8.42578125" style="18" bestFit="1" customWidth="1"/>
    <col min="14348" max="14348" width="5.85546875" style="18" customWidth="1"/>
    <col min="14349" max="14353" width="8.42578125" style="18" bestFit="1" customWidth="1"/>
    <col min="14354" max="14354" width="11.42578125" style="18" bestFit="1" customWidth="1"/>
    <col min="14355" max="14597" width="9.140625" style="18"/>
    <col min="14598" max="14598" width="8.7109375" style="18" customWidth="1"/>
    <col min="14599" max="14599" width="66.140625" style="18" customWidth="1"/>
    <col min="14600" max="14600" width="8.42578125" style="18" bestFit="1" customWidth="1"/>
    <col min="14601" max="14601" width="6.140625" style="18" customWidth="1"/>
    <col min="14602" max="14602" width="6.28515625" style="18" customWidth="1"/>
    <col min="14603" max="14603" width="8.42578125" style="18" bestFit="1" customWidth="1"/>
    <col min="14604" max="14604" width="5.85546875" style="18" customWidth="1"/>
    <col min="14605" max="14609" width="8.42578125" style="18" bestFit="1" customWidth="1"/>
    <col min="14610" max="14610" width="11.42578125" style="18" bestFit="1" customWidth="1"/>
    <col min="14611" max="14853" width="9.140625" style="18"/>
    <col min="14854" max="14854" width="8.7109375" style="18" customWidth="1"/>
    <col min="14855" max="14855" width="66.140625" style="18" customWidth="1"/>
    <col min="14856" max="14856" width="8.42578125" style="18" bestFit="1" customWidth="1"/>
    <col min="14857" max="14857" width="6.140625" style="18" customWidth="1"/>
    <col min="14858" max="14858" width="6.28515625" style="18" customWidth="1"/>
    <col min="14859" max="14859" width="8.42578125" style="18" bestFit="1" customWidth="1"/>
    <col min="14860" max="14860" width="5.85546875" style="18" customWidth="1"/>
    <col min="14861" max="14865" width="8.42578125" style="18" bestFit="1" customWidth="1"/>
    <col min="14866" max="14866" width="11.42578125" style="18" bestFit="1" customWidth="1"/>
    <col min="14867" max="15109" width="9.140625" style="18"/>
    <col min="15110" max="15110" width="8.7109375" style="18" customWidth="1"/>
    <col min="15111" max="15111" width="66.140625" style="18" customWidth="1"/>
    <col min="15112" max="15112" width="8.42578125" style="18" bestFit="1" customWidth="1"/>
    <col min="15113" max="15113" width="6.140625" style="18" customWidth="1"/>
    <col min="15114" max="15114" width="6.28515625" style="18" customWidth="1"/>
    <col min="15115" max="15115" width="8.42578125" style="18" bestFit="1" customWidth="1"/>
    <col min="15116" max="15116" width="5.85546875" style="18" customWidth="1"/>
    <col min="15117" max="15121" width="8.42578125" style="18" bestFit="1" customWidth="1"/>
    <col min="15122" max="15122" width="11.42578125" style="18" bestFit="1" customWidth="1"/>
    <col min="15123" max="15365" width="9.140625" style="18"/>
    <col min="15366" max="15366" width="8.7109375" style="18" customWidth="1"/>
    <col min="15367" max="15367" width="66.140625" style="18" customWidth="1"/>
    <col min="15368" max="15368" width="8.42578125" style="18" bestFit="1" customWidth="1"/>
    <col min="15369" max="15369" width="6.140625" style="18" customWidth="1"/>
    <col min="15370" max="15370" width="6.28515625" style="18" customWidth="1"/>
    <col min="15371" max="15371" width="8.42578125" style="18" bestFit="1" customWidth="1"/>
    <col min="15372" max="15372" width="5.85546875" style="18" customWidth="1"/>
    <col min="15373" max="15377" width="8.42578125" style="18" bestFit="1" customWidth="1"/>
    <col min="15378" max="15378" width="11.42578125" style="18" bestFit="1" customWidth="1"/>
    <col min="15379" max="15621" width="9.140625" style="18"/>
    <col min="15622" max="15622" width="8.7109375" style="18" customWidth="1"/>
    <col min="15623" max="15623" width="66.140625" style="18" customWidth="1"/>
    <col min="15624" max="15624" width="8.42578125" style="18" bestFit="1" customWidth="1"/>
    <col min="15625" max="15625" width="6.140625" style="18" customWidth="1"/>
    <col min="15626" max="15626" width="6.28515625" style="18" customWidth="1"/>
    <col min="15627" max="15627" width="8.42578125" style="18" bestFit="1" customWidth="1"/>
    <col min="15628" max="15628" width="5.85546875" style="18" customWidth="1"/>
    <col min="15629" max="15633" width="8.42578125" style="18" bestFit="1" customWidth="1"/>
    <col min="15634" max="15634" width="11.42578125" style="18" bestFit="1" customWidth="1"/>
    <col min="15635" max="15877" width="9.140625" style="18"/>
    <col min="15878" max="15878" width="8.7109375" style="18" customWidth="1"/>
    <col min="15879" max="15879" width="66.140625" style="18" customWidth="1"/>
    <col min="15880" max="15880" width="8.42578125" style="18" bestFit="1" customWidth="1"/>
    <col min="15881" max="15881" width="6.140625" style="18" customWidth="1"/>
    <col min="15882" max="15882" width="6.28515625" style="18" customWidth="1"/>
    <col min="15883" max="15883" width="8.42578125" style="18" bestFit="1" customWidth="1"/>
    <col min="15884" max="15884" width="5.85546875" style="18" customWidth="1"/>
    <col min="15885" max="15889" width="8.42578125" style="18" bestFit="1" customWidth="1"/>
    <col min="15890" max="15890" width="11.42578125" style="18" bestFit="1" customWidth="1"/>
    <col min="15891" max="16133" width="9.140625" style="18"/>
    <col min="16134" max="16134" width="8.7109375" style="18" customWidth="1"/>
    <col min="16135" max="16135" width="66.140625" style="18" customWidth="1"/>
    <col min="16136" max="16136" width="8.42578125" style="18" bestFit="1" customWidth="1"/>
    <col min="16137" max="16137" width="6.140625" style="18" customWidth="1"/>
    <col min="16138" max="16138" width="6.28515625" style="18" customWidth="1"/>
    <col min="16139" max="16139" width="8.42578125" style="18" bestFit="1" customWidth="1"/>
    <col min="16140" max="16140" width="5.85546875" style="18" customWidth="1"/>
    <col min="16141" max="16145" width="8.42578125" style="18" bestFit="1" customWidth="1"/>
    <col min="16146" max="16146" width="11.42578125" style="18" bestFit="1" customWidth="1"/>
    <col min="16147" max="16384" width="9.140625" style="18"/>
  </cols>
  <sheetData>
    <row r="1" spans="1:21" x14ac:dyDescent="0.25">
      <c r="U1" s="318" t="s">
        <v>1423</v>
      </c>
    </row>
    <row r="2" spans="1:21" ht="18.75" x14ac:dyDescent="0.3">
      <c r="A2" s="352" t="s">
        <v>23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</row>
    <row r="3" spans="1:21" x14ac:dyDescent="0.25">
      <c r="A3" s="356" t="s">
        <v>24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</row>
    <row r="4" spans="1:21" x14ac:dyDescent="0.25">
      <c r="C4" s="18" t="s">
        <v>1434</v>
      </c>
    </row>
    <row r="5" spans="1:21" x14ac:dyDescent="0.25">
      <c r="A5" s="356" t="s">
        <v>904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</row>
    <row r="6" spans="1:21" x14ac:dyDescent="0.25">
      <c r="A6" s="145" t="s">
        <v>38</v>
      </c>
      <c r="B6" s="145" t="s">
        <v>39</v>
      </c>
      <c r="C6" s="145">
        <v>2004</v>
      </c>
      <c r="D6" s="145" t="s">
        <v>8</v>
      </c>
      <c r="E6" s="145" t="s">
        <v>9</v>
      </c>
      <c r="F6" s="145" t="s">
        <v>10</v>
      </c>
      <c r="G6" s="145" t="s">
        <v>11</v>
      </c>
      <c r="H6" s="145" t="s">
        <v>12</v>
      </c>
      <c r="I6" s="145" t="s">
        <v>13</v>
      </c>
      <c r="J6" s="145" t="s">
        <v>14</v>
      </c>
      <c r="K6" s="145">
        <v>2012</v>
      </c>
      <c r="L6" s="145">
        <v>2013</v>
      </c>
      <c r="M6" s="145">
        <v>2014</v>
      </c>
      <c r="N6" s="152">
        <v>2015</v>
      </c>
      <c r="O6" s="152">
        <v>2016</v>
      </c>
      <c r="P6" s="342">
        <v>2017</v>
      </c>
      <c r="Q6" s="325">
        <v>2018</v>
      </c>
      <c r="R6" s="145" t="s">
        <v>15</v>
      </c>
    </row>
    <row r="7" spans="1:21" x14ac:dyDescent="0.25">
      <c r="A7" s="32" t="s">
        <v>40</v>
      </c>
      <c r="B7" s="178" t="s">
        <v>41</v>
      </c>
      <c r="C7" s="31">
        <v>0</v>
      </c>
      <c r="D7" s="31">
        <v>0</v>
      </c>
      <c r="E7" s="31">
        <v>2</v>
      </c>
      <c r="F7" s="31">
        <v>2</v>
      </c>
      <c r="G7" s="31">
        <v>8</v>
      </c>
      <c r="H7" s="31">
        <v>5</v>
      </c>
      <c r="I7" s="31">
        <v>7</v>
      </c>
      <c r="J7" s="31">
        <v>12</v>
      </c>
      <c r="K7" s="31">
        <v>10</v>
      </c>
      <c r="L7" s="31">
        <v>12</v>
      </c>
      <c r="M7" s="31">
        <v>15</v>
      </c>
      <c r="N7" s="31">
        <v>12</v>
      </c>
      <c r="O7" s="31">
        <v>5</v>
      </c>
      <c r="P7" s="31">
        <v>12</v>
      </c>
      <c r="Q7" s="31">
        <v>15</v>
      </c>
      <c r="R7" s="31">
        <f>SUM(H7:Q7)</f>
        <v>105</v>
      </c>
    </row>
    <row r="8" spans="1:21" x14ac:dyDescent="0.25">
      <c r="A8" s="32" t="s">
        <v>42</v>
      </c>
      <c r="B8" s="178" t="s">
        <v>43</v>
      </c>
      <c r="C8" s="31">
        <v>6</v>
      </c>
      <c r="D8" s="31">
        <v>6</v>
      </c>
      <c r="E8" s="31">
        <v>8</v>
      </c>
      <c r="F8" s="31">
        <v>8</v>
      </c>
      <c r="G8" s="31">
        <v>15</v>
      </c>
      <c r="H8" s="31">
        <v>12</v>
      </c>
      <c r="I8" s="31">
        <v>15</v>
      </c>
      <c r="J8" s="31">
        <v>22</v>
      </c>
      <c r="K8" s="31">
        <v>19</v>
      </c>
      <c r="L8" s="31">
        <v>25</v>
      </c>
      <c r="M8" s="31">
        <v>19</v>
      </c>
      <c r="N8" s="31">
        <v>21</v>
      </c>
      <c r="O8" s="31">
        <v>20</v>
      </c>
      <c r="P8" s="31">
        <v>31</v>
      </c>
      <c r="Q8" s="31">
        <v>18</v>
      </c>
      <c r="R8" s="31">
        <f t="shared" ref="R8:R31" si="0">SUM(H8:Q8)</f>
        <v>202</v>
      </c>
    </row>
    <row r="9" spans="1:21" x14ac:dyDescent="0.25">
      <c r="A9" s="32" t="s">
        <v>44</v>
      </c>
      <c r="B9" s="178" t="s">
        <v>45</v>
      </c>
      <c r="C9" s="31">
        <v>89</v>
      </c>
      <c r="D9" s="31">
        <v>104</v>
      </c>
      <c r="E9" s="31">
        <v>85</v>
      </c>
      <c r="F9" s="31">
        <v>100</v>
      </c>
      <c r="G9" s="31">
        <v>122</v>
      </c>
      <c r="H9" s="31">
        <v>109</v>
      </c>
      <c r="I9" s="31">
        <v>128</v>
      </c>
      <c r="J9" s="31">
        <v>105</v>
      </c>
      <c r="K9" s="31">
        <v>119</v>
      </c>
      <c r="L9" s="31">
        <v>133</v>
      </c>
      <c r="M9" s="31">
        <v>158</v>
      </c>
      <c r="N9" s="31">
        <v>179</v>
      </c>
      <c r="O9" s="31">
        <v>140</v>
      </c>
      <c r="P9" s="31">
        <v>227</v>
      </c>
      <c r="Q9" s="31">
        <v>167</v>
      </c>
      <c r="R9" s="31">
        <f t="shared" si="0"/>
        <v>1465</v>
      </c>
    </row>
    <row r="10" spans="1:21" x14ac:dyDescent="0.25">
      <c r="A10" s="32" t="s">
        <v>46</v>
      </c>
      <c r="B10" s="178" t="s">
        <v>47</v>
      </c>
      <c r="C10" s="31">
        <v>64</v>
      </c>
      <c r="D10" s="31">
        <v>54</v>
      </c>
      <c r="E10" s="31">
        <v>41</v>
      </c>
      <c r="F10" s="31">
        <v>32</v>
      </c>
      <c r="G10" s="31">
        <v>29</v>
      </c>
      <c r="H10" s="31">
        <v>32</v>
      </c>
      <c r="I10" s="31">
        <v>16</v>
      </c>
      <c r="J10" s="31">
        <v>27</v>
      </c>
      <c r="K10" s="31">
        <v>25</v>
      </c>
      <c r="L10" s="31">
        <v>28</v>
      </c>
      <c r="M10" s="31">
        <v>46</v>
      </c>
      <c r="N10" s="31">
        <v>52</v>
      </c>
      <c r="O10" s="31">
        <v>60</v>
      </c>
      <c r="P10" s="31">
        <v>83</v>
      </c>
      <c r="Q10" s="31">
        <v>94</v>
      </c>
      <c r="R10" s="31">
        <f t="shared" si="0"/>
        <v>463</v>
      </c>
    </row>
    <row r="11" spans="1:21" x14ac:dyDescent="0.25">
      <c r="A11" s="32" t="s">
        <v>48</v>
      </c>
      <c r="B11" s="178" t="s">
        <v>49</v>
      </c>
      <c r="C11" s="31">
        <v>24</v>
      </c>
      <c r="D11" s="31">
        <v>29</v>
      </c>
      <c r="E11" s="31">
        <v>25</v>
      </c>
      <c r="F11" s="31">
        <v>25</v>
      </c>
      <c r="G11" s="31">
        <v>14</v>
      </c>
      <c r="H11" s="31">
        <v>20</v>
      </c>
      <c r="I11" s="31">
        <v>28</v>
      </c>
      <c r="J11" s="31">
        <v>12</v>
      </c>
      <c r="K11" s="31">
        <v>27</v>
      </c>
      <c r="L11" s="31">
        <v>35</v>
      </c>
      <c r="M11" s="31">
        <v>24</v>
      </c>
      <c r="N11" s="31">
        <v>22</v>
      </c>
      <c r="O11" s="31">
        <v>31</v>
      </c>
      <c r="P11" s="31">
        <v>30</v>
      </c>
      <c r="Q11" s="31">
        <v>23</v>
      </c>
      <c r="R11" s="31">
        <f t="shared" si="0"/>
        <v>252</v>
      </c>
    </row>
    <row r="12" spans="1:21" x14ac:dyDescent="0.25">
      <c r="A12" s="32" t="s">
        <v>50</v>
      </c>
      <c r="B12" s="178" t="s">
        <v>51</v>
      </c>
      <c r="C12" s="31">
        <v>384</v>
      </c>
      <c r="D12" s="31">
        <v>337</v>
      </c>
      <c r="E12" s="31">
        <v>335</v>
      </c>
      <c r="F12" s="31">
        <v>344</v>
      </c>
      <c r="G12" s="31">
        <v>352</v>
      </c>
      <c r="H12" s="31">
        <v>269</v>
      </c>
      <c r="I12" s="31">
        <v>256</v>
      </c>
      <c r="J12" s="31">
        <v>233</v>
      </c>
      <c r="K12" s="31">
        <v>234</v>
      </c>
      <c r="L12" s="31">
        <v>192</v>
      </c>
      <c r="M12" s="31">
        <v>211</v>
      </c>
      <c r="N12" s="31">
        <v>190</v>
      </c>
      <c r="O12" s="31">
        <v>184</v>
      </c>
      <c r="P12" s="31">
        <v>197</v>
      </c>
      <c r="Q12" s="31">
        <v>225</v>
      </c>
      <c r="R12" s="31">
        <f t="shared" si="0"/>
        <v>2191</v>
      </c>
    </row>
    <row r="13" spans="1:21" x14ac:dyDescent="0.25">
      <c r="A13" s="32" t="s">
        <v>52</v>
      </c>
      <c r="B13" s="178" t="s">
        <v>53</v>
      </c>
      <c r="C13" s="31">
        <v>132</v>
      </c>
      <c r="D13" s="31">
        <v>126</v>
      </c>
      <c r="E13" s="31">
        <v>130</v>
      </c>
      <c r="F13" s="31">
        <v>136</v>
      </c>
      <c r="G13" s="31">
        <v>143</v>
      </c>
      <c r="H13" s="31">
        <v>120</v>
      </c>
      <c r="I13" s="31">
        <v>122</v>
      </c>
      <c r="J13" s="31">
        <v>108</v>
      </c>
      <c r="K13" s="31">
        <v>87</v>
      </c>
      <c r="L13" s="31">
        <v>129</v>
      </c>
      <c r="M13" s="31">
        <v>125</v>
      </c>
      <c r="N13" s="31">
        <v>163</v>
      </c>
      <c r="O13" s="31">
        <v>196</v>
      </c>
      <c r="P13" s="31">
        <v>197</v>
      </c>
      <c r="Q13" s="31">
        <v>263</v>
      </c>
      <c r="R13" s="31">
        <f t="shared" si="0"/>
        <v>1510</v>
      </c>
    </row>
    <row r="14" spans="1:21" x14ac:dyDescent="0.25">
      <c r="A14" s="32" t="s">
        <v>54</v>
      </c>
      <c r="B14" s="178" t="s">
        <v>55</v>
      </c>
      <c r="C14" s="31">
        <v>48</v>
      </c>
      <c r="D14" s="31">
        <v>58</v>
      </c>
      <c r="E14" s="31">
        <v>50</v>
      </c>
      <c r="F14" s="31">
        <v>52</v>
      </c>
      <c r="G14" s="31">
        <v>66</v>
      </c>
      <c r="H14" s="31">
        <v>71</v>
      </c>
      <c r="I14" s="31">
        <v>60</v>
      </c>
      <c r="J14" s="31">
        <v>57</v>
      </c>
      <c r="K14" s="31">
        <v>30</v>
      </c>
      <c r="L14" s="31">
        <v>36</v>
      </c>
      <c r="M14" s="31">
        <v>31</v>
      </c>
      <c r="N14" s="31">
        <v>40</v>
      </c>
      <c r="O14" s="31">
        <v>38</v>
      </c>
      <c r="P14" s="31">
        <v>45</v>
      </c>
      <c r="Q14" s="31">
        <v>52</v>
      </c>
      <c r="R14" s="31">
        <f t="shared" si="0"/>
        <v>460</v>
      </c>
    </row>
    <row r="15" spans="1:21" x14ac:dyDescent="0.25">
      <c r="A15" s="32" t="s">
        <v>56</v>
      </c>
      <c r="B15" s="178" t="s">
        <v>57</v>
      </c>
      <c r="C15" s="31">
        <v>27</v>
      </c>
      <c r="D15" s="31">
        <v>24</v>
      </c>
      <c r="E15" s="31">
        <v>26</v>
      </c>
      <c r="F15" s="31">
        <v>35</v>
      </c>
      <c r="G15" s="31">
        <v>47</v>
      </c>
      <c r="H15" s="31">
        <v>40</v>
      </c>
      <c r="I15" s="31">
        <v>41</v>
      </c>
      <c r="J15" s="31">
        <v>37</v>
      </c>
      <c r="K15" s="31">
        <v>36</v>
      </c>
      <c r="L15" s="31">
        <v>38</v>
      </c>
      <c r="M15" s="31">
        <v>42</v>
      </c>
      <c r="N15" s="31">
        <v>47</v>
      </c>
      <c r="O15" s="31">
        <v>55</v>
      </c>
      <c r="P15" s="31">
        <v>59</v>
      </c>
      <c r="Q15" s="31">
        <v>36</v>
      </c>
      <c r="R15" s="31">
        <f t="shared" si="0"/>
        <v>431</v>
      </c>
    </row>
    <row r="16" spans="1:21" x14ac:dyDescent="0.25">
      <c r="A16" s="32" t="s">
        <v>58</v>
      </c>
      <c r="B16" s="178" t="s">
        <v>59</v>
      </c>
      <c r="C16" s="31">
        <v>37</v>
      </c>
      <c r="D16" s="31">
        <v>38</v>
      </c>
      <c r="E16" s="31">
        <v>30</v>
      </c>
      <c r="F16" s="31">
        <v>44</v>
      </c>
      <c r="G16" s="31">
        <v>49</v>
      </c>
      <c r="H16" s="31">
        <v>67</v>
      </c>
      <c r="I16" s="31">
        <v>56</v>
      </c>
      <c r="J16" s="31">
        <v>80</v>
      </c>
      <c r="K16" s="31">
        <v>100</v>
      </c>
      <c r="L16" s="31">
        <v>105</v>
      </c>
      <c r="M16" s="31">
        <v>87</v>
      </c>
      <c r="N16" s="31">
        <v>120</v>
      </c>
      <c r="O16" s="31">
        <v>106</v>
      </c>
      <c r="P16" s="31">
        <v>107</v>
      </c>
      <c r="Q16" s="31">
        <v>122</v>
      </c>
      <c r="R16" s="31">
        <f t="shared" si="0"/>
        <v>950</v>
      </c>
    </row>
    <row r="17" spans="1:19" x14ac:dyDescent="0.25">
      <c r="A17" s="32" t="s">
        <v>60</v>
      </c>
      <c r="B17" s="178" t="s">
        <v>61</v>
      </c>
      <c r="C17" s="31">
        <v>50</v>
      </c>
      <c r="D17" s="31">
        <v>51</v>
      </c>
      <c r="E17" s="31">
        <v>62</v>
      </c>
      <c r="F17" s="31">
        <v>64</v>
      </c>
      <c r="G17" s="31">
        <v>70</v>
      </c>
      <c r="H17" s="31">
        <v>46</v>
      </c>
      <c r="I17" s="31">
        <v>76</v>
      </c>
      <c r="J17" s="31">
        <v>88</v>
      </c>
      <c r="K17" s="31">
        <v>52</v>
      </c>
      <c r="L17" s="31">
        <v>52</v>
      </c>
      <c r="M17" s="31">
        <v>47</v>
      </c>
      <c r="N17" s="31">
        <v>51</v>
      </c>
      <c r="O17" s="31">
        <v>55</v>
      </c>
      <c r="P17" s="31">
        <v>57</v>
      </c>
      <c r="Q17" s="31">
        <v>67</v>
      </c>
      <c r="R17" s="31">
        <f t="shared" si="0"/>
        <v>591</v>
      </c>
    </row>
    <row r="18" spans="1:19" x14ac:dyDescent="0.25">
      <c r="A18" s="32" t="s">
        <v>62</v>
      </c>
      <c r="B18" s="178" t="s">
        <v>63</v>
      </c>
      <c r="C18" s="31">
        <v>0</v>
      </c>
      <c r="D18" s="31">
        <v>0</v>
      </c>
      <c r="E18" s="31">
        <v>0</v>
      </c>
      <c r="F18" s="31">
        <v>1</v>
      </c>
      <c r="G18" s="31">
        <v>1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/>
      <c r="R18" s="31">
        <f t="shared" si="0"/>
        <v>0</v>
      </c>
    </row>
    <row r="19" spans="1:19" x14ac:dyDescent="0.25">
      <c r="A19" s="32" t="s">
        <v>64</v>
      </c>
      <c r="B19" s="178" t="s">
        <v>65</v>
      </c>
      <c r="C19" s="31">
        <v>118</v>
      </c>
      <c r="D19" s="31">
        <v>109</v>
      </c>
      <c r="E19" s="31">
        <v>125</v>
      </c>
      <c r="F19" s="31">
        <v>151</v>
      </c>
      <c r="G19" s="31">
        <v>198</v>
      </c>
      <c r="H19" s="31">
        <v>202</v>
      </c>
      <c r="I19" s="31">
        <v>165</v>
      </c>
      <c r="J19" s="31">
        <v>187</v>
      </c>
      <c r="K19" s="31">
        <v>183</v>
      </c>
      <c r="L19" s="31">
        <v>171</v>
      </c>
      <c r="M19" s="31">
        <v>189</v>
      </c>
      <c r="N19" s="31">
        <v>190</v>
      </c>
      <c r="O19" s="31">
        <v>186</v>
      </c>
      <c r="P19" s="31">
        <v>216</v>
      </c>
      <c r="Q19" s="31">
        <v>173</v>
      </c>
      <c r="R19" s="31">
        <f t="shared" si="0"/>
        <v>1862</v>
      </c>
    </row>
    <row r="20" spans="1:19" x14ac:dyDescent="0.25">
      <c r="A20" s="32" t="s">
        <v>66</v>
      </c>
      <c r="B20" s="178" t="s">
        <v>67</v>
      </c>
      <c r="C20" s="31">
        <v>20</v>
      </c>
      <c r="D20" s="31">
        <v>18</v>
      </c>
      <c r="E20" s="31">
        <v>10</v>
      </c>
      <c r="F20" s="31">
        <v>14</v>
      </c>
      <c r="G20" s="31">
        <v>30</v>
      </c>
      <c r="H20" s="31">
        <v>24</v>
      </c>
      <c r="I20" s="31">
        <v>10</v>
      </c>
      <c r="J20" s="31">
        <v>18</v>
      </c>
      <c r="K20" s="31">
        <v>15</v>
      </c>
      <c r="L20" s="31">
        <v>16</v>
      </c>
      <c r="M20" s="31">
        <v>18</v>
      </c>
      <c r="N20" s="31">
        <v>25</v>
      </c>
      <c r="O20" s="31">
        <v>27</v>
      </c>
      <c r="P20" s="31">
        <v>16</v>
      </c>
      <c r="Q20" s="31">
        <v>19</v>
      </c>
      <c r="R20" s="31">
        <f t="shared" si="0"/>
        <v>188</v>
      </c>
    </row>
    <row r="21" spans="1:19" x14ac:dyDescent="0.25">
      <c r="A21" s="32" t="s">
        <v>68</v>
      </c>
      <c r="B21" s="178" t="s">
        <v>69</v>
      </c>
      <c r="C21" s="31">
        <v>61</v>
      </c>
      <c r="D21" s="31">
        <v>70</v>
      </c>
      <c r="E21" s="31">
        <v>48</v>
      </c>
      <c r="F21" s="31">
        <v>49</v>
      </c>
      <c r="G21" s="31">
        <v>88</v>
      </c>
      <c r="H21" s="31">
        <v>56</v>
      </c>
      <c r="I21" s="31">
        <v>36</v>
      </c>
      <c r="J21" s="31">
        <v>51</v>
      </c>
      <c r="K21" s="31">
        <v>26</v>
      </c>
      <c r="L21" s="31">
        <v>17</v>
      </c>
      <c r="M21" s="31">
        <v>20</v>
      </c>
      <c r="N21" s="31">
        <v>9</v>
      </c>
      <c r="O21" s="31">
        <v>1</v>
      </c>
      <c r="P21" s="31">
        <v>28</v>
      </c>
      <c r="Q21" s="31"/>
      <c r="R21" s="31">
        <f t="shared" si="0"/>
        <v>244</v>
      </c>
    </row>
    <row r="22" spans="1:19" x14ac:dyDescent="0.25">
      <c r="A22" s="32" t="s">
        <v>70</v>
      </c>
      <c r="B22" s="178" t="s">
        <v>71</v>
      </c>
      <c r="C22" s="31">
        <v>4</v>
      </c>
      <c r="D22" s="31">
        <v>5</v>
      </c>
      <c r="E22" s="31">
        <v>4</v>
      </c>
      <c r="F22" s="31">
        <v>7</v>
      </c>
      <c r="G22" s="31">
        <v>8</v>
      </c>
      <c r="H22" s="31">
        <v>13</v>
      </c>
      <c r="I22" s="31">
        <v>9</v>
      </c>
      <c r="J22" s="31">
        <v>4</v>
      </c>
      <c r="K22" s="31">
        <v>3</v>
      </c>
      <c r="L22" s="31">
        <v>5</v>
      </c>
      <c r="M22" s="31">
        <v>10</v>
      </c>
      <c r="N22" s="31">
        <v>12</v>
      </c>
      <c r="O22" s="31">
        <v>12</v>
      </c>
      <c r="P22" s="31">
        <v>15</v>
      </c>
      <c r="Q22" s="31">
        <v>12</v>
      </c>
      <c r="R22" s="31">
        <f t="shared" si="0"/>
        <v>95</v>
      </c>
    </row>
    <row r="23" spans="1:19" x14ac:dyDescent="0.25">
      <c r="A23" s="32" t="s">
        <v>72</v>
      </c>
      <c r="B23" s="178" t="s">
        <v>73</v>
      </c>
      <c r="C23" s="31">
        <v>41</v>
      </c>
      <c r="D23" s="31">
        <v>28</v>
      </c>
      <c r="E23" s="31">
        <v>40</v>
      </c>
      <c r="F23" s="31">
        <v>38</v>
      </c>
      <c r="G23" s="31">
        <v>43</v>
      </c>
      <c r="H23" s="31">
        <v>54</v>
      </c>
      <c r="I23" s="31">
        <v>47</v>
      </c>
      <c r="J23" s="31">
        <v>59</v>
      </c>
      <c r="K23" s="31">
        <v>61</v>
      </c>
      <c r="L23" s="31">
        <v>66</v>
      </c>
      <c r="M23" s="31">
        <v>91</v>
      </c>
      <c r="N23" s="31">
        <v>81</v>
      </c>
      <c r="O23" s="31">
        <v>75</v>
      </c>
      <c r="P23" s="31">
        <v>93</v>
      </c>
      <c r="Q23" s="31">
        <v>79</v>
      </c>
      <c r="R23" s="31">
        <f t="shared" si="0"/>
        <v>706</v>
      </c>
    </row>
    <row r="24" spans="1:19" x14ac:dyDescent="0.25">
      <c r="A24" s="32" t="s">
        <v>74</v>
      </c>
      <c r="B24" s="178" t="s">
        <v>75</v>
      </c>
      <c r="C24" s="31">
        <v>145</v>
      </c>
      <c r="D24" s="31">
        <v>149</v>
      </c>
      <c r="E24" s="31">
        <v>146</v>
      </c>
      <c r="F24" s="31">
        <v>158</v>
      </c>
      <c r="G24" s="31">
        <v>231</v>
      </c>
      <c r="H24" s="31">
        <v>209</v>
      </c>
      <c r="I24" s="31">
        <v>225</v>
      </c>
      <c r="J24" s="31">
        <v>272</v>
      </c>
      <c r="K24" s="31">
        <v>317</v>
      </c>
      <c r="L24" s="31">
        <v>319</v>
      </c>
      <c r="M24" s="31">
        <v>423</v>
      </c>
      <c r="N24" s="31">
        <v>382</v>
      </c>
      <c r="O24" s="31">
        <v>381</v>
      </c>
      <c r="P24" s="31">
        <v>401</v>
      </c>
      <c r="Q24" s="31">
        <v>320</v>
      </c>
      <c r="R24" s="31">
        <f t="shared" si="0"/>
        <v>3249</v>
      </c>
    </row>
    <row r="25" spans="1:19" ht="15" customHeight="1" x14ac:dyDescent="0.25">
      <c r="A25" s="32" t="s">
        <v>76</v>
      </c>
      <c r="B25" s="178" t="s">
        <v>77</v>
      </c>
      <c r="C25" s="31">
        <v>87</v>
      </c>
      <c r="D25" s="31">
        <v>76</v>
      </c>
      <c r="E25" s="31">
        <v>65</v>
      </c>
      <c r="F25" s="31">
        <v>85</v>
      </c>
      <c r="G25" s="31">
        <v>86</v>
      </c>
      <c r="H25" s="31">
        <v>113</v>
      </c>
      <c r="I25" s="31">
        <v>96</v>
      </c>
      <c r="J25" s="31">
        <v>123</v>
      </c>
      <c r="K25" s="31">
        <v>126</v>
      </c>
      <c r="L25" s="31">
        <v>114</v>
      </c>
      <c r="M25" s="31">
        <v>143</v>
      </c>
      <c r="N25" s="31">
        <v>125</v>
      </c>
      <c r="O25" s="31">
        <v>107</v>
      </c>
      <c r="P25" s="31">
        <v>115</v>
      </c>
      <c r="Q25" s="31">
        <v>98</v>
      </c>
      <c r="R25" s="31">
        <f t="shared" si="0"/>
        <v>1160</v>
      </c>
    </row>
    <row r="26" spans="1:19" x14ac:dyDescent="0.25">
      <c r="A26" s="32" t="s">
        <v>78</v>
      </c>
      <c r="B26" s="178" t="s">
        <v>79</v>
      </c>
      <c r="C26" s="31">
        <v>85</v>
      </c>
      <c r="D26" s="31">
        <v>75</v>
      </c>
      <c r="E26" s="31">
        <v>52</v>
      </c>
      <c r="F26" s="31">
        <v>97</v>
      </c>
      <c r="G26" s="31">
        <v>88</v>
      </c>
      <c r="H26" s="31">
        <v>94</v>
      </c>
      <c r="I26" s="31">
        <v>106</v>
      </c>
      <c r="J26" s="31">
        <v>87</v>
      </c>
      <c r="K26" s="31">
        <v>134</v>
      </c>
      <c r="L26" s="31">
        <v>137</v>
      </c>
      <c r="M26" s="31">
        <v>121</v>
      </c>
      <c r="N26" s="31">
        <v>129</v>
      </c>
      <c r="O26" s="31">
        <v>144</v>
      </c>
      <c r="P26" s="31">
        <v>199</v>
      </c>
      <c r="Q26" s="31">
        <v>158</v>
      </c>
      <c r="R26" s="31">
        <f t="shared" si="0"/>
        <v>1309</v>
      </c>
    </row>
    <row r="27" spans="1:19" x14ac:dyDescent="0.25">
      <c r="A27" s="32" t="s">
        <v>80</v>
      </c>
      <c r="B27" s="178" t="s">
        <v>81</v>
      </c>
      <c r="C27" s="31">
        <v>122</v>
      </c>
      <c r="D27" s="31">
        <v>113</v>
      </c>
      <c r="E27" s="31">
        <v>118</v>
      </c>
      <c r="F27" s="31">
        <v>92</v>
      </c>
      <c r="G27" s="31">
        <v>160</v>
      </c>
      <c r="H27" s="31">
        <v>152</v>
      </c>
      <c r="I27" s="31">
        <v>139</v>
      </c>
      <c r="J27" s="31">
        <v>172</v>
      </c>
      <c r="K27" s="31">
        <v>171</v>
      </c>
      <c r="L27" s="31">
        <v>183</v>
      </c>
      <c r="M27" s="31">
        <v>209</v>
      </c>
      <c r="N27" s="31">
        <v>164</v>
      </c>
      <c r="O27" s="31">
        <v>168</v>
      </c>
      <c r="P27" s="31">
        <v>232</v>
      </c>
      <c r="Q27" s="31">
        <v>176</v>
      </c>
      <c r="R27" s="31">
        <f t="shared" si="0"/>
        <v>1766</v>
      </c>
      <c r="S27" s="179"/>
    </row>
    <row r="28" spans="1:19" x14ac:dyDescent="0.25">
      <c r="A28" s="32" t="s">
        <v>82</v>
      </c>
      <c r="B28" s="178" t="s">
        <v>83</v>
      </c>
      <c r="C28" s="31">
        <v>150</v>
      </c>
      <c r="D28" s="31">
        <v>152</v>
      </c>
      <c r="E28" s="31">
        <v>143</v>
      </c>
      <c r="F28" s="31">
        <v>182</v>
      </c>
      <c r="G28" s="31">
        <v>214</v>
      </c>
      <c r="H28" s="31">
        <v>189</v>
      </c>
      <c r="I28" s="31">
        <v>174</v>
      </c>
      <c r="J28" s="31">
        <v>182</v>
      </c>
      <c r="K28" s="31">
        <v>186</v>
      </c>
      <c r="L28" s="31">
        <v>186</v>
      </c>
      <c r="M28" s="31">
        <v>225</v>
      </c>
      <c r="N28" s="31">
        <v>222</v>
      </c>
      <c r="O28" s="31">
        <v>197</v>
      </c>
      <c r="P28" s="31">
        <v>251</v>
      </c>
      <c r="Q28" s="31">
        <v>189</v>
      </c>
      <c r="R28" s="31">
        <f t="shared" si="0"/>
        <v>2001</v>
      </c>
    </row>
    <row r="29" spans="1:19" x14ac:dyDescent="0.25">
      <c r="A29" s="32" t="s">
        <v>84</v>
      </c>
      <c r="B29" s="178" t="s">
        <v>85</v>
      </c>
      <c r="C29" s="31">
        <v>299</v>
      </c>
      <c r="D29" s="31">
        <v>271</v>
      </c>
      <c r="E29" s="31">
        <v>208</v>
      </c>
      <c r="F29" s="31">
        <v>218</v>
      </c>
      <c r="G29" s="31">
        <v>254</v>
      </c>
      <c r="H29" s="31">
        <v>254</v>
      </c>
      <c r="I29" s="31">
        <v>244</v>
      </c>
      <c r="J29" s="31">
        <v>225</v>
      </c>
      <c r="K29" s="31">
        <v>215</v>
      </c>
      <c r="L29" s="31">
        <v>237</v>
      </c>
      <c r="M29" s="31">
        <v>252</v>
      </c>
      <c r="N29" s="31">
        <v>439</v>
      </c>
      <c r="O29" s="31">
        <v>327</v>
      </c>
      <c r="P29" s="31">
        <v>345</v>
      </c>
      <c r="Q29" s="31">
        <v>411</v>
      </c>
      <c r="R29" s="31">
        <f t="shared" si="0"/>
        <v>2949</v>
      </c>
    </row>
    <row r="30" spans="1:19" x14ac:dyDescent="0.25">
      <c r="A30" s="32" t="s">
        <v>86</v>
      </c>
      <c r="B30" s="178" t="s">
        <v>87</v>
      </c>
      <c r="C30" s="31">
        <v>392</v>
      </c>
      <c r="D30" s="31">
        <v>381</v>
      </c>
      <c r="E30" s="31">
        <v>374</v>
      </c>
      <c r="F30" s="31">
        <v>419</v>
      </c>
      <c r="G30" s="31">
        <v>436</v>
      </c>
      <c r="H30" s="31">
        <v>453</v>
      </c>
      <c r="I30" s="31">
        <v>411</v>
      </c>
      <c r="J30" s="31">
        <v>453</v>
      </c>
      <c r="K30" s="31">
        <v>429</v>
      </c>
      <c r="L30" s="31">
        <v>390</v>
      </c>
      <c r="M30" s="31">
        <v>502</v>
      </c>
      <c r="N30" s="31">
        <v>476</v>
      </c>
      <c r="O30" s="31">
        <v>526</v>
      </c>
      <c r="P30" s="31">
        <v>588</v>
      </c>
      <c r="Q30" s="31">
        <v>641</v>
      </c>
      <c r="R30" s="31">
        <f t="shared" si="0"/>
        <v>4869</v>
      </c>
    </row>
    <row r="31" spans="1:19" x14ac:dyDescent="0.25">
      <c r="A31" s="32" t="s">
        <v>88</v>
      </c>
      <c r="B31" s="178" t="s">
        <v>89</v>
      </c>
      <c r="C31" s="31">
        <v>15</v>
      </c>
      <c r="D31" s="31">
        <v>22</v>
      </c>
      <c r="E31" s="31">
        <v>24</v>
      </c>
      <c r="F31" s="31">
        <v>32</v>
      </c>
      <c r="G31" s="31">
        <v>34</v>
      </c>
      <c r="H31" s="31">
        <v>33</v>
      </c>
      <c r="I31" s="31">
        <v>30</v>
      </c>
      <c r="J31" s="31">
        <v>30</v>
      </c>
      <c r="K31" s="31">
        <v>33</v>
      </c>
      <c r="L31" s="31">
        <v>31</v>
      </c>
      <c r="M31" s="31">
        <v>39</v>
      </c>
      <c r="N31" s="31">
        <v>29</v>
      </c>
      <c r="O31" s="31">
        <v>31</v>
      </c>
      <c r="P31" s="31">
        <v>34</v>
      </c>
      <c r="Q31" s="31">
        <v>26</v>
      </c>
      <c r="R31" s="31">
        <f t="shared" si="0"/>
        <v>316</v>
      </c>
    </row>
    <row r="32" spans="1:19" x14ac:dyDescent="0.25">
      <c r="A32" s="14" t="s">
        <v>15</v>
      </c>
      <c r="B32" s="14"/>
      <c r="C32" s="77">
        <v>2400</v>
      </c>
      <c r="D32" s="77">
        <v>2296</v>
      </c>
      <c r="E32" s="77">
        <v>2151</v>
      </c>
      <c r="F32" s="77">
        <v>2385</v>
      </c>
      <c r="G32" s="77">
        <v>2786</v>
      </c>
      <c r="H32" s="77">
        <v>2637</v>
      </c>
      <c r="I32" s="77">
        <v>2497</v>
      </c>
      <c r="J32" s="77">
        <v>2644</v>
      </c>
      <c r="K32" s="77">
        <v>2638</v>
      </c>
      <c r="L32" s="77">
        <v>2657</v>
      </c>
      <c r="M32" s="77">
        <v>3047</v>
      </c>
      <c r="N32" s="77">
        <v>3180</v>
      </c>
      <c r="O32" s="77">
        <v>3072</v>
      </c>
      <c r="P32" s="77">
        <v>3578</v>
      </c>
      <c r="Q32" s="77">
        <v>3384</v>
      </c>
      <c r="R32" s="77">
        <f>SUM(H32:Q32)</f>
        <v>29334</v>
      </c>
    </row>
    <row r="33" spans="1:18" x14ac:dyDescent="0.25">
      <c r="D33" s="179"/>
    </row>
    <row r="36" spans="1:18" x14ac:dyDescent="0.25">
      <c r="A36" s="356" t="s">
        <v>23</v>
      </c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356"/>
      <c r="P36" s="356"/>
      <c r="Q36" s="356"/>
      <c r="R36" s="356"/>
    </row>
    <row r="37" spans="1:18" x14ac:dyDescent="0.25">
      <c r="A37" s="356" t="s">
        <v>24</v>
      </c>
      <c r="B37" s="356"/>
      <c r="C37" s="356"/>
      <c r="D37" s="356"/>
      <c r="E37" s="356"/>
      <c r="F37" s="356"/>
      <c r="G37" s="356"/>
      <c r="H37" s="356"/>
      <c r="I37" s="356"/>
      <c r="J37" s="356"/>
      <c r="K37" s="356"/>
      <c r="L37" s="356"/>
      <c r="M37" s="356"/>
      <c r="N37" s="356"/>
      <c r="O37" s="356"/>
      <c r="P37" s="356"/>
      <c r="Q37" s="356"/>
      <c r="R37" s="356"/>
    </row>
    <row r="38" spans="1:18" x14ac:dyDescent="0.2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53"/>
      <c r="O38" s="153"/>
      <c r="P38" s="343"/>
      <c r="Q38" s="326"/>
      <c r="R38" s="146"/>
    </row>
    <row r="39" spans="1:18" x14ac:dyDescent="0.25">
      <c r="A39" s="356" t="s">
        <v>362</v>
      </c>
      <c r="B39" s="356"/>
      <c r="C39" s="356"/>
      <c r="D39" s="356"/>
      <c r="E39" s="356"/>
      <c r="F39" s="356"/>
      <c r="G39" s="356"/>
      <c r="H39" s="356"/>
      <c r="I39" s="356"/>
      <c r="J39" s="356"/>
      <c r="K39" s="356"/>
      <c r="L39" s="356"/>
      <c r="M39" s="356"/>
      <c r="N39" s="356"/>
      <c r="O39" s="356"/>
      <c r="P39" s="356"/>
      <c r="Q39" s="356"/>
      <c r="R39" s="356"/>
    </row>
    <row r="40" spans="1:18" x14ac:dyDescent="0.25">
      <c r="A40" s="145" t="s">
        <v>38</v>
      </c>
      <c r="B40" s="145" t="s">
        <v>39</v>
      </c>
      <c r="C40" s="325">
        <v>2004</v>
      </c>
      <c r="D40" s="325" t="s">
        <v>8</v>
      </c>
      <c r="E40" s="325" t="s">
        <v>9</v>
      </c>
      <c r="F40" s="325" t="s">
        <v>10</v>
      </c>
      <c r="G40" s="325" t="s">
        <v>11</v>
      </c>
      <c r="H40" s="325" t="s">
        <v>12</v>
      </c>
      <c r="I40" s="325" t="s">
        <v>13</v>
      </c>
      <c r="J40" s="325" t="s">
        <v>14</v>
      </c>
      <c r="K40" s="325">
        <v>2012</v>
      </c>
      <c r="L40" s="325">
        <v>2013</v>
      </c>
      <c r="M40" s="325">
        <v>2014</v>
      </c>
      <c r="N40" s="325">
        <v>2015</v>
      </c>
      <c r="O40" s="325">
        <v>2016</v>
      </c>
      <c r="P40" s="342">
        <v>2017</v>
      </c>
      <c r="Q40" s="325">
        <v>2017</v>
      </c>
      <c r="R40" s="325" t="s">
        <v>15</v>
      </c>
    </row>
    <row r="41" spans="1:18" x14ac:dyDescent="0.25">
      <c r="A41" s="32" t="s">
        <v>90</v>
      </c>
      <c r="B41" s="178" t="s">
        <v>91</v>
      </c>
      <c r="C41" s="31">
        <v>4</v>
      </c>
      <c r="D41" s="31">
        <v>6</v>
      </c>
      <c r="E41" s="31">
        <v>10</v>
      </c>
      <c r="F41" s="31">
        <v>8</v>
      </c>
      <c r="G41" s="31">
        <v>11</v>
      </c>
      <c r="H41" s="31">
        <v>28</v>
      </c>
      <c r="I41" s="31">
        <v>11</v>
      </c>
      <c r="J41" s="31">
        <v>12</v>
      </c>
      <c r="K41" s="31">
        <v>14</v>
      </c>
      <c r="L41" s="31">
        <v>12</v>
      </c>
      <c r="M41" s="31">
        <v>21</v>
      </c>
      <c r="N41" s="31">
        <v>18</v>
      </c>
      <c r="O41" s="31">
        <v>15</v>
      </c>
      <c r="P41" s="31">
        <v>16</v>
      </c>
      <c r="Q41" s="31">
        <v>8</v>
      </c>
      <c r="R41" s="31">
        <f>SUM(H41:Q41)</f>
        <v>155</v>
      </c>
    </row>
    <row r="42" spans="1:18" x14ac:dyDescent="0.25">
      <c r="A42" s="32" t="s">
        <v>44</v>
      </c>
      <c r="B42" s="178" t="s">
        <v>45</v>
      </c>
      <c r="C42" s="31">
        <v>34</v>
      </c>
      <c r="D42" s="31">
        <v>32</v>
      </c>
      <c r="E42" s="31">
        <v>40</v>
      </c>
      <c r="F42" s="31">
        <v>27</v>
      </c>
      <c r="G42" s="31">
        <v>45</v>
      </c>
      <c r="H42" s="31">
        <v>33</v>
      </c>
      <c r="I42" s="31">
        <v>37</v>
      </c>
      <c r="J42" s="31">
        <v>31</v>
      </c>
      <c r="K42" s="31">
        <v>39</v>
      </c>
      <c r="L42" s="31">
        <v>31</v>
      </c>
      <c r="M42" s="31">
        <v>26</v>
      </c>
      <c r="N42" s="31">
        <v>24</v>
      </c>
      <c r="O42" s="31">
        <v>21</v>
      </c>
      <c r="P42" s="31">
        <v>18</v>
      </c>
      <c r="Q42" s="31">
        <v>29</v>
      </c>
      <c r="R42" s="31">
        <f t="shared" ref="R42:R66" si="1">SUM(H42:Q42)</f>
        <v>289</v>
      </c>
    </row>
    <row r="43" spans="1:18" x14ac:dyDescent="0.25">
      <c r="A43" s="32" t="s">
        <v>46</v>
      </c>
      <c r="B43" s="178" t="s">
        <v>47</v>
      </c>
      <c r="C43" s="31">
        <v>64</v>
      </c>
      <c r="D43" s="31">
        <v>43</v>
      </c>
      <c r="E43" s="31">
        <v>29</v>
      </c>
      <c r="F43" s="31">
        <v>36</v>
      </c>
      <c r="G43" s="31">
        <v>32</v>
      </c>
      <c r="H43" s="31">
        <v>37</v>
      </c>
      <c r="I43" s="31">
        <v>26</v>
      </c>
      <c r="J43" s="31">
        <v>17</v>
      </c>
      <c r="K43" s="31">
        <v>34</v>
      </c>
      <c r="L43" s="31">
        <v>35</v>
      </c>
      <c r="M43" s="31">
        <v>37</v>
      </c>
      <c r="N43" s="31">
        <v>70</v>
      </c>
      <c r="O43" s="31">
        <v>63</v>
      </c>
      <c r="P43" s="31">
        <v>58</v>
      </c>
      <c r="Q43" s="31">
        <v>27</v>
      </c>
      <c r="R43" s="31">
        <f t="shared" si="1"/>
        <v>404</v>
      </c>
    </row>
    <row r="44" spans="1:18" x14ac:dyDescent="0.25">
      <c r="A44" s="32" t="s">
        <v>50</v>
      </c>
      <c r="B44" s="178" t="s">
        <v>51</v>
      </c>
      <c r="C44" s="31">
        <v>503</v>
      </c>
      <c r="D44" s="31">
        <v>570</v>
      </c>
      <c r="E44" s="31">
        <v>568</v>
      </c>
      <c r="F44" s="31">
        <v>530</v>
      </c>
      <c r="G44" s="31">
        <v>487</v>
      </c>
      <c r="H44" s="31">
        <v>448</v>
      </c>
      <c r="I44" s="31">
        <v>401</v>
      </c>
      <c r="J44" s="31">
        <v>370</v>
      </c>
      <c r="K44" s="31">
        <v>345</v>
      </c>
      <c r="L44" s="31">
        <v>275</v>
      </c>
      <c r="M44" s="31">
        <v>318</v>
      </c>
      <c r="N44" s="31">
        <v>294</v>
      </c>
      <c r="O44" s="31">
        <v>298</v>
      </c>
      <c r="P44" s="31">
        <v>235</v>
      </c>
      <c r="Q44" s="31">
        <v>236</v>
      </c>
      <c r="R44" s="31">
        <f t="shared" si="1"/>
        <v>3220</v>
      </c>
    </row>
    <row r="45" spans="1:18" x14ac:dyDescent="0.25">
      <c r="A45" s="32" t="s">
        <v>52</v>
      </c>
      <c r="B45" s="178" t="s">
        <v>53</v>
      </c>
      <c r="C45" s="31">
        <v>422</v>
      </c>
      <c r="D45" s="31">
        <v>310</v>
      </c>
      <c r="E45" s="31">
        <v>322</v>
      </c>
      <c r="F45" s="31">
        <v>295</v>
      </c>
      <c r="G45" s="31">
        <v>278</v>
      </c>
      <c r="H45" s="31">
        <v>269</v>
      </c>
      <c r="I45" s="31">
        <v>169</v>
      </c>
      <c r="J45" s="31">
        <v>229</v>
      </c>
      <c r="K45" s="31">
        <v>201</v>
      </c>
      <c r="L45" s="31">
        <v>169</v>
      </c>
      <c r="M45" s="31">
        <v>170</v>
      </c>
      <c r="N45" s="31">
        <v>270</v>
      </c>
      <c r="O45" s="31">
        <v>349</v>
      </c>
      <c r="P45" s="31">
        <v>521</v>
      </c>
      <c r="Q45" s="31">
        <v>524</v>
      </c>
      <c r="R45" s="31">
        <f t="shared" si="1"/>
        <v>2871</v>
      </c>
    </row>
    <row r="46" spans="1:18" x14ac:dyDescent="0.25">
      <c r="A46" s="32" t="s">
        <v>54</v>
      </c>
      <c r="B46" s="178" t="s">
        <v>55</v>
      </c>
      <c r="C46" s="31">
        <v>55</v>
      </c>
      <c r="D46" s="31">
        <v>13</v>
      </c>
      <c r="E46" s="31">
        <v>41</v>
      </c>
      <c r="F46" s="31">
        <v>48</v>
      </c>
      <c r="G46" s="31">
        <v>46</v>
      </c>
      <c r="H46" s="31">
        <v>27</v>
      </c>
      <c r="I46" s="31">
        <v>20</v>
      </c>
      <c r="J46" s="31">
        <v>22</v>
      </c>
      <c r="K46" s="31">
        <v>23</v>
      </c>
      <c r="L46" s="31">
        <v>25</v>
      </c>
      <c r="M46" s="31">
        <v>29</v>
      </c>
      <c r="N46" s="31">
        <v>16</v>
      </c>
      <c r="O46" s="31">
        <v>32</v>
      </c>
      <c r="P46" s="31">
        <v>22</v>
      </c>
      <c r="Q46" s="31">
        <v>31</v>
      </c>
      <c r="R46" s="31">
        <f t="shared" si="1"/>
        <v>247</v>
      </c>
    </row>
    <row r="47" spans="1:18" x14ac:dyDescent="0.25">
      <c r="A47" s="32" t="s">
        <v>56</v>
      </c>
      <c r="B47" s="178" t="s">
        <v>57</v>
      </c>
      <c r="C47" s="31">
        <v>13</v>
      </c>
      <c r="D47" s="31">
        <v>19</v>
      </c>
      <c r="E47" s="31">
        <v>20</v>
      </c>
      <c r="F47" s="31">
        <v>21</v>
      </c>
      <c r="G47" s="31">
        <v>23</v>
      </c>
      <c r="H47" s="31">
        <v>18</v>
      </c>
      <c r="I47" s="31">
        <v>14</v>
      </c>
      <c r="J47" s="31">
        <v>16</v>
      </c>
      <c r="K47" s="31">
        <v>27</v>
      </c>
      <c r="L47" s="31">
        <v>24</v>
      </c>
      <c r="M47" s="31">
        <v>19</v>
      </c>
      <c r="N47" s="31">
        <v>27</v>
      </c>
      <c r="O47" s="31">
        <v>24</v>
      </c>
      <c r="P47" s="31">
        <v>21</v>
      </c>
      <c r="Q47" s="31">
        <v>15</v>
      </c>
      <c r="R47" s="31">
        <f t="shared" si="1"/>
        <v>205</v>
      </c>
    </row>
    <row r="48" spans="1:18" x14ac:dyDescent="0.25">
      <c r="A48" s="32" t="s">
        <v>58</v>
      </c>
      <c r="B48" s="178" t="s">
        <v>59</v>
      </c>
      <c r="C48" s="31">
        <v>15</v>
      </c>
      <c r="D48" s="31">
        <v>13</v>
      </c>
      <c r="E48" s="31">
        <v>12</v>
      </c>
      <c r="F48" s="31">
        <v>10</v>
      </c>
      <c r="G48" s="31">
        <v>6</v>
      </c>
      <c r="H48" s="31">
        <v>12</v>
      </c>
      <c r="I48" s="31">
        <v>6</v>
      </c>
      <c r="J48" s="31">
        <v>11</v>
      </c>
      <c r="K48" s="31">
        <v>14</v>
      </c>
      <c r="L48" s="31">
        <v>19</v>
      </c>
      <c r="M48" s="31">
        <v>26</v>
      </c>
      <c r="N48" s="31">
        <v>12</v>
      </c>
      <c r="O48" s="31">
        <v>9</v>
      </c>
      <c r="P48" s="31">
        <v>18</v>
      </c>
      <c r="Q48" s="31">
        <v>11</v>
      </c>
      <c r="R48" s="31">
        <f t="shared" si="1"/>
        <v>138</v>
      </c>
    </row>
    <row r="49" spans="1:18" x14ac:dyDescent="0.25">
      <c r="A49" s="32" t="s">
        <v>92</v>
      </c>
      <c r="B49" s="178" t="s">
        <v>93</v>
      </c>
      <c r="C49" s="31">
        <v>19</v>
      </c>
      <c r="D49" s="31">
        <v>21</v>
      </c>
      <c r="E49" s="31">
        <v>25</v>
      </c>
      <c r="F49" s="31">
        <v>17</v>
      </c>
      <c r="G49" s="31">
        <v>16</v>
      </c>
      <c r="H49" s="31">
        <v>10</v>
      </c>
      <c r="I49" s="31">
        <v>6</v>
      </c>
      <c r="J49" s="31">
        <v>17</v>
      </c>
      <c r="K49" s="31">
        <v>15</v>
      </c>
      <c r="L49" s="31">
        <v>2</v>
      </c>
      <c r="M49" s="31">
        <v>3</v>
      </c>
      <c r="N49" s="31">
        <v>7</v>
      </c>
      <c r="O49" s="31">
        <v>16</v>
      </c>
      <c r="P49" s="31">
        <v>4</v>
      </c>
      <c r="Q49" s="31">
        <v>6</v>
      </c>
      <c r="R49" s="31">
        <f t="shared" si="1"/>
        <v>86</v>
      </c>
    </row>
    <row r="50" spans="1:18" x14ac:dyDescent="0.25">
      <c r="A50" s="32" t="s">
        <v>60</v>
      </c>
      <c r="B50" s="178" t="s">
        <v>61</v>
      </c>
      <c r="C50" s="31">
        <v>14</v>
      </c>
      <c r="D50" s="31">
        <v>21</v>
      </c>
      <c r="E50" s="31">
        <v>14</v>
      </c>
      <c r="F50" s="31">
        <v>10</v>
      </c>
      <c r="G50" s="31">
        <v>15</v>
      </c>
      <c r="H50" s="31">
        <v>18</v>
      </c>
      <c r="I50" s="31">
        <v>8</v>
      </c>
      <c r="J50" s="31">
        <v>13</v>
      </c>
      <c r="K50" s="31">
        <v>13</v>
      </c>
      <c r="L50" s="31">
        <v>13</v>
      </c>
      <c r="M50" s="31">
        <v>12</v>
      </c>
      <c r="N50" s="31">
        <v>16</v>
      </c>
      <c r="O50" s="31">
        <v>15</v>
      </c>
      <c r="P50" s="31">
        <v>15</v>
      </c>
      <c r="Q50" s="31">
        <v>17</v>
      </c>
      <c r="R50" s="31">
        <f t="shared" si="1"/>
        <v>140</v>
      </c>
    </row>
    <row r="51" spans="1:18" x14ac:dyDescent="0.25">
      <c r="A51" s="32" t="s">
        <v>94</v>
      </c>
      <c r="B51" s="178" t="s">
        <v>1464</v>
      </c>
      <c r="C51" s="31">
        <v>196</v>
      </c>
      <c r="D51" s="31">
        <v>200</v>
      </c>
      <c r="E51" s="31">
        <v>234</v>
      </c>
      <c r="F51" s="31">
        <v>206</v>
      </c>
      <c r="G51" s="31">
        <v>217</v>
      </c>
      <c r="H51" s="31">
        <v>200</v>
      </c>
      <c r="I51" s="31">
        <v>193</v>
      </c>
      <c r="J51" s="31">
        <v>212</v>
      </c>
      <c r="K51" s="31">
        <v>198</v>
      </c>
      <c r="L51" s="31">
        <v>180</v>
      </c>
      <c r="M51" s="31">
        <v>181</v>
      </c>
      <c r="N51" s="31">
        <v>188</v>
      </c>
      <c r="O51" s="31">
        <v>145</v>
      </c>
      <c r="P51" s="31">
        <v>150</v>
      </c>
      <c r="Q51" s="31">
        <v>151</v>
      </c>
      <c r="R51" s="31">
        <f t="shared" si="1"/>
        <v>1798</v>
      </c>
    </row>
    <row r="52" spans="1:18" x14ac:dyDescent="0.25">
      <c r="A52" s="32" t="s">
        <v>64</v>
      </c>
      <c r="B52" s="178" t="s">
        <v>65</v>
      </c>
      <c r="C52" s="31">
        <v>42</v>
      </c>
      <c r="D52" s="31">
        <v>53</v>
      </c>
      <c r="E52" s="31">
        <v>47</v>
      </c>
      <c r="F52" s="31">
        <v>59</v>
      </c>
      <c r="G52" s="31">
        <v>66</v>
      </c>
      <c r="H52" s="31">
        <v>54</v>
      </c>
      <c r="I52" s="31">
        <v>56</v>
      </c>
      <c r="J52" s="31">
        <v>49</v>
      </c>
      <c r="K52" s="31">
        <v>57</v>
      </c>
      <c r="L52" s="31">
        <v>57</v>
      </c>
      <c r="M52" s="31">
        <v>69</v>
      </c>
      <c r="N52" s="31">
        <v>46</v>
      </c>
      <c r="O52" s="31">
        <v>46</v>
      </c>
      <c r="P52" s="31">
        <v>49</v>
      </c>
      <c r="Q52" s="31">
        <v>71</v>
      </c>
      <c r="R52" s="31">
        <f t="shared" si="1"/>
        <v>554</v>
      </c>
    </row>
    <row r="53" spans="1:18" x14ac:dyDescent="0.25">
      <c r="A53" s="32" t="s">
        <v>66</v>
      </c>
      <c r="B53" s="178" t="s">
        <v>67</v>
      </c>
      <c r="C53" s="31">
        <v>9</v>
      </c>
      <c r="D53" s="31">
        <v>18</v>
      </c>
      <c r="E53" s="31">
        <v>13</v>
      </c>
      <c r="F53" s="31">
        <v>17</v>
      </c>
      <c r="G53" s="31">
        <v>13</v>
      </c>
      <c r="H53" s="31">
        <v>9</v>
      </c>
      <c r="I53" s="31">
        <v>21</v>
      </c>
      <c r="J53" s="31">
        <v>12</v>
      </c>
      <c r="K53" s="31">
        <v>17</v>
      </c>
      <c r="L53" s="31">
        <v>21</v>
      </c>
      <c r="M53" s="31">
        <v>24</v>
      </c>
      <c r="N53" s="31">
        <v>10</v>
      </c>
      <c r="O53" s="31">
        <v>14</v>
      </c>
      <c r="P53" s="31">
        <v>8</v>
      </c>
      <c r="Q53" s="31">
        <v>16</v>
      </c>
      <c r="R53" s="31">
        <f t="shared" si="1"/>
        <v>152</v>
      </c>
    </row>
    <row r="54" spans="1:18" x14ac:dyDescent="0.25">
      <c r="A54" s="32" t="s">
        <v>68</v>
      </c>
      <c r="B54" s="178" t="s">
        <v>69</v>
      </c>
      <c r="C54" s="31">
        <v>18</v>
      </c>
      <c r="D54" s="31">
        <v>21</v>
      </c>
      <c r="E54" s="31">
        <v>8</v>
      </c>
      <c r="F54" s="31">
        <v>15</v>
      </c>
      <c r="G54" s="31">
        <v>18</v>
      </c>
      <c r="H54" s="31">
        <v>19</v>
      </c>
      <c r="I54" s="31">
        <v>14</v>
      </c>
      <c r="J54" s="31">
        <v>13</v>
      </c>
      <c r="K54" s="31">
        <v>13</v>
      </c>
      <c r="L54" s="31">
        <v>10</v>
      </c>
      <c r="M54" s="31">
        <v>8</v>
      </c>
      <c r="N54" s="31">
        <v>6</v>
      </c>
      <c r="O54" s="31">
        <v>10</v>
      </c>
      <c r="P54" s="31">
        <v>8</v>
      </c>
      <c r="Q54" s="31">
        <v>8</v>
      </c>
      <c r="R54" s="31">
        <f t="shared" si="1"/>
        <v>109</v>
      </c>
    </row>
    <row r="55" spans="1:18" x14ac:dyDescent="0.25">
      <c r="A55" s="32" t="s">
        <v>95</v>
      </c>
      <c r="B55" s="178" t="s">
        <v>96</v>
      </c>
      <c r="C55" s="31">
        <v>32</v>
      </c>
      <c r="D55" s="31">
        <v>23</v>
      </c>
      <c r="E55" s="31">
        <v>26</v>
      </c>
      <c r="F55" s="31">
        <v>19</v>
      </c>
      <c r="G55" s="31">
        <v>31</v>
      </c>
      <c r="H55" s="31">
        <v>24</v>
      </c>
      <c r="I55" s="31">
        <v>20</v>
      </c>
      <c r="J55" s="31">
        <v>19</v>
      </c>
      <c r="K55" s="31">
        <v>37</v>
      </c>
      <c r="L55" s="31">
        <v>13</v>
      </c>
      <c r="M55" s="31">
        <v>23</v>
      </c>
      <c r="N55" s="31">
        <v>20</v>
      </c>
      <c r="O55" s="31">
        <v>37</v>
      </c>
      <c r="P55" s="31">
        <v>36</v>
      </c>
      <c r="Q55" s="31">
        <v>43</v>
      </c>
      <c r="R55" s="31">
        <f t="shared" si="1"/>
        <v>272</v>
      </c>
    </row>
    <row r="56" spans="1:18" x14ac:dyDescent="0.25">
      <c r="A56" s="32" t="s">
        <v>70</v>
      </c>
      <c r="B56" s="178" t="s">
        <v>71</v>
      </c>
      <c r="C56" s="31">
        <v>2</v>
      </c>
      <c r="D56" s="31">
        <v>3</v>
      </c>
      <c r="E56" s="31">
        <v>0</v>
      </c>
      <c r="F56" s="31">
        <v>3</v>
      </c>
      <c r="G56" s="31">
        <v>4</v>
      </c>
      <c r="H56" s="31">
        <v>0</v>
      </c>
      <c r="I56" s="31">
        <v>3</v>
      </c>
      <c r="J56" s="31">
        <v>1</v>
      </c>
      <c r="K56" s="31">
        <v>2</v>
      </c>
      <c r="L56" s="31">
        <v>3</v>
      </c>
      <c r="M56" s="31">
        <v>5</v>
      </c>
      <c r="N56" s="31">
        <v>3</v>
      </c>
      <c r="O56" s="31">
        <v>3</v>
      </c>
      <c r="P56" s="31">
        <v>3</v>
      </c>
      <c r="Q56" s="31">
        <v>3</v>
      </c>
      <c r="R56" s="31">
        <f t="shared" si="1"/>
        <v>26</v>
      </c>
    </row>
    <row r="57" spans="1:18" x14ac:dyDescent="0.25">
      <c r="A57" s="32" t="s">
        <v>72</v>
      </c>
      <c r="B57" s="178" t="s">
        <v>73</v>
      </c>
      <c r="C57" s="31">
        <v>16</v>
      </c>
      <c r="D57" s="31">
        <v>19</v>
      </c>
      <c r="E57" s="31">
        <v>25</v>
      </c>
      <c r="F57" s="31">
        <v>21</v>
      </c>
      <c r="G57" s="31">
        <v>29</v>
      </c>
      <c r="H57" s="31">
        <v>27</v>
      </c>
      <c r="I57" s="31">
        <v>18</v>
      </c>
      <c r="J57" s="31">
        <v>22</v>
      </c>
      <c r="K57" s="31">
        <v>20</v>
      </c>
      <c r="L57" s="31">
        <v>20</v>
      </c>
      <c r="M57" s="31">
        <v>16</v>
      </c>
      <c r="N57" s="31">
        <v>24</v>
      </c>
      <c r="O57" s="31">
        <v>18</v>
      </c>
      <c r="P57" s="31">
        <v>21</v>
      </c>
      <c r="Q57" s="31">
        <v>11</v>
      </c>
      <c r="R57" s="31">
        <f t="shared" si="1"/>
        <v>197</v>
      </c>
    </row>
    <row r="58" spans="1:18" x14ac:dyDescent="0.25">
      <c r="A58" s="32" t="s">
        <v>74</v>
      </c>
      <c r="B58" s="178" t="s">
        <v>75</v>
      </c>
      <c r="C58" s="31">
        <v>38</v>
      </c>
      <c r="D58" s="31">
        <v>52</v>
      </c>
      <c r="E58" s="31">
        <v>49</v>
      </c>
      <c r="F58" s="31">
        <v>44</v>
      </c>
      <c r="G58" s="31">
        <v>45</v>
      </c>
      <c r="H58" s="31">
        <v>55</v>
      </c>
      <c r="I58" s="31">
        <v>56</v>
      </c>
      <c r="J58" s="31">
        <v>57</v>
      </c>
      <c r="K58" s="31">
        <v>53</v>
      </c>
      <c r="L58" s="31">
        <v>53</v>
      </c>
      <c r="M58" s="31">
        <v>60</v>
      </c>
      <c r="N58" s="31">
        <v>70</v>
      </c>
      <c r="O58" s="31">
        <v>52</v>
      </c>
      <c r="P58" s="31">
        <v>72</v>
      </c>
      <c r="Q58" s="31">
        <v>70</v>
      </c>
      <c r="R58" s="31">
        <f t="shared" si="1"/>
        <v>598</v>
      </c>
    </row>
    <row r="59" spans="1:18" ht="15" customHeight="1" x14ac:dyDescent="0.25">
      <c r="A59" s="32" t="s">
        <v>76</v>
      </c>
      <c r="B59" s="178" t="s">
        <v>77</v>
      </c>
      <c r="C59" s="31">
        <v>3</v>
      </c>
      <c r="D59" s="31">
        <v>5</v>
      </c>
      <c r="E59" s="31">
        <v>3</v>
      </c>
      <c r="F59" s="31">
        <v>8</v>
      </c>
      <c r="G59" s="31">
        <v>3</v>
      </c>
      <c r="H59" s="31">
        <v>9</v>
      </c>
      <c r="I59" s="31">
        <v>3</v>
      </c>
      <c r="J59" s="31">
        <v>5</v>
      </c>
      <c r="K59" s="31">
        <v>9</v>
      </c>
      <c r="L59" s="31">
        <v>20</v>
      </c>
      <c r="M59" s="31">
        <v>14</v>
      </c>
      <c r="N59" s="31">
        <v>17</v>
      </c>
      <c r="O59" s="31">
        <v>13</v>
      </c>
      <c r="P59" s="31">
        <v>16</v>
      </c>
      <c r="Q59" s="31">
        <v>12</v>
      </c>
      <c r="R59" s="31">
        <f t="shared" si="1"/>
        <v>118</v>
      </c>
    </row>
    <row r="60" spans="1:18" x14ac:dyDescent="0.25">
      <c r="A60" s="32" t="s">
        <v>78</v>
      </c>
      <c r="B60" s="178" t="s">
        <v>79</v>
      </c>
      <c r="C60" s="31">
        <v>232</v>
      </c>
      <c r="D60" s="31">
        <v>243</v>
      </c>
      <c r="E60" s="31">
        <v>213</v>
      </c>
      <c r="F60" s="31">
        <v>206</v>
      </c>
      <c r="G60" s="31">
        <v>252</v>
      </c>
      <c r="H60" s="31">
        <v>278</v>
      </c>
      <c r="I60" s="31">
        <v>255</v>
      </c>
      <c r="J60" s="31">
        <v>314</v>
      </c>
      <c r="K60" s="31">
        <v>333</v>
      </c>
      <c r="L60" s="31">
        <v>320</v>
      </c>
      <c r="M60" s="31">
        <v>317</v>
      </c>
      <c r="N60" s="31">
        <v>335</v>
      </c>
      <c r="O60" s="31">
        <v>379</v>
      </c>
      <c r="P60" s="31">
        <v>358</v>
      </c>
      <c r="Q60" s="31">
        <v>361</v>
      </c>
      <c r="R60" s="31">
        <f t="shared" si="1"/>
        <v>3250</v>
      </c>
    </row>
    <row r="61" spans="1:18" x14ac:dyDescent="0.25">
      <c r="A61" s="32" t="s">
        <v>80</v>
      </c>
      <c r="B61" s="178" t="s">
        <v>81</v>
      </c>
      <c r="C61" s="31">
        <v>40</v>
      </c>
      <c r="D61" s="31">
        <v>31</v>
      </c>
      <c r="E61" s="31">
        <v>31</v>
      </c>
      <c r="F61" s="31">
        <v>39</v>
      </c>
      <c r="G61" s="31">
        <v>43</v>
      </c>
      <c r="H61" s="31">
        <v>26</v>
      </c>
      <c r="I61" s="31">
        <v>28</v>
      </c>
      <c r="J61" s="31">
        <v>22</v>
      </c>
      <c r="K61" s="31">
        <v>41</v>
      </c>
      <c r="L61" s="31">
        <v>34</v>
      </c>
      <c r="M61" s="31">
        <v>33</v>
      </c>
      <c r="N61" s="31">
        <v>36</v>
      </c>
      <c r="O61" s="31">
        <v>23</v>
      </c>
      <c r="P61" s="31">
        <v>27</v>
      </c>
      <c r="Q61" s="31">
        <v>38</v>
      </c>
      <c r="R61" s="31">
        <f t="shared" si="1"/>
        <v>308</v>
      </c>
    </row>
    <row r="62" spans="1:18" x14ac:dyDescent="0.25">
      <c r="A62" s="32" t="s">
        <v>82</v>
      </c>
      <c r="B62" s="178" t="s">
        <v>83</v>
      </c>
      <c r="C62" s="31">
        <v>34</v>
      </c>
      <c r="D62" s="31">
        <v>36</v>
      </c>
      <c r="E62" s="31">
        <v>36</v>
      </c>
      <c r="F62" s="31">
        <v>34</v>
      </c>
      <c r="G62" s="31">
        <v>30</v>
      </c>
      <c r="H62" s="31">
        <v>23</v>
      </c>
      <c r="I62" s="31">
        <v>41</v>
      </c>
      <c r="J62" s="31">
        <v>25</v>
      </c>
      <c r="K62" s="31">
        <v>27</v>
      </c>
      <c r="L62" s="31">
        <v>27</v>
      </c>
      <c r="M62" s="31">
        <v>38</v>
      </c>
      <c r="N62" s="31">
        <v>25</v>
      </c>
      <c r="O62" s="31">
        <v>19</v>
      </c>
      <c r="P62" s="31">
        <v>26</v>
      </c>
      <c r="Q62" s="31">
        <v>36</v>
      </c>
      <c r="R62" s="31">
        <f t="shared" si="1"/>
        <v>287</v>
      </c>
    </row>
    <row r="63" spans="1:18" x14ac:dyDescent="0.25">
      <c r="A63" s="32" t="s">
        <v>84</v>
      </c>
      <c r="B63" s="178" t="s">
        <v>85</v>
      </c>
      <c r="C63" s="31">
        <v>208</v>
      </c>
      <c r="D63" s="31">
        <v>190</v>
      </c>
      <c r="E63" s="31">
        <v>204</v>
      </c>
      <c r="F63" s="31">
        <v>207</v>
      </c>
      <c r="G63" s="31">
        <v>181</v>
      </c>
      <c r="H63" s="31">
        <v>212</v>
      </c>
      <c r="I63" s="31">
        <v>259</v>
      </c>
      <c r="J63" s="31">
        <v>249</v>
      </c>
      <c r="K63" s="31">
        <v>290</v>
      </c>
      <c r="L63" s="31">
        <v>292</v>
      </c>
      <c r="M63" s="31">
        <v>311</v>
      </c>
      <c r="N63" s="31">
        <v>280</v>
      </c>
      <c r="O63" s="31">
        <v>247</v>
      </c>
      <c r="P63" s="31">
        <v>244</v>
      </c>
      <c r="Q63" s="31">
        <v>248</v>
      </c>
      <c r="R63" s="31">
        <f t="shared" si="1"/>
        <v>2632</v>
      </c>
    </row>
    <row r="64" spans="1:18" x14ac:dyDescent="0.25">
      <c r="A64" s="32" t="s">
        <v>86</v>
      </c>
      <c r="B64" s="178" t="s">
        <v>87</v>
      </c>
      <c r="C64" s="31">
        <v>454</v>
      </c>
      <c r="D64" s="31">
        <v>398</v>
      </c>
      <c r="E64" s="31">
        <v>397</v>
      </c>
      <c r="F64" s="31">
        <v>351</v>
      </c>
      <c r="G64" s="31">
        <v>370</v>
      </c>
      <c r="H64" s="31">
        <v>362</v>
      </c>
      <c r="I64" s="31">
        <v>353</v>
      </c>
      <c r="J64" s="31">
        <v>336</v>
      </c>
      <c r="K64" s="31">
        <v>318</v>
      </c>
      <c r="L64" s="31">
        <v>292</v>
      </c>
      <c r="M64" s="31">
        <v>235</v>
      </c>
      <c r="N64" s="31">
        <v>223</v>
      </c>
      <c r="O64" s="31">
        <v>214</v>
      </c>
      <c r="P64" s="31">
        <v>209</v>
      </c>
      <c r="Q64" s="31">
        <v>294</v>
      </c>
      <c r="R64" s="31">
        <f t="shared" si="1"/>
        <v>2836</v>
      </c>
    </row>
    <row r="65" spans="1:18" x14ac:dyDescent="0.25">
      <c r="A65" s="32" t="s">
        <v>88</v>
      </c>
      <c r="B65" s="178" t="s">
        <v>89</v>
      </c>
      <c r="C65" s="31">
        <v>10</v>
      </c>
      <c r="D65" s="31">
        <v>8</v>
      </c>
      <c r="E65" s="31">
        <v>10</v>
      </c>
      <c r="F65" s="31">
        <v>6</v>
      </c>
      <c r="G65" s="31">
        <v>11</v>
      </c>
      <c r="H65" s="31">
        <v>10</v>
      </c>
      <c r="I65" s="31">
        <v>14</v>
      </c>
      <c r="J65" s="31">
        <v>6</v>
      </c>
      <c r="K65" s="31">
        <v>10</v>
      </c>
      <c r="L65" s="31">
        <v>9</v>
      </c>
      <c r="M65" s="31">
        <v>5</v>
      </c>
      <c r="N65" s="31">
        <v>9</v>
      </c>
      <c r="O65" s="31">
        <v>6</v>
      </c>
      <c r="P65" s="31">
        <v>11</v>
      </c>
      <c r="Q65" s="31">
        <v>2</v>
      </c>
      <c r="R65" s="31">
        <f t="shared" si="1"/>
        <v>82</v>
      </c>
    </row>
    <row r="66" spans="1:18" x14ac:dyDescent="0.25">
      <c r="A66" s="14" t="s">
        <v>6</v>
      </c>
      <c r="B66" s="14"/>
      <c r="C66" s="77">
        <f>SUM(C41:C65)</f>
        <v>2477</v>
      </c>
      <c r="D66" s="77">
        <f t="shared" ref="D66:E66" si="2">SUM(D41:D65)</f>
        <v>2348</v>
      </c>
      <c r="E66" s="77">
        <f t="shared" si="2"/>
        <v>2377</v>
      </c>
      <c r="F66" s="77">
        <v>2237</v>
      </c>
      <c r="G66" s="77">
        <v>2272</v>
      </c>
      <c r="H66" s="77">
        <v>2208</v>
      </c>
      <c r="I66" s="77">
        <v>2032</v>
      </c>
      <c r="J66" s="77">
        <v>2080</v>
      </c>
      <c r="K66" s="77">
        <v>2150</v>
      </c>
      <c r="L66" s="77">
        <v>1956</v>
      </c>
      <c r="M66" s="77">
        <v>2000</v>
      </c>
      <c r="N66" s="77">
        <v>2046</v>
      </c>
      <c r="O66" s="77">
        <v>2068</v>
      </c>
      <c r="P66" s="77">
        <v>2166</v>
      </c>
      <c r="Q66" s="77">
        <v>2268</v>
      </c>
      <c r="R66" s="77">
        <f t="shared" si="1"/>
        <v>20974</v>
      </c>
    </row>
    <row r="70" spans="1:18" x14ac:dyDescent="0.25">
      <c r="A70" s="356" t="s">
        <v>23</v>
      </c>
      <c r="B70" s="356"/>
      <c r="C70" s="356"/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</row>
    <row r="71" spans="1:18" x14ac:dyDescent="0.25">
      <c r="A71" s="356" t="s">
        <v>24</v>
      </c>
      <c r="B71" s="356"/>
      <c r="C71" s="356"/>
      <c r="D71" s="356"/>
      <c r="E71" s="356"/>
      <c r="F71" s="356"/>
      <c r="G71" s="356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</row>
    <row r="73" spans="1:18" x14ac:dyDescent="0.25">
      <c r="A73" s="356" t="s">
        <v>287</v>
      </c>
      <c r="B73" s="356"/>
      <c r="C73" s="356"/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</row>
    <row r="74" spans="1:18" x14ac:dyDescent="0.25">
      <c r="A74" s="145" t="s">
        <v>38</v>
      </c>
      <c r="B74" s="145" t="s">
        <v>39</v>
      </c>
      <c r="C74" s="325">
        <v>2004</v>
      </c>
      <c r="D74" s="325" t="s">
        <v>8</v>
      </c>
      <c r="E74" s="325" t="s">
        <v>9</v>
      </c>
      <c r="F74" s="325" t="s">
        <v>10</v>
      </c>
      <c r="G74" s="325" t="s">
        <v>11</v>
      </c>
      <c r="H74" s="325" t="s">
        <v>12</v>
      </c>
      <c r="I74" s="325" t="s">
        <v>13</v>
      </c>
      <c r="J74" s="325" t="s">
        <v>14</v>
      </c>
      <c r="K74" s="325">
        <v>2012</v>
      </c>
      <c r="L74" s="325">
        <v>2013</v>
      </c>
      <c r="M74" s="325">
        <v>2014</v>
      </c>
      <c r="N74" s="325">
        <v>2015</v>
      </c>
      <c r="O74" s="325">
        <v>2016</v>
      </c>
      <c r="P74" s="342">
        <v>2017</v>
      </c>
      <c r="Q74" s="325">
        <v>2018</v>
      </c>
      <c r="R74" s="145" t="s">
        <v>6</v>
      </c>
    </row>
    <row r="75" spans="1:18" x14ac:dyDescent="0.25">
      <c r="A75" s="32" t="s">
        <v>44</v>
      </c>
      <c r="B75" s="178" t="s">
        <v>45</v>
      </c>
      <c r="C75" s="31">
        <v>5</v>
      </c>
      <c r="D75" s="31">
        <v>4</v>
      </c>
      <c r="E75" s="31">
        <v>10</v>
      </c>
      <c r="F75" s="31">
        <v>6</v>
      </c>
      <c r="G75" s="31">
        <v>11</v>
      </c>
      <c r="H75" s="31">
        <v>2</v>
      </c>
      <c r="I75" s="31">
        <v>7</v>
      </c>
      <c r="J75" s="31">
        <v>8</v>
      </c>
      <c r="K75" s="31">
        <v>8</v>
      </c>
      <c r="L75" s="31">
        <v>6</v>
      </c>
      <c r="M75" s="31">
        <v>4</v>
      </c>
      <c r="N75" s="31">
        <v>6</v>
      </c>
      <c r="O75" s="31">
        <v>10</v>
      </c>
      <c r="P75" s="31">
        <v>7</v>
      </c>
      <c r="Q75" s="31">
        <v>8</v>
      </c>
      <c r="R75" s="31">
        <f>SUM(H75:Q75)</f>
        <v>66</v>
      </c>
    </row>
    <row r="76" spans="1:18" x14ac:dyDescent="0.25">
      <c r="A76" s="32" t="s">
        <v>46</v>
      </c>
      <c r="B76" s="178" t="s">
        <v>47</v>
      </c>
      <c r="C76" s="31">
        <v>3</v>
      </c>
      <c r="D76" s="31">
        <v>4</v>
      </c>
      <c r="E76" s="31">
        <v>6</v>
      </c>
      <c r="F76" s="31">
        <v>10</v>
      </c>
      <c r="G76" s="31">
        <v>6</v>
      </c>
      <c r="H76" s="31">
        <v>11</v>
      </c>
      <c r="I76" s="31">
        <v>10</v>
      </c>
      <c r="J76" s="31">
        <v>7</v>
      </c>
      <c r="K76" s="31">
        <v>9</v>
      </c>
      <c r="L76" s="31">
        <v>9</v>
      </c>
      <c r="M76" s="31">
        <v>8</v>
      </c>
      <c r="N76" s="31">
        <v>10</v>
      </c>
      <c r="O76" s="31">
        <v>13</v>
      </c>
      <c r="P76" s="31">
        <v>6</v>
      </c>
      <c r="Q76" s="31">
        <v>7</v>
      </c>
      <c r="R76" s="31">
        <f t="shared" ref="R76:R94" si="3">SUM(H76:Q76)</f>
        <v>90</v>
      </c>
    </row>
    <row r="77" spans="1:18" x14ac:dyDescent="0.25">
      <c r="A77" s="32" t="s">
        <v>50</v>
      </c>
      <c r="B77" s="178" t="s">
        <v>51</v>
      </c>
      <c r="C77" s="31">
        <v>36</v>
      </c>
      <c r="D77" s="31">
        <v>27</v>
      </c>
      <c r="E77" s="31">
        <v>38</v>
      </c>
      <c r="F77" s="31">
        <v>34</v>
      </c>
      <c r="G77" s="31">
        <v>30</v>
      </c>
      <c r="H77" s="31">
        <v>38</v>
      </c>
      <c r="I77" s="31">
        <v>20</v>
      </c>
      <c r="J77" s="31">
        <v>30</v>
      </c>
      <c r="K77" s="31">
        <v>42</v>
      </c>
      <c r="L77" s="31">
        <v>37</v>
      </c>
      <c r="M77" s="31">
        <v>27</v>
      </c>
      <c r="N77" s="31">
        <v>31</v>
      </c>
      <c r="O77" s="31">
        <v>36</v>
      </c>
      <c r="P77" s="31">
        <v>42</v>
      </c>
      <c r="Q77" s="31">
        <v>24</v>
      </c>
      <c r="R77" s="31">
        <f t="shared" si="3"/>
        <v>327</v>
      </c>
    </row>
    <row r="78" spans="1:18" x14ac:dyDescent="0.25">
      <c r="A78" s="32" t="s">
        <v>52</v>
      </c>
      <c r="B78" s="178" t="s">
        <v>53</v>
      </c>
      <c r="C78" s="31">
        <v>25</v>
      </c>
      <c r="D78" s="31">
        <v>26</v>
      </c>
      <c r="E78" s="31">
        <v>31</v>
      </c>
      <c r="F78" s="31">
        <v>42</v>
      </c>
      <c r="G78" s="31">
        <v>33</v>
      </c>
      <c r="H78" s="31">
        <v>29</v>
      </c>
      <c r="I78" s="31">
        <v>23</v>
      </c>
      <c r="J78" s="31">
        <v>27</v>
      </c>
      <c r="K78" s="31">
        <v>43</v>
      </c>
      <c r="L78" s="31">
        <v>27</v>
      </c>
      <c r="M78" s="31">
        <v>45</v>
      </c>
      <c r="N78" s="31">
        <v>35</v>
      </c>
      <c r="O78" s="31">
        <v>27</v>
      </c>
      <c r="P78" s="31">
        <v>28</v>
      </c>
      <c r="Q78" s="31">
        <v>37</v>
      </c>
      <c r="R78" s="31">
        <f t="shared" si="3"/>
        <v>321</v>
      </c>
    </row>
    <row r="79" spans="1:18" x14ac:dyDescent="0.25">
      <c r="A79" s="32" t="s">
        <v>56</v>
      </c>
      <c r="B79" s="178" t="s">
        <v>57</v>
      </c>
      <c r="C79" s="31">
        <v>4</v>
      </c>
      <c r="D79" s="31">
        <v>3</v>
      </c>
      <c r="E79" s="31">
        <v>1</v>
      </c>
      <c r="F79" s="31">
        <v>6</v>
      </c>
      <c r="G79" s="31">
        <v>2</v>
      </c>
      <c r="H79" s="31">
        <v>2</v>
      </c>
      <c r="I79" s="31">
        <v>1</v>
      </c>
      <c r="J79" s="31">
        <v>1</v>
      </c>
      <c r="K79" s="31">
        <v>2</v>
      </c>
      <c r="L79" s="31">
        <v>1</v>
      </c>
      <c r="M79" s="31">
        <v>3</v>
      </c>
      <c r="N79" s="31">
        <v>4</v>
      </c>
      <c r="O79" s="31">
        <v>5</v>
      </c>
      <c r="P79" s="31">
        <v>0</v>
      </c>
      <c r="Q79" s="31">
        <v>4</v>
      </c>
      <c r="R79" s="31">
        <f t="shared" si="3"/>
        <v>23</v>
      </c>
    </row>
    <row r="80" spans="1:18" x14ac:dyDescent="0.25">
      <c r="A80" s="32" t="s">
        <v>58</v>
      </c>
      <c r="B80" s="178" t="s">
        <v>59</v>
      </c>
      <c r="C80" s="31">
        <v>5</v>
      </c>
      <c r="D80" s="31">
        <v>1</v>
      </c>
      <c r="E80" s="31">
        <v>2</v>
      </c>
      <c r="F80" s="31">
        <v>1</v>
      </c>
      <c r="G80" s="31">
        <v>2</v>
      </c>
      <c r="H80" s="31">
        <v>2</v>
      </c>
      <c r="I80" s="31">
        <v>2</v>
      </c>
      <c r="J80" s="31">
        <v>4</v>
      </c>
      <c r="K80" s="31">
        <v>2</v>
      </c>
      <c r="L80" s="31">
        <v>1</v>
      </c>
      <c r="M80" s="31">
        <v>7</v>
      </c>
      <c r="N80" s="31">
        <v>4</v>
      </c>
      <c r="O80" s="31">
        <v>1</v>
      </c>
      <c r="P80" s="31">
        <v>3</v>
      </c>
      <c r="Q80" s="31">
        <v>4</v>
      </c>
      <c r="R80" s="31">
        <f t="shared" si="3"/>
        <v>30</v>
      </c>
    </row>
    <row r="81" spans="1:18" x14ac:dyDescent="0.25">
      <c r="A81" s="32" t="s">
        <v>60</v>
      </c>
      <c r="B81" s="178" t="s">
        <v>61</v>
      </c>
      <c r="C81" s="31">
        <v>6</v>
      </c>
      <c r="D81" s="31">
        <v>6</v>
      </c>
      <c r="E81" s="31">
        <v>4</v>
      </c>
      <c r="F81" s="31">
        <v>3</v>
      </c>
      <c r="G81" s="31">
        <v>1</v>
      </c>
      <c r="H81" s="31">
        <v>5</v>
      </c>
      <c r="I81" s="31">
        <v>9</v>
      </c>
      <c r="J81" s="31">
        <v>11</v>
      </c>
      <c r="K81" s="31">
        <v>6</v>
      </c>
      <c r="L81" s="31">
        <v>6</v>
      </c>
      <c r="M81" s="31">
        <v>8</v>
      </c>
      <c r="N81" s="31">
        <v>13</v>
      </c>
      <c r="O81" s="31">
        <v>5</v>
      </c>
      <c r="P81" s="31">
        <v>15</v>
      </c>
      <c r="Q81" s="31">
        <v>4</v>
      </c>
      <c r="R81" s="31">
        <f t="shared" si="3"/>
        <v>82</v>
      </c>
    </row>
    <row r="82" spans="1:18" x14ac:dyDescent="0.25">
      <c r="A82" s="32" t="s">
        <v>64</v>
      </c>
      <c r="B82" s="178" t="s">
        <v>65</v>
      </c>
      <c r="C82" s="31">
        <v>26</v>
      </c>
      <c r="D82" s="31">
        <v>28</v>
      </c>
      <c r="E82" s="31">
        <v>22</v>
      </c>
      <c r="F82" s="31">
        <v>25</v>
      </c>
      <c r="G82" s="31">
        <v>29</v>
      </c>
      <c r="H82" s="31">
        <v>33</v>
      </c>
      <c r="I82" s="31">
        <v>22</v>
      </c>
      <c r="J82" s="31">
        <v>31</v>
      </c>
      <c r="K82" s="31">
        <v>29</v>
      </c>
      <c r="L82" s="31">
        <v>29</v>
      </c>
      <c r="M82" s="31">
        <v>26</v>
      </c>
      <c r="N82" s="31">
        <v>39</v>
      </c>
      <c r="O82" s="31">
        <v>26</v>
      </c>
      <c r="P82" s="31">
        <v>35</v>
      </c>
      <c r="Q82" s="31">
        <v>30</v>
      </c>
      <c r="R82" s="31">
        <f t="shared" si="3"/>
        <v>300</v>
      </c>
    </row>
    <row r="83" spans="1:18" x14ac:dyDescent="0.25">
      <c r="A83" s="32" t="s">
        <v>66</v>
      </c>
      <c r="B83" s="178" t="s">
        <v>67</v>
      </c>
      <c r="C83" s="31">
        <v>4</v>
      </c>
      <c r="D83" s="31">
        <v>1</v>
      </c>
      <c r="E83" s="31">
        <v>6</v>
      </c>
      <c r="F83" s="31">
        <v>2</v>
      </c>
      <c r="G83" s="31">
        <v>5</v>
      </c>
      <c r="H83" s="31">
        <v>5</v>
      </c>
      <c r="I83" s="31">
        <v>3</v>
      </c>
      <c r="J83" s="31">
        <v>5</v>
      </c>
      <c r="K83" s="31">
        <v>7</v>
      </c>
      <c r="L83" s="31">
        <v>3</v>
      </c>
      <c r="M83" s="31">
        <v>8</v>
      </c>
      <c r="N83" s="31">
        <v>3</v>
      </c>
      <c r="O83" s="31">
        <v>8</v>
      </c>
      <c r="P83" s="31">
        <v>7</v>
      </c>
      <c r="Q83" s="31">
        <v>4</v>
      </c>
      <c r="R83" s="31">
        <f t="shared" si="3"/>
        <v>53</v>
      </c>
    </row>
    <row r="84" spans="1:18" x14ac:dyDescent="0.25">
      <c r="A84" s="32" t="s">
        <v>68</v>
      </c>
      <c r="B84" s="178" t="s">
        <v>69</v>
      </c>
      <c r="C84" s="31">
        <v>0</v>
      </c>
      <c r="D84" s="31">
        <v>1</v>
      </c>
      <c r="E84" s="31">
        <v>1</v>
      </c>
      <c r="F84" s="31">
        <v>2</v>
      </c>
      <c r="G84" s="31">
        <v>0</v>
      </c>
      <c r="H84" s="31">
        <v>1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f t="shared" si="3"/>
        <v>1</v>
      </c>
    </row>
    <row r="85" spans="1:18" x14ac:dyDescent="0.25">
      <c r="A85" s="32" t="s">
        <v>70</v>
      </c>
      <c r="B85" s="178" t="s">
        <v>71</v>
      </c>
      <c r="C85" s="31">
        <v>3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31">
        <v>1</v>
      </c>
      <c r="J85" s="31">
        <v>0</v>
      </c>
      <c r="K85" s="31">
        <v>0</v>
      </c>
      <c r="L85" s="31">
        <v>0</v>
      </c>
      <c r="M85" s="31">
        <v>3</v>
      </c>
      <c r="N85" s="31">
        <v>1</v>
      </c>
      <c r="O85" s="31">
        <v>2</v>
      </c>
      <c r="P85" s="31">
        <v>0</v>
      </c>
      <c r="Q85" s="31">
        <v>1</v>
      </c>
      <c r="R85" s="31">
        <f t="shared" si="3"/>
        <v>8</v>
      </c>
    </row>
    <row r="86" spans="1:18" x14ac:dyDescent="0.25">
      <c r="A86" s="32" t="s">
        <v>72</v>
      </c>
      <c r="B86" s="178" t="s">
        <v>73</v>
      </c>
      <c r="C86" s="31">
        <v>18</v>
      </c>
      <c r="D86" s="31">
        <v>18</v>
      </c>
      <c r="E86" s="31">
        <v>20</v>
      </c>
      <c r="F86" s="31">
        <v>26</v>
      </c>
      <c r="G86" s="31">
        <v>23</v>
      </c>
      <c r="H86" s="31">
        <v>39</v>
      </c>
      <c r="I86" s="31">
        <v>27</v>
      </c>
      <c r="J86" s="31">
        <v>35</v>
      </c>
      <c r="K86" s="31">
        <v>26</v>
      </c>
      <c r="L86" s="31">
        <v>27</v>
      </c>
      <c r="M86" s="31">
        <v>39</v>
      </c>
      <c r="N86" s="31">
        <v>29</v>
      </c>
      <c r="O86" s="31">
        <v>26</v>
      </c>
      <c r="P86" s="31">
        <v>34</v>
      </c>
      <c r="Q86" s="31">
        <v>35</v>
      </c>
      <c r="R86" s="31">
        <f t="shared" si="3"/>
        <v>317</v>
      </c>
    </row>
    <row r="87" spans="1:18" x14ac:dyDescent="0.25">
      <c r="A87" s="32" t="s">
        <v>74</v>
      </c>
      <c r="B87" s="178" t="s">
        <v>75</v>
      </c>
      <c r="C87" s="31">
        <v>25</v>
      </c>
      <c r="D87" s="31">
        <v>20</v>
      </c>
      <c r="E87" s="31">
        <v>16</v>
      </c>
      <c r="F87" s="31">
        <v>21</v>
      </c>
      <c r="G87" s="31">
        <v>25</v>
      </c>
      <c r="H87" s="31">
        <v>21</v>
      </c>
      <c r="I87" s="31">
        <v>15</v>
      </c>
      <c r="J87" s="31">
        <v>26</v>
      </c>
      <c r="K87" s="31">
        <v>17</v>
      </c>
      <c r="L87" s="31">
        <v>25</v>
      </c>
      <c r="M87" s="31">
        <v>25</v>
      </c>
      <c r="N87" s="31">
        <v>24</v>
      </c>
      <c r="O87" s="31">
        <v>17</v>
      </c>
      <c r="P87" s="31">
        <v>38</v>
      </c>
      <c r="Q87" s="31">
        <v>18</v>
      </c>
      <c r="R87" s="31">
        <f t="shared" si="3"/>
        <v>226</v>
      </c>
    </row>
    <row r="88" spans="1:18" x14ac:dyDescent="0.25">
      <c r="A88" s="32" t="s">
        <v>78</v>
      </c>
      <c r="B88" s="178" t="s">
        <v>79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4</v>
      </c>
      <c r="K88" s="31">
        <v>1</v>
      </c>
      <c r="L88" s="31">
        <v>2</v>
      </c>
      <c r="M88" s="31">
        <v>1</v>
      </c>
      <c r="N88" s="31">
        <v>3</v>
      </c>
      <c r="O88" s="31">
        <v>2</v>
      </c>
      <c r="P88" s="31">
        <v>1</v>
      </c>
      <c r="Q88" s="31">
        <v>3</v>
      </c>
      <c r="R88" s="31">
        <f t="shared" si="3"/>
        <v>17</v>
      </c>
    </row>
    <row r="89" spans="1:18" x14ac:dyDescent="0.25">
      <c r="A89" s="32" t="s">
        <v>80</v>
      </c>
      <c r="B89" s="178" t="s">
        <v>81</v>
      </c>
      <c r="C89" s="31">
        <v>13</v>
      </c>
      <c r="D89" s="31">
        <v>23</v>
      </c>
      <c r="E89" s="31">
        <v>14</v>
      </c>
      <c r="F89" s="31">
        <v>10</v>
      </c>
      <c r="G89" s="31">
        <v>13</v>
      </c>
      <c r="H89" s="31">
        <v>15</v>
      </c>
      <c r="I89" s="31">
        <v>27</v>
      </c>
      <c r="J89" s="31">
        <v>16</v>
      </c>
      <c r="K89" s="31">
        <v>16</v>
      </c>
      <c r="L89" s="31">
        <v>16</v>
      </c>
      <c r="M89" s="31">
        <v>21</v>
      </c>
      <c r="N89" s="31">
        <v>17</v>
      </c>
      <c r="O89" s="31">
        <v>22</v>
      </c>
      <c r="P89" s="31">
        <v>21</v>
      </c>
      <c r="Q89" s="31">
        <v>13</v>
      </c>
      <c r="R89" s="31">
        <f t="shared" si="3"/>
        <v>184</v>
      </c>
    </row>
    <row r="90" spans="1:18" x14ac:dyDescent="0.25">
      <c r="A90" s="32" t="s">
        <v>82</v>
      </c>
      <c r="B90" s="178" t="s">
        <v>83</v>
      </c>
      <c r="C90" s="31">
        <v>2</v>
      </c>
      <c r="D90" s="31">
        <v>0</v>
      </c>
      <c r="E90" s="31">
        <v>0</v>
      </c>
      <c r="F90" s="31">
        <v>1</v>
      </c>
      <c r="G90" s="31">
        <v>0</v>
      </c>
      <c r="H90" s="31">
        <v>5</v>
      </c>
      <c r="I90" s="31">
        <v>3</v>
      </c>
      <c r="J90" s="31">
        <v>1</v>
      </c>
      <c r="K90" s="31">
        <v>0</v>
      </c>
      <c r="L90" s="31">
        <v>1</v>
      </c>
      <c r="M90" s="31">
        <v>3</v>
      </c>
      <c r="N90" s="31">
        <v>1</v>
      </c>
      <c r="O90" s="31">
        <v>0</v>
      </c>
      <c r="P90" s="31">
        <v>0</v>
      </c>
      <c r="Q90" s="31">
        <v>0</v>
      </c>
      <c r="R90" s="31">
        <f t="shared" si="3"/>
        <v>14</v>
      </c>
    </row>
    <row r="91" spans="1:18" x14ac:dyDescent="0.25">
      <c r="A91" s="32" t="s">
        <v>84</v>
      </c>
      <c r="B91" s="178" t="s">
        <v>85</v>
      </c>
      <c r="C91" s="31">
        <v>17</v>
      </c>
      <c r="D91" s="31">
        <v>10</v>
      </c>
      <c r="E91" s="31">
        <v>16</v>
      </c>
      <c r="F91" s="31">
        <v>21</v>
      </c>
      <c r="G91" s="31">
        <v>40</v>
      </c>
      <c r="H91" s="31">
        <v>43</v>
      </c>
      <c r="I91" s="31">
        <v>48</v>
      </c>
      <c r="J91" s="31">
        <v>57</v>
      </c>
      <c r="K91" s="31">
        <v>63</v>
      </c>
      <c r="L91" s="31">
        <v>79</v>
      </c>
      <c r="M91" s="31">
        <v>65</v>
      </c>
      <c r="N91" s="31">
        <v>63</v>
      </c>
      <c r="O91" s="31">
        <v>72</v>
      </c>
      <c r="P91" s="31">
        <v>81</v>
      </c>
      <c r="Q91" s="31">
        <v>87</v>
      </c>
      <c r="R91" s="31">
        <f t="shared" si="3"/>
        <v>658</v>
      </c>
    </row>
    <row r="92" spans="1:18" x14ac:dyDescent="0.25">
      <c r="A92" s="180" t="s">
        <v>86</v>
      </c>
      <c r="B92" s="178" t="s">
        <v>87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2</v>
      </c>
      <c r="L92" s="31">
        <v>3</v>
      </c>
      <c r="M92" s="31">
        <v>1</v>
      </c>
      <c r="N92" s="31">
        <v>2</v>
      </c>
      <c r="O92" s="31">
        <v>1</v>
      </c>
      <c r="P92" s="31">
        <v>2</v>
      </c>
      <c r="Q92" s="31">
        <v>6</v>
      </c>
      <c r="R92" s="31">
        <f t="shared" si="3"/>
        <v>17</v>
      </c>
    </row>
    <row r="93" spans="1:18" x14ac:dyDescent="0.25">
      <c r="A93" s="32" t="s">
        <v>88</v>
      </c>
      <c r="B93" s="178" t="s">
        <v>89</v>
      </c>
      <c r="C93" s="31">
        <v>4</v>
      </c>
      <c r="D93" s="31">
        <v>0</v>
      </c>
      <c r="E93" s="31">
        <v>0</v>
      </c>
      <c r="F93" s="31">
        <v>2</v>
      </c>
      <c r="G93" s="31">
        <v>1</v>
      </c>
      <c r="H93" s="31">
        <v>1</v>
      </c>
      <c r="I93" s="31">
        <v>3</v>
      </c>
      <c r="J93" s="31">
        <v>3</v>
      </c>
      <c r="K93" s="31">
        <v>2</v>
      </c>
      <c r="L93" s="31">
        <v>3</v>
      </c>
      <c r="M93" s="31">
        <v>0</v>
      </c>
      <c r="N93" s="31">
        <v>4</v>
      </c>
      <c r="O93" s="31">
        <v>5</v>
      </c>
      <c r="P93" s="31">
        <v>2</v>
      </c>
      <c r="Q93" s="31">
        <v>2</v>
      </c>
      <c r="R93" s="31">
        <f t="shared" si="3"/>
        <v>25</v>
      </c>
    </row>
    <row r="94" spans="1:18" x14ac:dyDescent="0.25">
      <c r="A94" s="14" t="s">
        <v>6</v>
      </c>
      <c r="B94" s="14"/>
      <c r="C94" s="77">
        <v>196</v>
      </c>
      <c r="D94" s="77">
        <v>173</v>
      </c>
      <c r="E94" s="77">
        <v>187</v>
      </c>
      <c r="F94" s="77">
        <v>212</v>
      </c>
      <c r="G94" s="77">
        <v>221</v>
      </c>
      <c r="H94" s="77">
        <v>252</v>
      </c>
      <c r="I94" s="77">
        <v>221</v>
      </c>
      <c r="J94" s="77">
        <v>266</v>
      </c>
      <c r="K94" s="77">
        <v>275</v>
      </c>
      <c r="L94" s="77">
        <v>275</v>
      </c>
      <c r="M94" s="77">
        <v>294</v>
      </c>
      <c r="N94" s="77">
        <v>289</v>
      </c>
      <c r="O94" s="77">
        <v>278</v>
      </c>
      <c r="P94" s="77">
        <v>322</v>
      </c>
      <c r="Q94" s="77">
        <v>287</v>
      </c>
      <c r="R94" s="77">
        <f t="shared" si="3"/>
        <v>2759</v>
      </c>
    </row>
    <row r="95" spans="1:18" x14ac:dyDescent="0.25">
      <c r="A95" s="150"/>
    </row>
    <row r="98" spans="1:18" x14ac:dyDescent="0.25">
      <c r="A98" s="356" t="s">
        <v>288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</row>
    <row r="99" spans="1:18" x14ac:dyDescent="0.25">
      <c r="A99" s="145" t="s">
        <v>38</v>
      </c>
      <c r="B99" s="145" t="s">
        <v>39</v>
      </c>
      <c r="C99" s="325">
        <v>2004</v>
      </c>
      <c r="D99" s="325" t="s">
        <v>8</v>
      </c>
      <c r="E99" s="325" t="s">
        <v>9</v>
      </c>
      <c r="F99" s="325" t="s">
        <v>10</v>
      </c>
      <c r="G99" s="325" t="s">
        <v>11</v>
      </c>
      <c r="H99" s="325" t="s">
        <v>12</v>
      </c>
      <c r="I99" s="325" t="s">
        <v>13</v>
      </c>
      <c r="J99" s="325" t="s">
        <v>14</v>
      </c>
      <c r="K99" s="325">
        <v>2012</v>
      </c>
      <c r="L99" s="325">
        <v>2013</v>
      </c>
      <c r="M99" s="325">
        <v>2014</v>
      </c>
      <c r="N99" s="325">
        <v>2015</v>
      </c>
      <c r="O99" s="325">
        <v>2016</v>
      </c>
      <c r="P99" s="342">
        <v>2017</v>
      </c>
      <c r="Q99" s="325">
        <v>2018</v>
      </c>
      <c r="R99" s="262" t="s">
        <v>6</v>
      </c>
    </row>
    <row r="100" spans="1:18" x14ac:dyDescent="0.25">
      <c r="A100" s="32" t="s">
        <v>92</v>
      </c>
      <c r="B100" s="181" t="s">
        <v>93</v>
      </c>
      <c r="C100" s="151">
        <v>220</v>
      </c>
      <c r="D100" s="151">
        <v>221</v>
      </c>
      <c r="E100" s="151">
        <v>225</v>
      </c>
      <c r="F100" s="31">
        <v>192</v>
      </c>
      <c r="G100" s="31">
        <v>227</v>
      </c>
      <c r="H100" s="31">
        <v>182</v>
      </c>
      <c r="I100" s="31">
        <v>149</v>
      </c>
      <c r="J100" s="31">
        <v>198</v>
      </c>
      <c r="K100" s="31">
        <v>165</v>
      </c>
      <c r="L100" s="31">
        <v>172</v>
      </c>
      <c r="M100" s="31">
        <v>174</v>
      </c>
      <c r="N100" s="31">
        <v>136</v>
      </c>
      <c r="O100" s="31">
        <v>133</v>
      </c>
      <c r="P100" s="31">
        <v>113</v>
      </c>
      <c r="Q100" s="31">
        <v>143</v>
      </c>
      <c r="R100" s="31">
        <f t="shared" ref="R100:R102" si="4">SUM(H100:Q100)</f>
        <v>1565</v>
      </c>
    </row>
    <row r="101" spans="1:18" x14ac:dyDescent="0.25">
      <c r="A101" s="32">
        <v>51</v>
      </c>
      <c r="B101" s="18" t="s">
        <v>85</v>
      </c>
      <c r="C101" s="151">
        <v>289</v>
      </c>
      <c r="D101" s="151">
        <v>287</v>
      </c>
      <c r="E101" s="151">
        <v>290</v>
      </c>
      <c r="F101" s="31">
        <v>294</v>
      </c>
      <c r="G101" s="31">
        <v>313</v>
      </c>
      <c r="H101" s="31">
        <v>341</v>
      </c>
      <c r="I101" s="31">
        <v>350</v>
      </c>
      <c r="J101" s="31">
        <v>403</v>
      </c>
      <c r="K101" s="31">
        <v>370</v>
      </c>
      <c r="L101" s="31">
        <v>330</v>
      </c>
      <c r="M101" s="31">
        <v>339</v>
      </c>
      <c r="N101" s="31">
        <v>385</v>
      </c>
      <c r="O101" s="31">
        <v>356</v>
      </c>
      <c r="P101" s="31">
        <v>360</v>
      </c>
      <c r="Q101" s="31">
        <v>396</v>
      </c>
      <c r="R101" s="31">
        <f t="shared" si="4"/>
        <v>3630</v>
      </c>
    </row>
    <row r="102" spans="1:18" x14ac:dyDescent="0.25">
      <c r="A102" s="14" t="s">
        <v>6</v>
      </c>
      <c r="B102" s="14"/>
      <c r="C102" s="89">
        <f t="shared" ref="C102:E102" si="5">SUM(C100:C101)</f>
        <v>509</v>
      </c>
      <c r="D102" s="89">
        <f t="shared" si="5"/>
        <v>508</v>
      </c>
      <c r="E102" s="89">
        <f t="shared" si="5"/>
        <v>515</v>
      </c>
      <c r="F102" s="77">
        <v>486</v>
      </c>
      <c r="G102" s="77">
        <v>540</v>
      </c>
      <c r="H102" s="77">
        <v>523</v>
      </c>
      <c r="I102" s="77">
        <v>499</v>
      </c>
      <c r="J102" s="77">
        <v>601</v>
      </c>
      <c r="K102" s="77">
        <v>535</v>
      </c>
      <c r="L102" s="77">
        <v>502</v>
      </c>
      <c r="M102" s="77">
        <v>513</v>
      </c>
      <c r="N102" s="77">
        <v>521</v>
      </c>
      <c r="O102" s="77">
        <v>489</v>
      </c>
      <c r="P102" s="77">
        <v>473</v>
      </c>
      <c r="Q102" s="77">
        <v>539</v>
      </c>
      <c r="R102" s="77">
        <f t="shared" si="4"/>
        <v>5195</v>
      </c>
    </row>
  </sheetData>
  <mergeCells count="10">
    <mergeCell ref="A98:R98"/>
    <mergeCell ref="A2:R2"/>
    <mergeCell ref="A3:R3"/>
    <mergeCell ref="A5:R5"/>
    <mergeCell ref="A39:R39"/>
    <mergeCell ref="A70:R70"/>
    <mergeCell ref="A71:R71"/>
    <mergeCell ref="A73:R73"/>
    <mergeCell ref="A36:R36"/>
    <mergeCell ref="A37:R37"/>
  </mergeCells>
  <hyperlinks>
    <hyperlink ref="U1" location="'Table of contents'!A1" display="Return to Table of Contents"/>
  </hyperlinks>
  <printOptions horizontalCentered="1"/>
  <pageMargins left="0.7" right="0.7" top="0.75" bottom="0.75" header="0.3" footer="0.3"/>
  <pageSetup scale="57" fitToHeight="2" orientation="landscape" r:id="rId1"/>
  <rowBreaks count="2" manualBreakCount="2">
    <brk id="35" max="16383" man="1"/>
    <brk id="67" max="16383" man="1"/>
  </rowBreaks>
  <ignoredErrors>
    <ignoredError sqref="G6:J6 G40:J40 G74:J74 G99:J9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W170"/>
  <sheetViews>
    <sheetView showGridLines="0" zoomScaleNormal="100" zoomScaleSheetLayoutView="100" workbookViewId="0">
      <selection activeCell="B5" sqref="B5:C54"/>
    </sheetView>
  </sheetViews>
  <sheetFormatPr defaultColWidth="9.140625" defaultRowHeight="15" x14ac:dyDescent="0.25"/>
  <cols>
    <col min="1" max="1" width="1" style="2" customWidth="1"/>
    <col min="2" max="2" width="5.85546875" style="2" customWidth="1"/>
    <col min="3" max="3" width="84.42578125" style="2" customWidth="1"/>
    <col min="4" max="4" width="8" style="2" customWidth="1"/>
    <col min="5" max="7" width="8" style="2" hidden="1" customWidth="1"/>
    <col min="8" max="9" width="5.42578125" style="2" hidden="1" customWidth="1"/>
    <col min="10" max="19" width="5.42578125" style="2" customWidth="1"/>
    <col min="20" max="20" width="7.85546875" style="187" customWidth="1"/>
    <col min="21" max="22" width="9.140625" style="2"/>
    <col min="23" max="23" width="25.85546875" style="2" bestFit="1" customWidth="1"/>
    <col min="24" max="16384" width="9.140625" style="2"/>
  </cols>
  <sheetData>
    <row r="1" spans="2:23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W1" s="318" t="s">
        <v>1423</v>
      </c>
    </row>
    <row r="2" spans="2:23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</row>
    <row r="3" spans="2:23" x14ac:dyDescent="0.25">
      <c r="B3" s="6"/>
    </row>
    <row r="4" spans="2:23" x14ac:dyDescent="0.25">
      <c r="B4" s="358" t="s">
        <v>904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</row>
    <row r="5" spans="2:23" x14ac:dyDescent="0.25">
      <c r="B5" s="147" t="s">
        <v>279</v>
      </c>
      <c r="C5" s="145" t="s">
        <v>39</v>
      </c>
      <c r="D5" s="147" t="s">
        <v>280</v>
      </c>
      <c r="E5" s="327">
        <v>2004</v>
      </c>
      <c r="F5" s="327">
        <v>2005</v>
      </c>
      <c r="G5" s="327">
        <v>2006</v>
      </c>
      <c r="H5" s="147" t="s">
        <v>10</v>
      </c>
      <c r="I5" s="147" t="s">
        <v>11</v>
      </c>
      <c r="J5" s="147" t="s">
        <v>12</v>
      </c>
      <c r="K5" s="147" t="s">
        <v>13</v>
      </c>
      <c r="L5" s="147" t="s">
        <v>14</v>
      </c>
      <c r="M5" s="147">
        <v>2012</v>
      </c>
      <c r="N5" s="147">
        <v>2013</v>
      </c>
      <c r="O5" s="147">
        <v>2014</v>
      </c>
      <c r="P5" s="154">
        <v>2015</v>
      </c>
      <c r="Q5" s="154">
        <v>2016</v>
      </c>
      <c r="R5" s="344">
        <v>2017</v>
      </c>
      <c r="S5" s="327" t="s">
        <v>1462</v>
      </c>
      <c r="T5" s="58" t="s">
        <v>6</v>
      </c>
    </row>
    <row r="6" spans="2:23" x14ac:dyDescent="0.25">
      <c r="B6" s="80" t="s">
        <v>40</v>
      </c>
      <c r="C6" s="2" t="s">
        <v>41</v>
      </c>
      <c r="D6" s="80" t="s">
        <v>100</v>
      </c>
      <c r="E6" s="80">
        <v>0</v>
      </c>
      <c r="F6" s="80">
        <v>0</v>
      </c>
      <c r="G6" s="80">
        <v>1</v>
      </c>
      <c r="H6" s="80">
        <v>0</v>
      </c>
      <c r="I6" s="80">
        <v>5</v>
      </c>
      <c r="J6" s="80">
        <v>2</v>
      </c>
      <c r="K6" s="80">
        <v>4</v>
      </c>
      <c r="L6" s="80">
        <v>9</v>
      </c>
      <c r="M6" s="80">
        <v>5</v>
      </c>
      <c r="N6" s="80">
        <v>5</v>
      </c>
      <c r="O6" s="80">
        <v>10</v>
      </c>
      <c r="P6" s="80">
        <v>8</v>
      </c>
      <c r="Q6" s="80">
        <v>1</v>
      </c>
      <c r="R6" s="80">
        <v>4</v>
      </c>
      <c r="S6" s="80">
        <v>8</v>
      </c>
      <c r="T6" s="56">
        <f>SUM(J6:S6)</f>
        <v>56</v>
      </c>
    </row>
    <row r="7" spans="2:23" x14ac:dyDescent="0.25">
      <c r="B7" s="80"/>
      <c r="D7" s="80" t="s">
        <v>101</v>
      </c>
      <c r="E7" s="80">
        <v>0</v>
      </c>
      <c r="F7" s="80">
        <v>0</v>
      </c>
      <c r="G7" s="80">
        <v>1</v>
      </c>
      <c r="H7" s="80">
        <v>2</v>
      </c>
      <c r="I7" s="80">
        <v>3</v>
      </c>
      <c r="J7" s="80">
        <v>3</v>
      </c>
      <c r="K7" s="80">
        <v>3</v>
      </c>
      <c r="L7" s="80">
        <v>3</v>
      </c>
      <c r="M7" s="80">
        <v>5</v>
      </c>
      <c r="N7" s="80">
        <v>7</v>
      </c>
      <c r="O7" s="80">
        <v>5</v>
      </c>
      <c r="P7" s="80">
        <v>4</v>
      </c>
      <c r="Q7" s="80">
        <v>4</v>
      </c>
      <c r="R7" s="80">
        <v>8</v>
      </c>
      <c r="S7" s="80">
        <v>7</v>
      </c>
      <c r="T7" s="56">
        <f t="shared" ref="T7:T56" si="0">SUM(J7:S7)</f>
        <v>49</v>
      </c>
    </row>
    <row r="8" spans="2:23" x14ac:dyDescent="0.25">
      <c r="B8" s="80" t="s">
        <v>42</v>
      </c>
      <c r="C8" s="2" t="s">
        <v>43</v>
      </c>
      <c r="D8" s="80" t="s">
        <v>100</v>
      </c>
      <c r="E8" s="80">
        <v>4</v>
      </c>
      <c r="F8" s="80">
        <v>4</v>
      </c>
      <c r="G8" s="80">
        <v>3</v>
      </c>
      <c r="H8" s="80">
        <v>7</v>
      </c>
      <c r="I8" s="80">
        <v>9</v>
      </c>
      <c r="J8" s="80">
        <v>6</v>
      </c>
      <c r="K8" s="80">
        <v>8</v>
      </c>
      <c r="L8" s="80">
        <v>9</v>
      </c>
      <c r="M8" s="80">
        <v>13</v>
      </c>
      <c r="N8" s="80">
        <v>15</v>
      </c>
      <c r="O8" s="80">
        <v>14</v>
      </c>
      <c r="P8" s="80">
        <v>14</v>
      </c>
      <c r="Q8" s="80">
        <v>8</v>
      </c>
      <c r="R8" s="80">
        <v>21</v>
      </c>
      <c r="S8" s="80">
        <v>12</v>
      </c>
      <c r="T8" s="56">
        <f t="shared" si="0"/>
        <v>120</v>
      </c>
    </row>
    <row r="9" spans="2:23" x14ac:dyDescent="0.25">
      <c r="B9" s="80"/>
      <c r="D9" s="80" t="s">
        <v>101</v>
      </c>
      <c r="E9" s="80">
        <v>2</v>
      </c>
      <c r="F9" s="80">
        <v>2</v>
      </c>
      <c r="G9" s="80">
        <v>5</v>
      </c>
      <c r="H9" s="80">
        <v>1</v>
      </c>
      <c r="I9" s="80">
        <v>6</v>
      </c>
      <c r="J9" s="80">
        <v>6</v>
      </c>
      <c r="K9" s="80">
        <v>7</v>
      </c>
      <c r="L9" s="80">
        <v>13</v>
      </c>
      <c r="M9" s="80">
        <v>6</v>
      </c>
      <c r="N9" s="80">
        <v>10</v>
      </c>
      <c r="O9" s="80">
        <v>5</v>
      </c>
      <c r="P9" s="80">
        <v>7</v>
      </c>
      <c r="Q9" s="80">
        <v>12</v>
      </c>
      <c r="R9" s="80">
        <v>10</v>
      </c>
      <c r="S9" s="80">
        <v>6</v>
      </c>
      <c r="T9" s="56">
        <f t="shared" si="0"/>
        <v>82</v>
      </c>
    </row>
    <row r="10" spans="2:23" x14ac:dyDescent="0.25">
      <c r="B10" s="80" t="s">
        <v>44</v>
      </c>
      <c r="C10" s="2" t="s">
        <v>45</v>
      </c>
      <c r="D10" s="80" t="s">
        <v>100</v>
      </c>
      <c r="E10" s="80">
        <v>66</v>
      </c>
      <c r="F10" s="80">
        <v>66</v>
      </c>
      <c r="G10" s="80">
        <v>49</v>
      </c>
      <c r="H10" s="80">
        <v>68</v>
      </c>
      <c r="I10" s="80">
        <v>77</v>
      </c>
      <c r="J10" s="80">
        <v>73</v>
      </c>
      <c r="K10" s="80">
        <v>76</v>
      </c>
      <c r="L10" s="80">
        <v>70</v>
      </c>
      <c r="M10" s="80">
        <v>72</v>
      </c>
      <c r="N10" s="80">
        <v>78</v>
      </c>
      <c r="O10" s="80">
        <v>92</v>
      </c>
      <c r="P10" s="80">
        <v>121</v>
      </c>
      <c r="Q10" s="80">
        <v>80</v>
      </c>
      <c r="R10" s="80">
        <v>164</v>
      </c>
      <c r="S10" s="80">
        <v>112</v>
      </c>
      <c r="T10" s="56">
        <f t="shared" si="0"/>
        <v>938</v>
      </c>
    </row>
    <row r="11" spans="2:23" x14ac:dyDescent="0.25">
      <c r="B11" s="80"/>
      <c r="D11" s="80" t="s">
        <v>101</v>
      </c>
      <c r="E11" s="80">
        <v>23</v>
      </c>
      <c r="F11" s="80">
        <v>38</v>
      </c>
      <c r="G11" s="80">
        <v>36</v>
      </c>
      <c r="H11" s="80">
        <v>32</v>
      </c>
      <c r="I11" s="80">
        <v>45</v>
      </c>
      <c r="J11" s="80">
        <v>36</v>
      </c>
      <c r="K11" s="80">
        <v>52</v>
      </c>
      <c r="L11" s="80">
        <v>35</v>
      </c>
      <c r="M11" s="80">
        <v>47</v>
      </c>
      <c r="N11" s="80">
        <v>55</v>
      </c>
      <c r="O11" s="80">
        <v>66</v>
      </c>
      <c r="P11" s="80">
        <v>58</v>
      </c>
      <c r="Q11" s="80">
        <v>60</v>
      </c>
      <c r="R11" s="80">
        <v>63</v>
      </c>
      <c r="S11" s="80">
        <v>55</v>
      </c>
      <c r="T11" s="56">
        <f t="shared" si="0"/>
        <v>527</v>
      </c>
    </row>
    <row r="12" spans="2:23" x14ac:dyDescent="0.25">
      <c r="B12" s="80" t="s">
        <v>46</v>
      </c>
      <c r="C12" s="2" t="s">
        <v>47</v>
      </c>
      <c r="D12" s="80" t="s">
        <v>100</v>
      </c>
      <c r="E12" s="80">
        <v>21</v>
      </c>
      <c r="F12" s="80">
        <v>14</v>
      </c>
      <c r="G12" s="80">
        <v>9</v>
      </c>
      <c r="H12" s="80">
        <v>2</v>
      </c>
      <c r="I12" s="80">
        <v>4</v>
      </c>
      <c r="J12" s="80">
        <v>3</v>
      </c>
      <c r="K12" s="80">
        <v>1</v>
      </c>
      <c r="L12" s="80">
        <v>4</v>
      </c>
      <c r="M12" s="80">
        <v>3</v>
      </c>
      <c r="N12" s="80">
        <v>3</v>
      </c>
      <c r="O12" s="80">
        <v>6</v>
      </c>
      <c r="P12" s="80">
        <v>5</v>
      </c>
      <c r="Q12" s="80">
        <v>13</v>
      </c>
      <c r="R12" s="80">
        <v>13</v>
      </c>
      <c r="S12" s="80">
        <v>15</v>
      </c>
      <c r="T12" s="56">
        <f t="shared" si="0"/>
        <v>66</v>
      </c>
    </row>
    <row r="13" spans="2:23" x14ac:dyDescent="0.25">
      <c r="B13" s="80"/>
      <c r="D13" s="80" t="s">
        <v>101</v>
      </c>
      <c r="E13" s="80">
        <v>43</v>
      </c>
      <c r="F13" s="80">
        <v>40</v>
      </c>
      <c r="G13" s="80">
        <v>32</v>
      </c>
      <c r="H13" s="80">
        <v>30</v>
      </c>
      <c r="I13" s="80">
        <v>25</v>
      </c>
      <c r="J13" s="80">
        <v>29</v>
      </c>
      <c r="K13" s="80">
        <v>15</v>
      </c>
      <c r="L13" s="80">
        <v>23</v>
      </c>
      <c r="M13" s="80">
        <v>22</v>
      </c>
      <c r="N13" s="80">
        <v>25</v>
      </c>
      <c r="O13" s="80">
        <v>40</v>
      </c>
      <c r="P13" s="80">
        <v>47</v>
      </c>
      <c r="Q13" s="80">
        <v>47</v>
      </c>
      <c r="R13" s="80">
        <v>70</v>
      </c>
      <c r="S13" s="80">
        <v>79</v>
      </c>
      <c r="T13" s="56">
        <f t="shared" si="0"/>
        <v>397</v>
      </c>
    </row>
    <row r="14" spans="2:23" x14ac:dyDescent="0.25">
      <c r="B14" s="80" t="s">
        <v>48</v>
      </c>
      <c r="C14" s="2" t="s">
        <v>345</v>
      </c>
      <c r="D14" s="80" t="s">
        <v>100</v>
      </c>
      <c r="E14" s="80">
        <v>13</v>
      </c>
      <c r="F14" s="80">
        <v>12</v>
      </c>
      <c r="G14" s="80">
        <v>13</v>
      </c>
      <c r="H14" s="80">
        <v>14</v>
      </c>
      <c r="I14" s="80">
        <v>8</v>
      </c>
      <c r="J14" s="80">
        <v>13</v>
      </c>
      <c r="K14" s="80">
        <v>19</v>
      </c>
      <c r="L14" s="80">
        <v>10</v>
      </c>
      <c r="M14" s="80">
        <v>14</v>
      </c>
      <c r="N14" s="80">
        <v>22</v>
      </c>
      <c r="O14" s="80">
        <v>17</v>
      </c>
      <c r="P14" s="80">
        <v>9</v>
      </c>
      <c r="Q14" s="80">
        <v>18</v>
      </c>
      <c r="R14" s="80">
        <v>21</v>
      </c>
      <c r="S14" s="80">
        <v>17</v>
      </c>
      <c r="T14" s="56">
        <f t="shared" si="0"/>
        <v>160</v>
      </c>
    </row>
    <row r="15" spans="2:23" x14ac:dyDescent="0.25">
      <c r="B15" s="80"/>
      <c r="D15" s="80" t="s">
        <v>101</v>
      </c>
      <c r="E15" s="80">
        <v>11</v>
      </c>
      <c r="F15" s="80">
        <v>17</v>
      </c>
      <c r="G15" s="80">
        <v>12</v>
      </c>
      <c r="H15" s="80">
        <v>11</v>
      </c>
      <c r="I15" s="80">
        <v>6</v>
      </c>
      <c r="J15" s="80">
        <v>7</v>
      </c>
      <c r="K15" s="80">
        <v>9</v>
      </c>
      <c r="L15" s="80">
        <v>2</v>
      </c>
      <c r="M15" s="80">
        <v>13</v>
      </c>
      <c r="N15" s="80">
        <v>13</v>
      </c>
      <c r="O15" s="80">
        <v>7</v>
      </c>
      <c r="P15" s="80">
        <v>13</v>
      </c>
      <c r="Q15" s="80">
        <v>13</v>
      </c>
      <c r="R15" s="80">
        <v>9</v>
      </c>
      <c r="S15" s="80">
        <v>6</v>
      </c>
      <c r="T15" s="56">
        <f t="shared" si="0"/>
        <v>92</v>
      </c>
    </row>
    <row r="16" spans="2:23" x14ac:dyDescent="0.25">
      <c r="B16" s="80" t="s">
        <v>50</v>
      </c>
      <c r="C16" s="2" t="s">
        <v>346</v>
      </c>
      <c r="D16" s="80" t="s">
        <v>100</v>
      </c>
      <c r="E16" s="80">
        <v>316</v>
      </c>
      <c r="F16" s="80">
        <v>267</v>
      </c>
      <c r="G16" s="80">
        <v>249</v>
      </c>
      <c r="H16" s="80">
        <v>268</v>
      </c>
      <c r="I16" s="80">
        <v>248</v>
      </c>
      <c r="J16" s="80">
        <v>189</v>
      </c>
      <c r="K16" s="80">
        <v>190</v>
      </c>
      <c r="L16" s="80">
        <v>170</v>
      </c>
      <c r="M16" s="80">
        <v>167</v>
      </c>
      <c r="N16" s="80">
        <v>136</v>
      </c>
      <c r="O16" s="80">
        <v>151</v>
      </c>
      <c r="P16" s="80">
        <v>135</v>
      </c>
      <c r="Q16" s="80">
        <v>125</v>
      </c>
      <c r="R16" s="80">
        <v>124</v>
      </c>
      <c r="S16" s="80">
        <v>139</v>
      </c>
      <c r="T16" s="56">
        <f t="shared" si="0"/>
        <v>1526</v>
      </c>
    </row>
    <row r="17" spans="2:20" x14ac:dyDescent="0.25">
      <c r="B17" s="80"/>
      <c r="D17" s="80" t="s">
        <v>101</v>
      </c>
      <c r="E17" s="80">
        <v>68</v>
      </c>
      <c r="F17" s="80">
        <v>70</v>
      </c>
      <c r="G17" s="80">
        <v>86</v>
      </c>
      <c r="H17" s="80">
        <v>76</v>
      </c>
      <c r="I17" s="80">
        <v>104</v>
      </c>
      <c r="J17" s="80">
        <v>80</v>
      </c>
      <c r="K17" s="80">
        <v>66</v>
      </c>
      <c r="L17" s="80">
        <v>63</v>
      </c>
      <c r="M17" s="80">
        <v>67</v>
      </c>
      <c r="N17" s="80">
        <v>56</v>
      </c>
      <c r="O17" s="80">
        <v>60</v>
      </c>
      <c r="P17" s="80">
        <v>55</v>
      </c>
      <c r="Q17" s="80">
        <v>59</v>
      </c>
      <c r="R17" s="80">
        <v>73</v>
      </c>
      <c r="S17" s="80">
        <v>86</v>
      </c>
      <c r="T17" s="56">
        <f t="shared" si="0"/>
        <v>665</v>
      </c>
    </row>
    <row r="18" spans="2:20" x14ac:dyDescent="0.25">
      <c r="B18" s="80" t="s">
        <v>52</v>
      </c>
      <c r="C18" s="2" t="s">
        <v>53</v>
      </c>
      <c r="D18" s="80" t="s">
        <v>100</v>
      </c>
      <c r="E18" s="80">
        <v>30</v>
      </c>
      <c r="F18" s="80">
        <v>35</v>
      </c>
      <c r="G18" s="80">
        <v>35</v>
      </c>
      <c r="H18" s="80">
        <v>40</v>
      </c>
      <c r="I18" s="80">
        <v>32</v>
      </c>
      <c r="J18" s="80">
        <v>28</v>
      </c>
      <c r="K18" s="80">
        <v>22</v>
      </c>
      <c r="L18" s="80">
        <v>25</v>
      </c>
      <c r="M18" s="80">
        <v>15</v>
      </c>
      <c r="N18" s="80">
        <v>24</v>
      </c>
      <c r="O18" s="80">
        <v>18</v>
      </c>
      <c r="P18" s="80">
        <v>31</v>
      </c>
      <c r="Q18" s="80">
        <v>45</v>
      </c>
      <c r="R18" s="80">
        <v>33</v>
      </c>
      <c r="S18" s="80">
        <v>65</v>
      </c>
      <c r="T18" s="56">
        <f t="shared" si="0"/>
        <v>306</v>
      </c>
    </row>
    <row r="19" spans="2:20" x14ac:dyDescent="0.25">
      <c r="B19" s="80"/>
      <c r="D19" s="80" t="s">
        <v>101</v>
      </c>
      <c r="E19" s="80">
        <v>102</v>
      </c>
      <c r="F19" s="80">
        <v>91</v>
      </c>
      <c r="G19" s="80">
        <v>95</v>
      </c>
      <c r="H19" s="80">
        <v>96</v>
      </c>
      <c r="I19" s="80">
        <v>111</v>
      </c>
      <c r="J19" s="80">
        <v>92</v>
      </c>
      <c r="K19" s="80">
        <v>100</v>
      </c>
      <c r="L19" s="80">
        <v>83</v>
      </c>
      <c r="M19" s="80">
        <v>72</v>
      </c>
      <c r="N19" s="80">
        <v>105</v>
      </c>
      <c r="O19" s="80">
        <v>107</v>
      </c>
      <c r="P19" s="80">
        <v>132</v>
      </c>
      <c r="Q19" s="80">
        <v>151</v>
      </c>
      <c r="R19" s="80">
        <v>164</v>
      </c>
      <c r="S19" s="80">
        <v>198</v>
      </c>
      <c r="T19" s="56">
        <f t="shared" si="0"/>
        <v>1204</v>
      </c>
    </row>
    <row r="20" spans="2:20" x14ac:dyDescent="0.25">
      <c r="B20" s="80" t="s">
        <v>54</v>
      </c>
      <c r="C20" s="2" t="s">
        <v>55</v>
      </c>
      <c r="D20" s="80" t="s">
        <v>100</v>
      </c>
      <c r="E20" s="80">
        <v>4</v>
      </c>
      <c r="F20" s="80">
        <v>4</v>
      </c>
      <c r="G20" s="80">
        <v>6</v>
      </c>
      <c r="H20" s="80">
        <v>6</v>
      </c>
      <c r="I20" s="80">
        <v>10</v>
      </c>
      <c r="J20" s="80">
        <v>8</v>
      </c>
      <c r="K20" s="80">
        <v>6</v>
      </c>
      <c r="L20" s="80">
        <v>5</v>
      </c>
      <c r="M20" s="80">
        <v>2</v>
      </c>
      <c r="N20" s="80">
        <v>4</v>
      </c>
      <c r="O20" s="80">
        <v>3</v>
      </c>
      <c r="P20" s="80">
        <v>2</v>
      </c>
      <c r="Q20" s="80">
        <v>3</v>
      </c>
      <c r="R20" s="80">
        <v>6</v>
      </c>
      <c r="S20" s="80">
        <v>10</v>
      </c>
      <c r="T20" s="56">
        <f t="shared" si="0"/>
        <v>49</v>
      </c>
    </row>
    <row r="21" spans="2:20" x14ac:dyDescent="0.25">
      <c r="B21" s="80"/>
      <c r="D21" s="80" t="s">
        <v>101</v>
      </c>
      <c r="E21" s="80">
        <v>44</v>
      </c>
      <c r="F21" s="80">
        <v>54</v>
      </c>
      <c r="G21" s="80">
        <v>44</v>
      </c>
      <c r="H21" s="80">
        <v>46</v>
      </c>
      <c r="I21" s="80">
        <v>56</v>
      </c>
      <c r="J21" s="80">
        <v>63</v>
      </c>
      <c r="K21" s="80">
        <v>54</v>
      </c>
      <c r="L21" s="80">
        <v>52</v>
      </c>
      <c r="M21" s="80">
        <v>28</v>
      </c>
      <c r="N21" s="80">
        <v>32</v>
      </c>
      <c r="O21" s="80">
        <v>28</v>
      </c>
      <c r="P21" s="80">
        <v>38</v>
      </c>
      <c r="Q21" s="80">
        <v>35</v>
      </c>
      <c r="R21" s="80">
        <v>39</v>
      </c>
      <c r="S21" s="80">
        <v>42</v>
      </c>
      <c r="T21" s="56">
        <f t="shared" si="0"/>
        <v>411</v>
      </c>
    </row>
    <row r="22" spans="2:20" x14ac:dyDescent="0.25">
      <c r="B22" s="80" t="s">
        <v>56</v>
      </c>
      <c r="C22" s="2" t="s">
        <v>57</v>
      </c>
      <c r="D22" s="80" t="s">
        <v>100</v>
      </c>
      <c r="E22" s="80">
        <v>14</v>
      </c>
      <c r="F22" s="80">
        <v>19</v>
      </c>
      <c r="G22" s="80">
        <v>22</v>
      </c>
      <c r="H22" s="80">
        <v>25</v>
      </c>
      <c r="I22" s="80">
        <v>37</v>
      </c>
      <c r="J22" s="80">
        <v>29</v>
      </c>
      <c r="K22" s="80">
        <v>26</v>
      </c>
      <c r="L22" s="80">
        <v>24</v>
      </c>
      <c r="M22" s="80">
        <v>22</v>
      </c>
      <c r="N22" s="80">
        <v>30</v>
      </c>
      <c r="O22" s="80">
        <v>26</v>
      </c>
      <c r="P22" s="80">
        <v>29</v>
      </c>
      <c r="Q22" s="80">
        <v>34</v>
      </c>
      <c r="R22" s="80">
        <v>33</v>
      </c>
      <c r="S22" s="80">
        <v>27</v>
      </c>
      <c r="T22" s="56">
        <f t="shared" si="0"/>
        <v>280</v>
      </c>
    </row>
    <row r="23" spans="2:20" x14ac:dyDescent="0.25">
      <c r="B23" s="80"/>
      <c r="D23" s="80" t="s">
        <v>101</v>
      </c>
      <c r="E23" s="80">
        <v>13</v>
      </c>
      <c r="F23" s="80">
        <v>5</v>
      </c>
      <c r="G23" s="80">
        <v>4</v>
      </c>
      <c r="H23" s="80">
        <v>10</v>
      </c>
      <c r="I23" s="80">
        <v>10</v>
      </c>
      <c r="J23" s="80">
        <v>11</v>
      </c>
      <c r="K23" s="80">
        <v>15</v>
      </c>
      <c r="L23" s="80">
        <v>13</v>
      </c>
      <c r="M23" s="80">
        <v>14</v>
      </c>
      <c r="N23" s="80">
        <v>8</v>
      </c>
      <c r="O23" s="80">
        <v>16</v>
      </c>
      <c r="P23" s="80">
        <v>18</v>
      </c>
      <c r="Q23" s="80">
        <v>21</v>
      </c>
      <c r="R23" s="80">
        <v>26</v>
      </c>
      <c r="S23" s="80">
        <v>9</v>
      </c>
      <c r="T23" s="56">
        <f t="shared" si="0"/>
        <v>151</v>
      </c>
    </row>
    <row r="24" spans="2:20" x14ac:dyDescent="0.25">
      <c r="B24" s="80" t="s">
        <v>58</v>
      </c>
      <c r="C24" s="2" t="s">
        <v>59</v>
      </c>
      <c r="D24" s="80" t="s">
        <v>100</v>
      </c>
      <c r="E24" s="80">
        <v>32</v>
      </c>
      <c r="F24" s="80">
        <v>37</v>
      </c>
      <c r="G24" s="80">
        <v>29</v>
      </c>
      <c r="H24" s="80">
        <v>38</v>
      </c>
      <c r="I24" s="80">
        <v>45</v>
      </c>
      <c r="J24" s="80">
        <v>58</v>
      </c>
      <c r="K24" s="80">
        <v>43</v>
      </c>
      <c r="L24" s="80">
        <v>67</v>
      </c>
      <c r="M24" s="80">
        <v>75</v>
      </c>
      <c r="N24" s="80">
        <v>80</v>
      </c>
      <c r="O24" s="80">
        <v>63</v>
      </c>
      <c r="P24" s="80">
        <v>95</v>
      </c>
      <c r="Q24" s="80">
        <v>81</v>
      </c>
      <c r="R24" s="80">
        <v>78</v>
      </c>
      <c r="S24" s="80">
        <v>92</v>
      </c>
      <c r="T24" s="56">
        <f t="shared" si="0"/>
        <v>732</v>
      </c>
    </row>
    <row r="25" spans="2:20" x14ac:dyDescent="0.25">
      <c r="B25" s="80"/>
      <c r="D25" s="80" t="s">
        <v>101</v>
      </c>
      <c r="E25" s="80">
        <v>5</v>
      </c>
      <c r="F25" s="80">
        <v>1</v>
      </c>
      <c r="G25" s="80">
        <v>1</v>
      </c>
      <c r="H25" s="80">
        <v>6</v>
      </c>
      <c r="I25" s="80">
        <v>4</v>
      </c>
      <c r="J25" s="80">
        <v>9</v>
      </c>
      <c r="K25" s="80">
        <v>13</v>
      </c>
      <c r="L25" s="80">
        <v>13</v>
      </c>
      <c r="M25" s="80">
        <v>25</v>
      </c>
      <c r="N25" s="80">
        <v>25</v>
      </c>
      <c r="O25" s="80">
        <v>24</v>
      </c>
      <c r="P25" s="80">
        <v>25</v>
      </c>
      <c r="Q25" s="80">
        <v>25</v>
      </c>
      <c r="R25" s="80">
        <v>29</v>
      </c>
      <c r="S25" s="80">
        <v>30</v>
      </c>
      <c r="T25" s="56">
        <f t="shared" si="0"/>
        <v>218</v>
      </c>
    </row>
    <row r="26" spans="2:20" x14ac:dyDescent="0.25">
      <c r="B26" s="80" t="s">
        <v>60</v>
      </c>
      <c r="C26" s="2" t="s">
        <v>61</v>
      </c>
      <c r="D26" s="80" t="s">
        <v>100</v>
      </c>
      <c r="E26" s="80">
        <v>33</v>
      </c>
      <c r="F26" s="80">
        <v>37</v>
      </c>
      <c r="G26" s="80">
        <v>48</v>
      </c>
      <c r="H26" s="80">
        <v>41</v>
      </c>
      <c r="I26" s="80">
        <v>50</v>
      </c>
      <c r="J26" s="80">
        <v>25</v>
      </c>
      <c r="K26" s="80">
        <v>50</v>
      </c>
      <c r="L26" s="80">
        <v>56</v>
      </c>
      <c r="M26" s="80">
        <v>34</v>
      </c>
      <c r="N26" s="80">
        <v>33</v>
      </c>
      <c r="O26" s="80">
        <v>35</v>
      </c>
      <c r="P26" s="80">
        <v>34</v>
      </c>
      <c r="Q26" s="80">
        <v>38</v>
      </c>
      <c r="R26" s="80">
        <v>39</v>
      </c>
      <c r="S26" s="80">
        <v>52</v>
      </c>
      <c r="T26" s="56">
        <f t="shared" si="0"/>
        <v>396</v>
      </c>
    </row>
    <row r="27" spans="2:20" x14ac:dyDescent="0.25">
      <c r="B27" s="80"/>
      <c r="D27" s="80" t="s">
        <v>101</v>
      </c>
      <c r="E27" s="80">
        <v>17</v>
      </c>
      <c r="F27" s="80">
        <v>14</v>
      </c>
      <c r="G27" s="80">
        <v>14</v>
      </c>
      <c r="H27" s="80">
        <v>23</v>
      </c>
      <c r="I27" s="80">
        <v>20</v>
      </c>
      <c r="J27" s="80">
        <v>21</v>
      </c>
      <c r="K27" s="80">
        <v>26</v>
      </c>
      <c r="L27" s="80">
        <v>32</v>
      </c>
      <c r="M27" s="80">
        <v>18</v>
      </c>
      <c r="N27" s="80">
        <v>19</v>
      </c>
      <c r="O27" s="80">
        <v>12</v>
      </c>
      <c r="P27" s="80">
        <v>17</v>
      </c>
      <c r="Q27" s="80">
        <v>17</v>
      </c>
      <c r="R27" s="80">
        <v>18</v>
      </c>
      <c r="S27" s="80">
        <v>15</v>
      </c>
      <c r="T27" s="56">
        <f t="shared" si="0"/>
        <v>195</v>
      </c>
    </row>
    <row r="28" spans="2:20" hidden="1" x14ac:dyDescent="0.25">
      <c r="B28" s="80" t="s">
        <v>62</v>
      </c>
      <c r="C28" s="2" t="s">
        <v>63</v>
      </c>
      <c r="D28" s="80" t="s">
        <v>100</v>
      </c>
      <c r="E28" s="80">
        <v>0</v>
      </c>
      <c r="F28" s="80">
        <v>0</v>
      </c>
      <c r="G28" s="80">
        <v>0</v>
      </c>
      <c r="H28" s="80">
        <v>0</v>
      </c>
      <c r="I28" s="80">
        <v>1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56">
        <f t="shared" si="0"/>
        <v>0</v>
      </c>
    </row>
    <row r="29" spans="2:20" hidden="1" x14ac:dyDescent="0.25">
      <c r="B29" s="80"/>
      <c r="D29" s="80" t="s">
        <v>101</v>
      </c>
      <c r="E29" s="80">
        <v>0</v>
      </c>
      <c r="F29" s="80">
        <v>0</v>
      </c>
      <c r="G29" s="80">
        <v>0</v>
      </c>
      <c r="H29" s="80">
        <v>1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56">
        <f t="shared" si="0"/>
        <v>0</v>
      </c>
    </row>
    <row r="30" spans="2:20" x14ac:dyDescent="0.25">
      <c r="B30" s="80" t="s">
        <v>64</v>
      </c>
      <c r="C30" s="2" t="s">
        <v>65</v>
      </c>
      <c r="D30" s="80" t="s">
        <v>100</v>
      </c>
      <c r="E30" s="80">
        <v>74</v>
      </c>
      <c r="F30" s="80">
        <v>68</v>
      </c>
      <c r="G30" s="80">
        <v>74</v>
      </c>
      <c r="H30" s="80">
        <v>81</v>
      </c>
      <c r="I30" s="80">
        <v>111</v>
      </c>
      <c r="J30" s="80">
        <v>102</v>
      </c>
      <c r="K30" s="80">
        <v>85</v>
      </c>
      <c r="L30" s="80">
        <v>98</v>
      </c>
      <c r="M30" s="80">
        <v>94</v>
      </c>
      <c r="N30" s="80">
        <v>82</v>
      </c>
      <c r="O30" s="80">
        <v>81</v>
      </c>
      <c r="P30" s="80">
        <v>85</v>
      </c>
      <c r="Q30" s="80">
        <v>89</v>
      </c>
      <c r="R30" s="80">
        <v>123</v>
      </c>
      <c r="S30" s="80">
        <v>88</v>
      </c>
      <c r="T30" s="56">
        <f t="shared" si="0"/>
        <v>927</v>
      </c>
    </row>
    <row r="31" spans="2:20" x14ac:dyDescent="0.25">
      <c r="B31" s="80"/>
      <c r="D31" s="80" t="s">
        <v>101</v>
      </c>
      <c r="E31" s="80">
        <v>44</v>
      </c>
      <c r="F31" s="80">
        <v>41</v>
      </c>
      <c r="G31" s="80">
        <v>51</v>
      </c>
      <c r="H31" s="80">
        <v>70</v>
      </c>
      <c r="I31" s="80">
        <v>87</v>
      </c>
      <c r="J31" s="80">
        <v>100</v>
      </c>
      <c r="K31" s="80">
        <v>80</v>
      </c>
      <c r="L31" s="80">
        <v>89</v>
      </c>
      <c r="M31" s="80">
        <v>89</v>
      </c>
      <c r="N31" s="80">
        <v>89</v>
      </c>
      <c r="O31" s="80">
        <v>108</v>
      </c>
      <c r="P31" s="80">
        <v>105</v>
      </c>
      <c r="Q31" s="80">
        <v>97</v>
      </c>
      <c r="R31" s="80">
        <v>93</v>
      </c>
      <c r="S31" s="80">
        <v>85</v>
      </c>
      <c r="T31" s="56">
        <f t="shared" si="0"/>
        <v>935</v>
      </c>
    </row>
    <row r="32" spans="2:20" x14ac:dyDescent="0.25">
      <c r="B32" s="80" t="s">
        <v>66</v>
      </c>
      <c r="C32" s="2" t="s">
        <v>67</v>
      </c>
      <c r="D32" s="80" t="s">
        <v>100</v>
      </c>
      <c r="E32" s="80">
        <v>9</v>
      </c>
      <c r="F32" s="80">
        <v>8</v>
      </c>
      <c r="G32" s="80">
        <v>5</v>
      </c>
      <c r="H32" s="80">
        <v>6</v>
      </c>
      <c r="I32" s="80">
        <v>14</v>
      </c>
      <c r="J32" s="80">
        <v>6</v>
      </c>
      <c r="K32" s="80">
        <v>6</v>
      </c>
      <c r="L32" s="80">
        <v>7</v>
      </c>
      <c r="M32" s="80">
        <v>6</v>
      </c>
      <c r="N32" s="80">
        <v>8</v>
      </c>
      <c r="O32" s="80">
        <v>9</v>
      </c>
      <c r="P32" s="80">
        <v>10</v>
      </c>
      <c r="Q32" s="80">
        <v>7</v>
      </c>
      <c r="R32" s="80">
        <v>6</v>
      </c>
      <c r="S32" s="80">
        <v>12</v>
      </c>
      <c r="T32" s="56">
        <f t="shared" si="0"/>
        <v>77</v>
      </c>
    </row>
    <row r="33" spans="2:20" x14ac:dyDescent="0.25">
      <c r="B33" s="80"/>
      <c r="D33" s="80" t="s">
        <v>101</v>
      </c>
      <c r="E33" s="80">
        <v>11</v>
      </c>
      <c r="F33" s="80">
        <v>10</v>
      </c>
      <c r="G33" s="80">
        <v>5</v>
      </c>
      <c r="H33" s="80">
        <v>8</v>
      </c>
      <c r="I33" s="80">
        <v>16</v>
      </c>
      <c r="J33" s="80">
        <v>18</v>
      </c>
      <c r="K33" s="80">
        <v>4</v>
      </c>
      <c r="L33" s="80">
        <v>11</v>
      </c>
      <c r="M33" s="80">
        <v>9</v>
      </c>
      <c r="N33" s="80">
        <v>8</v>
      </c>
      <c r="O33" s="80">
        <v>9</v>
      </c>
      <c r="P33" s="80">
        <v>15</v>
      </c>
      <c r="Q33" s="80">
        <v>20</v>
      </c>
      <c r="R33" s="80">
        <v>10</v>
      </c>
      <c r="S33" s="80">
        <v>7</v>
      </c>
      <c r="T33" s="56">
        <f t="shared" si="0"/>
        <v>111</v>
      </c>
    </row>
    <row r="34" spans="2:20" x14ac:dyDescent="0.25">
      <c r="B34" s="80" t="s">
        <v>68</v>
      </c>
      <c r="C34" s="2" t="s">
        <v>69</v>
      </c>
      <c r="D34" s="80" t="s">
        <v>100</v>
      </c>
      <c r="E34" s="80">
        <v>43</v>
      </c>
      <c r="F34" s="80">
        <v>46</v>
      </c>
      <c r="G34" s="80">
        <v>27</v>
      </c>
      <c r="H34" s="80">
        <v>29</v>
      </c>
      <c r="I34" s="80">
        <v>47</v>
      </c>
      <c r="J34" s="80">
        <v>42</v>
      </c>
      <c r="K34" s="80">
        <v>27</v>
      </c>
      <c r="L34" s="80">
        <v>38</v>
      </c>
      <c r="M34" s="80">
        <v>17</v>
      </c>
      <c r="N34" s="80">
        <v>11</v>
      </c>
      <c r="O34" s="80">
        <v>13</v>
      </c>
      <c r="P34" s="80">
        <v>7</v>
      </c>
      <c r="Q34" s="80">
        <v>1</v>
      </c>
      <c r="R34" s="80">
        <v>17</v>
      </c>
      <c r="S34" s="80"/>
      <c r="T34" s="56">
        <f t="shared" si="0"/>
        <v>173</v>
      </c>
    </row>
    <row r="35" spans="2:20" x14ac:dyDescent="0.25">
      <c r="B35" s="80"/>
      <c r="D35" s="80" t="s">
        <v>101</v>
      </c>
      <c r="E35" s="80">
        <v>18</v>
      </c>
      <c r="F35" s="80">
        <v>24</v>
      </c>
      <c r="G35" s="80">
        <v>21</v>
      </c>
      <c r="H35" s="80">
        <v>20</v>
      </c>
      <c r="I35" s="80">
        <v>41</v>
      </c>
      <c r="J35" s="80">
        <v>14</v>
      </c>
      <c r="K35" s="80">
        <v>9</v>
      </c>
      <c r="L35" s="80">
        <v>13</v>
      </c>
      <c r="M35" s="80">
        <v>9</v>
      </c>
      <c r="N35" s="80">
        <v>6</v>
      </c>
      <c r="O35" s="80">
        <v>7</v>
      </c>
      <c r="P35" s="80">
        <v>2</v>
      </c>
      <c r="Q35" s="80">
        <v>0</v>
      </c>
      <c r="R35" s="80">
        <v>11</v>
      </c>
      <c r="S35" s="80"/>
      <c r="T35" s="56">
        <f t="shared" si="0"/>
        <v>71</v>
      </c>
    </row>
    <row r="36" spans="2:20" x14ac:dyDescent="0.25">
      <c r="B36" s="80" t="s">
        <v>70</v>
      </c>
      <c r="C36" s="2" t="s">
        <v>71</v>
      </c>
      <c r="D36" s="80" t="s">
        <v>100</v>
      </c>
      <c r="E36" s="80">
        <v>1</v>
      </c>
      <c r="F36" s="80">
        <v>2</v>
      </c>
      <c r="G36" s="80">
        <v>1</v>
      </c>
      <c r="H36" s="80">
        <v>2</v>
      </c>
      <c r="I36" s="80">
        <v>2</v>
      </c>
      <c r="J36" s="80">
        <v>3</v>
      </c>
      <c r="K36" s="80">
        <v>2</v>
      </c>
      <c r="L36" s="80">
        <v>1</v>
      </c>
      <c r="M36" s="80">
        <v>1</v>
      </c>
      <c r="N36" s="80">
        <v>0</v>
      </c>
      <c r="O36" s="80">
        <v>4</v>
      </c>
      <c r="P36" s="80">
        <v>6</v>
      </c>
      <c r="Q36" s="80">
        <v>4</v>
      </c>
      <c r="R36" s="80">
        <v>5</v>
      </c>
      <c r="S36" s="80">
        <v>6</v>
      </c>
      <c r="T36" s="56">
        <f t="shared" si="0"/>
        <v>32</v>
      </c>
    </row>
    <row r="37" spans="2:20" x14ac:dyDescent="0.25">
      <c r="B37" s="80"/>
      <c r="D37" s="80" t="s">
        <v>101</v>
      </c>
      <c r="E37" s="80">
        <v>3</v>
      </c>
      <c r="F37" s="80">
        <v>3</v>
      </c>
      <c r="G37" s="80">
        <v>3</v>
      </c>
      <c r="H37" s="80">
        <v>5</v>
      </c>
      <c r="I37" s="80">
        <v>6</v>
      </c>
      <c r="J37" s="80">
        <v>10</v>
      </c>
      <c r="K37" s="80">
        <v>7</v>
      </c>
      <c r="L37" s="80">
        <v>3</v>
      </c>
      <c r="M37" s="80">
        <v>2</v>
      </c>
      <c r="N37" s="80">
        <v>5</v>
      </c>
      <c r="O37" s="80">
        <v>6</v>
      </c>
      <c r="P37" s="80">
        <v>6</v>
      </c>
      <c r="Q37" s="80">
        <v>8</v>
      </c>
      <c r="R37" s="80">
        <v>10</v>
      </c>
      <c r="S37" s="80">
        <v>6</v>
      </c>
      <c r="T37" s="56">
        <f t="shared" si="0"/>
        <v>63</v>
      </c>
    </row>
    <row r="38" spans="2:20" x14ac:dyDescent="0.25">
      <c r="B38" s="80" t="s">
        <v>72</v>
      </c>
      <c r="C38" s="2" t="s">
        <v>73</v>
      </c>
      <c r="D38" s="80" t="s">
        <v>100</v>
      </c>
      <c r="E38" s="80">
        <v>25</v>
      </c>
      <c r="F38" s="80">
        <v>14</v>
      </c>
      <c r="G38" s="80">
        <v>23</v>
      </c>
      <c r="H38" s="80">
        <v>19</v>
      </c>
      <c r="I38" s="80">
        <v>20</v>
      </c>
      <c r="J38" s="80">
        <v>23</v>
      </c>
      <c r="K38" s="80">
        <v>25</v>
      </c>
      <c r="L38" s="80">
        <v>27</v>
      </c>
      <c r="M38" s="80">
        <v>20</v>
      </c>
      <c r="N38" s="80">
        <v>27</v>
      </c>
      <c r="O38" s="80">
        <v>39</v>
      </c>
      <c r="P38" s="80">
        <v>23</v>
      </c>
      <c r="Q38" s="80">
        <v>29</v>
      </c>
      <c r="R38" s="80">
        <v>38</v>
      </c>
      <c r="S38" s="80">
        <v>34</v>
      </c>
      <c r="T38" s="56">
        <f t="shared" si="0"/>
        <v>285</v>
      </c>
    </row>
    <row r="39" spans="2:20" x14ac:dyDescent="0.25">
      <c r="B39" s="80"/>
      <c r="D39" s="80" t="s">
        <v>101</v>
      </c>
      <c r="E39" s="80">
        <v>16</v>
      </c>
      <c r="F39" s="80">
        <v>14</v>
      </c>
      <c r="G39" s="80">
        <v>17</v>
      </c>
      <c r="H39" s="80">
        <v>19</v>
      </c>
      <c r="I39" s="80">
        <v>23</v>
      </c>
      <c r="J39" s="80">
        <v>31</v>
      </c>
      <c r="K39" s="80">
        <v>22</v>
      </c>
      <c r="L39" s="80">
        <v>32</v>
      </c>
      <c r="M39" s="80">
        <v>41</v>
      </c>
      <c r="N39" s="80">
        <v>39</v>
      </c>
      <c r="O39" s="80">
        <v>52</v>
      </c>
      <c r="P39" s="80">
        <v>58</v>
      </c>
      <c r="Q39" s="80">
        <v>46</v>
      </c>
      <c r="R39" s="80">
        <v>55</v>
      </c>
      <c r="S39" s="80">
        <v>45</v>
      </c>
      <c r="T39" s="56">
        <f t="shared" si="0"/>
        <v>421</v>
      </c>
    </row>
    <row r="40" spans="2:20" x14ac:dyDescent="0.25">
      <c r="B40" s="80" t="s">
        <v>74</v>
      </c>
      <c r="C40" s="2" t="s">
        <v>75</v>
      </c>
      <c r="D40" s="80" t="s">
        <v>100</v>
      </c>
      <c r="E40" s="80">
        <v>111</v>
      </c>
      <c r="F40" s="80">
        <v>125</v>
      </c>
      <c r="G40" s="80">
        <v>113</v>
      </c>
      <c r="H40" s="80">
        <v>120</v>
      </c>
      <c r="I40" s="80">
        <v>176</v>
      </c>
      <c r="J40" s="80">
        <v>168</v>
      </c>
      <c r="K40" s="80">
        <v>164</v>
      </c>
      <c r="L40" s="80">
        <v>216</v>
      </c>
      <c r="M40" s="80">
        <v>244</v>
      </c>
      <c r="N40" s="80">
        <v>247</v>
      </c>
      <c r="O40" s="80">
        <v>322</v>
      </c>
      <c r="P40" s="80">
        <v>267</v>
      </c>
      <c r="Q40" s="80">
        <v>288</v>
      </c>
      <c r="R40" s="80">
        <v>300</v>
      </c>
      <c r="S40" s="80">
        <v>247</v>
      </c>
      <c r="T40" s="56">
        <f t="shared" si="0"/>
        <v>2463</v>
      </c>
    </row>
    <row r="41" spans="2:20" x14ac:dyDescent="0.25">
      <c r="B41" s="80"/>
      <c r="D41" s="80" t="s">
        <v>101</v>
      </c>
      <c r="E41" s="80">
        <v>34</v>
      </c>
      <c r="F41" s="80">
        <v>24</v>
      </c>
      <c r="G41" s="80">
        <v>33</v>
      </c>
      <c r="H41" s="80">
        <v>38</v>
      </c>
      <c r="I41" s="80">
        <v>55</v>
      </c>
      <c r="J41" s="80">
        <v>41</v>
      </c>
      <c r="K41" s="80">
        <v>61</v>
      </c>
      <c r="L41" s="80">
        <v>56</v>
      </c>
      <c r="M41" s="80">
        <v>73</v>
      </c>
      <c r="N41" s="80">
        <v>72</v>
      </c>
      <c r="O41" s="80">
        <v>101</v>
      </c>
      <c r="P41" s="80">
        <v>115</v>
      </c>
      <c r="Q41" s="80">
        <v>93</v>
      </c>
      <c r="R41" s="80">
        <v>101</v>
      </c>
      <c r="S41" s="80">
        <v>73</v>
      </c>
      <c r="T41" s="56">
        <f t="shared" si="0"/>
        <v>786</v>
      </c>
    </row>
    <row r="42" spans="2:20" x14ac:dyDescent="0.25">
      <c r="B42" s="80" t="s">
        <v>76</v>
      </c>
      <c r="C42" s="2" t="s">
        <v>77</v>
      </c>
      <c r="D42" s="80" t="s">
        <v>100</v>
      </c>
      <c r="E42" s="80">
        <v>51</v>
      </c>
      <c r="F42" s="80">
        <v>41</v>
      </c>
      <c r="G42" s="80">
        <v>40</v>
      </c>
      <c r="H42" s="80">
        <v>49</v>
      </c>
      <c r="I42" s="80">
        <v>48</v>
      </c>
      <c r="J42" s="80">
        <v>71</v>
      </c>
      <c r="K42" s="80">
        <v>54</v>
      </c>
      <c r="L42" s="80">
        <v>68</v>
      </c>
      <c r="M42" s="80">
        <v>75</v>
      </c>
      <c r="N42" s="80">
        <v>67</v>
      </c>
      <c r="O42" s="80">
        <v>66</v>
      </c>
      <c r="P42" s="80">
        <v>63</v>
      </c>
      <c r="Q42" s="80">
        <v>60</v>
      </c>
      <c r="R42" s="80">
        <v>71</v>
      </c>
      <c r="S42" s="80">
        <v>64</v>
      </c>
      <c r="T42" s="56">
        <f t="shared" si="0"/>
        <v>659</v>
      </c>
    </row>
    <row r="43" spans="2:20" x14ac:dyDescent="0.25">
      <c r="B43" s="80"/>
      <c r="D43" s="80" t="s">
        <v>101</v>
      </c>
      <c r="E43" s="80">
        <v>36</v>
      </c>
      <c r="F43" s="80">
        <v>35</v>
      </c>
      <c r="G43" s="80">
        <v>25</v>
      </c>
      <c r="H43" s="80">
        <v>36</v>
      </c>
      <c r="I43" s="80">
        <v>38</v>
      </c>
      <c r="J43" s="80">
        <v>42</v>
      </c>
      <c r="K43" s="80">
        <v>42</v>
      </c>
      <c r="L43" s="80">
        <v>55</v>
      </c>
      <c r="M43" s="80">
        <v>51</v>
      </c>
      <c r="N43" s="80">
        <v>47</v>
      </c>
      <c r="O43" s="80">
        <v>77</v>
      </c>
      <c r="P43" s="80">
        <v>62</v>
      </c>
      <c r="Q43" s="80">
        <v>47</v>
      </c>
      <c r="R43" s="80">
        <v>44</v>
      </c>
      <c r="S43" s="80">
        <v>34</v>
      </c>
      <c r="T43" s="56">
        <f t="shared" si="0"/>
        <v>501</v>
      </c>
    </row>
    <row r="44" spans="2:20" x14ac:dyDescent="0.25">
      <c r="B44" s="80" t="s">
        <v>78</v>
      </c>
      <c r="C44" s="2" t="s">
        <v>79</v>
      </c>
      <c r="D44" s="80" t="s">
        <v>100</v>
      </c>
      <c r="E44" s="80">
        <v>75</v>
      </c>
      <c r="F44" s="80">
        <v>62</v>
      </c>
      <c r="G44" s="80">
        <v>43</v>
      </c>
      <c r="H44" s="80">
        <v>85</v>
      </c>
      <c r="I44" s="80">
        <v>73</v>
      </c>
      <c r="J44" s="80">
        <v>70</v>
      </c>
      <c r="K44" s="80">
        <v>86</v>
      </c>
      <c r="L44" s="80">
        <v>66</v>
      </c>
      <c r="M44" s="80">
        <v>95</v>
      </c>
      <c r="N44" s="80">
        <v>117</v>
      </c>
      <c r="O44" s="80">
        <v>91</v>
      </c>
      <c r="P44" s="80">
        <v>103</v>
      </c>
      <c r="Q44" s="80">
        <v>117</v>
      </c>
      <c r="R44" s="80">
        <v>169</v>
      </c>
      <c r="S44" s="80">
        <v>129</v>
      </c>
      <c r="T44" s="56">
        <f t="shared" si="0"/>
        <v>1043</v>
      </c>
    </row>
    <row r="45" spans="2:20" x14ac:dyDescent="0.25">
      <c r="B45" s="80"/>
      <c r="D45" s="80" t="s">
        <v>101</v>
      </c>
      <c r="E45" s="80">
        <v>10</v>
      </c>
      <c r="F45" s="80">
        <v>13</v>
      </c>
      <c r="G45" s="80">
        <v>9</v>
      </c>
      <c r="H45" s="80">
        <v>12</v>
      </c>
      <c r="I45" s="80">
        <v>15</v>
      </c>
      <c r="J45" s="80">
        <v>24</v>
      </c>
      <c r="K45" s="80">
        <v>20</v>
      </c>
      <c r="L45" s="80">
        <v>21</v>
      </c>
      <c r="M45" s="80">
        <v>39</v>
      </c>
      <c r="N45" s="80">
        <v>20</v>
      </c>
      <c r="O45" s="80">
        <v>30</v>
      </c>
      <c r="P45" s="80">
        <v>26</v>
      </c>
      <c r="Q45" s="80">
        <v>27</v>
      </c>
      <c r="R45" s="80">
        <v>30</v>
      </c>
      <c r="S45" s="80">
        <v>29</v>
      </c>
      <c r="T45" s="56">
        <f t="shared" si="0"/>
        <v>266</v>
      </c>
    </row>
    <row r="46" spans="2:20" x14ac:dyDescent="0.25">
      <c r="B46" s="80" t="s">
        <v>80</v>
      </c>
      <c r="C46" s="2" t="s">
        <v>81</v>
      </c>
      <c r="D46" s="80" t="s">
        <v>100</v>
      </c>
      <c r="E46" s="80">
        <v>72</v>
      </c>
      <c r="F46" s="80">
        <v>66</v>
      </c>
      <c r="G46" s="80">
        <v>62</v>
      </c>
      <c r="H46" s="80">
        <v>60</v>
      </c>
      <c r="I46" s="80">
        <v>99</v>
      </c>
      <c r="J46" s="80">
        <v>83</v>
      </c>
      <c r="K46" s="80">
        <v>69</v>
      </c>
      <c r="L46" s="80">
        <v>105</v>
      </c>
      <c r="M46" s="80">
        <v>87</v>
      </c>
      <c r="N46" s="80">
        <v>97</v>
      </c>
      <c r="O46" s="80">
        <v>121</v>
      </c>
      <c r="P46" s="80">
        <v>92</v>
      </c>
      <c r="Q46" s="80">
        <v>106</v>
      </c>
      <c r="R46" s="80">
        <v>124</v>
      </c>
      <c r="S46" s="80">
        <v>101</v>
      </c>
      <c r="T46" s="56">
        <f t="shared" si="0"/>
        <v>985</v>
      </c>
    </row>
    <row r="47" spans="2:20" x14ac:dyDescent="0.25">
      <c r="B47" s="80"/>
      <c r="D47" s="80" t="s">
        <v>101</v>
      </c>
      <c r="E47" s="80">
        <v>50</v>
      </c>
      <c r="F47" s="80">
        <v>47</v>
      </c>
      <c r="G47" s="80">
        <v>56</v>
      </c>
      <c r="H47" s="80">
        <v>32</v>
      </c>
      <c r="I47" s="80">
        <v>61</v>
      </c>
      <c r="J47" s="80">
        <v>69</v>
      </c>
      <c r="K47" s="80">
        <v>70</v>
      </c>
      <c r="L47" s="80">
        <v>67</v>
      </c>
      <c r="M47" s="80">
        <v>84</v>
      </c>
      <c r="N47" s="80">
        <v>86</v>
      </c>
      <c r="O47" s="80">
        <v>88</v>
      </c>
      <c r="P47" s="80">
        <v>72</v>
      </c>
      <c r="Q47" s="80">
        <v>62</v>
      </c>
      <c r="R47" s="80">
        <v>108</v>
      </c>
      <c r="S47" s="80">
        <v>75</v>
      </c>
      <c r="T47" s="56">
        <f t="shared" si="0"/>
        <v>781</v>
      </c>
    </row>
    <row r="48" spans="2:20" x14ac:dyDescent="0.25">
      <c r="B48" s="80" t="s">
        <v>82</v>
      </c>
      <c r="C48" s="2" t="s">
        <v>83</v>
      </c>
      <c r="D48" s="80" t="s">
        <v>100</v>
      </c>
      <c r="E48" s="80">
        <v>85</v>
      </c>
      <c r="F48" s="80">
        <v>98</v>
      </c>
      <c r="G48" s="80">
        <v>90</v>
      </c>
      <c r="H48" s="80">
        <v>114</v>
      </c>
      <c r="I48" s="80">
        <v>109</v>
      </c>
      <c r="J48" s="80">
        <v>109</v>
      </c>
      <c r="K48" s="80">
        <v>96</v>
      </c>
      <c r="L48" s="80">
        <v>97</v>
      </c>
      <c r="M48" s="80">
        <v>109</v>
      </c>
      <c r="N48" s="80">
        <v>108</v>
      </c>
      <c r="O48" s="80">
        <v>127</v>
      </c>
      <c r="P48" s="80">
        <v>134</v>
      </c>
      <c r="Q48" s="80">
        <v>111</v>
      </c>
      <c r="R48" s="80">
        <v>154</v>
      </c>
      <c r="S48" s="80">
        <v>118</v>
      </c>
      <c r="T48" s="56">
        <f t="shared" si="0"/>
        <v>1163</v>
      </c>
    </row>
    <row r="49" spans="2:20" x14ac:dyDescent="0.25">
      <c r="B49" s="80"/>
      <c r="D49" s="80" t="s">
        <v>101</v>
      </c>
      <c r="E49" s="80">
        <v>65</v>
      </c>
      <c r="F49" s="80">
        <v>54</v>
      </c>
      <c r="G49" s="80">
        <v>53</v>
      </c>
      <c r="H49" s="80">
        <v>68</v>
      </c>
      <c r="I49" s="80">
        <v>105</v>
      </c>
      <c r="J49" s="80">
        <v>80</v>
      </c>
      <c r="K49" s="80">
        <v>78</v>
      </c>
      <c r="L49" s="80">
        <v>85</v>
      </c>
      <c r="M49" s="80">
        <v>77</v>
      </c>
      <c r="N49" s="80">
        <v>78</v>
      </c>
      <c r="O49" s="80">
        <v>98</v>
      </c>
      <c r="P49" s="80">
        <v>88</v>
      </c>
      <c r="Q49" s="80">
        <v>86</v>
      </c>
      <c r="R49" s="80">
        <v>97</v>
      </c>
      <c r="S49" s="80">
        <v>71</v>
      </c>
      <c r="T49" s="56">
        <f t="shared" si="0"/>
        <v>838</v>
      </c>
    </row>
    <row r="50" spans="2:20" x14ac:dyDescent="0.25">
      <c r="B50" s="80" t="s">
        <v>84</v>
      </c>
      <c r="C50" s="2" t="s">
        <v>85</v>
      </c>
      <c r="D50" s="80" t="s">
        <v>100</v>
      </c>
      <c r="E50" s="80">
        <v>238</v>
      </c>
      <c r="F50" s="80">
        <v>237</v>
      </c>
      <c r="G50" s="80">
        <v>181</v>
      </c>
      <c r="H50" s="80">
        <v>184</v>
      </c>
      <c r="I50" s="80">
        <v>210</v>
      </c>
      <c r="J50" s="80">
        <v>202</v>
      </c>
      <c r="K50" s="80">
        <v>199</v>
      </c>
      <c r="L50" s="80">
        <v>170</v>
      </c>
      <c r="M50" s="80">
        <v>172</v>
      </c>
      <c r="N50" s="80">
        <v>193</v>
      </c>
      <c r="O50" s="80">
        <v>203</v>
      </c>
      <c r="P50" s="80">
        <v>311</v>
      </c>
      <c r="Q50" s="80">
        <v>250</v>
      </c>
      <c r="R50" s="80">
        <v>265</v>
      </c>
      <c r="S50" s="80">
        <v>314</v>
      </c>
      <c r="T50" s="56">
        <f t="shared" si="0"/>
        <v>2279</v>
      </c>
    </row>
    <row r="51" spans="2:20" x14ac:dyDescent="0.25">
      <c r="B51" s="80"/>
      <c r="D51" s="80" t="s">
        <v>101</v>
      </c>
      <c r="E51" s="80">
        <v>61</v>
      </c>
      <c r="F51" s="80">
        <v>34</v>
      </c>
      <c r="G51" s="80">
        <v>27</v>
      </c>
      <c r="H51" s="80">
        <v>34</v>
      </c>
      <c r="I51" s="80">
        <v>44</v>
      </c>
      <c r="J51" s="80">
        <v>52</v>
      </c>
      <c r="K51" s="80">
        <v>45</v>
      </c>
      <c r="L51" s="80">
        <v>55</v>
      </c>
      <c r="M51" s="80">
        <v>43</v>
      </c>
      <c r="N51" s="80">
        <v>44</v>
      </c>
      <c r="O51" s="80">
        <v>49</v>
      </c>
      <c r="P51" s="80">
        <v>128</v>
      </c>
      <c r="Q51" s="80">
        <v>77</v>
      </c>
      <c r="R51" s="80">
        <v>80</v>
      </c>
      <c r="S51" s="80">
        <v>97</v>
      </c>
      <c r="T51" s="56">
        <f t="shared" si="0"/>
        <v>670</v>
      </c>
    </row>
    <row r="52" spans="2:20" x14ac:dyDescent="0.25">
      <c r="B52" s="80" t="s">
        <v>86</v>
      </c>
      <c r="C52" s="2" t="s">
        <v>87</v>
      </c>
      <c r="D52" s="80" t="s">
        <v>100</v>
      </c>
      <c r="E52" s="80">
        <v>198</v>
      </c>
      <c r="F52" s="80">
        <v>196</v>
      </c>
      <c r="G52" s="80">
        <v>196</v>
      </c>
      <c r="H52" s="80">
        <v>207</v>
      </c>
      <c r="I52" s="80">
        <v>204</v>
      </c>
      <c r="J52" s="80">
        <v>220</v>
      </c>
      <c r="K52" s="80">
        <v>176</v>
      </c>
      <c r="L52" s="80">
        <v>205</v>
      </c>
      <c r="M52" s="80">
        <v>155</v>
      </c>
      <c r="N52" s="80">
        <v>184</v>
      </c>
      <c r="O52" s="80">
        <v>235</v>
      </c>
      <c r="P52" s="80">
        <v>226</v>
      </c>
      <c r="Q52" s="80">
        <v>231</v>
      </c>
      <c r="R52" s="80">
        <v>243</v>
      </c>
      <c r="S52" s="80">
        <v>261</v>
      </c>
      <c r="T52" s="56">
        <f t="shared" si="0"/>
        <v>2136</v>
      </c>
    </row>
    <row r="53" spans="2:20" x14ac:dyDescent="0.25">
      <c r="B53" s="80"/>
      <c r="D53" s="80" t="s">
        <v>101</v>
      </c>
      <c r="E53" s="80">
        <v>194</v>
      </c>
      <c r="F53" s="80">
        <v>185</v>
      </c>
      <c r="G53" s="80">
        <v>178</v>
      </c>
      <c r="H53" s="80">
        <v>212</v>
      </c>
      <c r="I53" s="80">
        <v>232</v>
      </c>
      <c r="J53" s="80">
        <v>233</v>
      </c>
      <c r="K53" s="80">
        <v>235</v>
      </c>
      <c r="L53" s="80">
        <v>248</v>
      </c>
      <c r="M53" s="80">
        <v>274</v>
      </c>
      <c r="N53" s="80">
        <v>206</v>
      </c>
      <c r="O53" s="80">
        <v>267</v>
      </c>
      <c r="P53" s="80">
        <v>250</v>
      </c>
      <c r="Q53" s="80">
        <v>295</v>
      </c>
      <c r="R53" s="80">
        <v>345</v>
      </c>
      <c r="S53" s="80">
        <v>380</v>
      </c>
      <c r="T53" s="56">
        <f t="shared" si="0"/>
        <v>2733</v>
      </c>
    </row>
    <row r="54" spans="2:20" x14ac:dyDescent="0.25">
      <c r="B54" s="80" t="s">
        <v>88</v>
      </c>
      <c r="C54" s="2" t="s">
        <v>89</v>
      </c>
      <c r="D54" s="80" t="s">
        <v>100</v>
      </c>
      <c r="E54" s="80">
        <v>3</v>
      </c>
      <c r="F54" s="80">
        <v>9</v>
      </c>
      <c r="G54" s="80">
        <v>6</v>
      </c>
      <c r="H54" s="80">
        <v>10</v>
      </c>
      <c r="I54" s="80">
        <v>14</v>
      </c>
      <c r="J54" s="80">
        <v>11</v>
      </c>
      <c r="K54" s="80">
        <v>12</v>
      </c>
      <c r="L54" s="80">
        <v>10</v>
      </c>
      <c r="M54" s="80">
        <v>13</v>
      </c>
      <c r="N54" s="80">
        <v>13</v>
      </c>
      <c r="O54" s="80">
        <v>16</v>
      </c>
      <c r="P54" s="80">
        <v>13</v>
      </c>
      <c r="Q54" s="80">
        <v>9</v>
      </c>
      <c r="R54" s="80">
        <v>8</v>
      </c>
      <c r="S54" s="80">
        <v>12</v>
      </c>
      <c r="T54" s="56">
        <f t="shared" si="0"/>
        <v>117</v>
      </c>
    </row>
    <row r="55" spans="2:20" x14ac:dyDescent="0.25">
      <c r="B55" s="80"/>
      <c r="D55" s="80" t="s">
        <v>101</v>
      </c>
      <c r="E55" s="80">
        <v>12</v>
      </c>
      <c r="F55" s="80">
        <v>13</v>
      </c>
      <c r="G55" s="80">
        <v>18</v>
      </c>
      <c r="H55" s="80">
        <v>22</v>
      </c>
      <c r="I55" s="80">
        <v>20</v>
      </c>
      <c r="J55" s="80">
        <v>22</v>
      </c>
      <c r="K55" s="80">
        <v>18</v>
      </c>
      <c r="L55" s="80">
        <v>20</v>
      </c>
      <c r="M55" s="80">
        <v>20</v>
      </c>
      <c r="N55" s="80">
        <v>18</v>
      </c>
      <c r="O55" s="80">
        <v>23</v>
      </c>
      <c r="P55" s="80">
        <v>16</v>
      </c>
      <c r="Q55" s="80">
        <v>22</v>
      </c>
      <c r="R55" s="80">
        <v>26</v>
      </c>
      <c r="S55" s="80">
        <v>14</v>
      </c>
      <c r="T55" s="56">
        <f t="shared" si="0"/>
        <v>199</v>
      </c>
    </row>
    <row r="56" spans="2:20" x14ac:dyDescent="0.25">
      <c r="B56" s="4" t="s">
        <v>6</v>
      </c>
      <c r="C56" s="4"/>
      <c r="D56" s="85"/>
      <c r="E56" s="85">
        <v>2400</v>
      </c>
      <c r="F56" s="85">
        <v>2296</v>
      </c>
      <c r="G56" s="85">
        <v>2151</v>
      </c>
      <c r="H56" s="46">
        <v>2385</v>
      </c>
      <c r="I56" s="46">
        <v>2786</v>
      </c>
      <c r="J56" s="46">
        <v>2637</v>
      </c>
      <c r="K56" s="46">
        <v>2497</v>
      </c>
      <c r="L56" s="46">
        <v>2644</v>
      </c>
      <c r="M56" s="46">
        <v>2638</v>
      </c>
      <c r="N56" s="46">
        <v>2657</v>
      </c>
      <c r="O56" s="46">
        <v>3047</v>
      </c>
      <c r="P56" s="46">
        <v>3180</v>
      </c>
      <c r="Q56" s="46">
        <v>3072</v>
      </c>
      <c r="R56" s="46">
        <v>3578</v>
      </c>
      <c r="S56" s="46">
        <v>3384</v>
      </c>
      <c r="T56" s="46">
        <f t="shared" si="0"/>
        <v>29334</v>
      </c>
    </row>
    <row r="60" spans="2:20" x14ac:dyDescent="0.25">
      <c r="B60" s="358" t="s">
        <v>23</v>
      </c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</row>
    <row r="61" spans="2:20" x14ac:dyDescent="0.25">
      <c r="B61" s="358" t="s">
        <v>24</v>
      </c>
      <c r="C61" s="358"/>
      <c r="D61" s="358"/>
      <c r="E61" s="358"/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58"/>
    </row>
    <row r="62" spans="2:20" x14ac:dyDescent="0.25">
      <c r="B62" s="6"/>
    </row>
    <row r="63" spans="2:20" x14ac:dyDescent="0.25">
      <c r="B63" s="358" t="s">
        <v>363</v>
      </c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</row>
    <row r="64" spans="2:20" x14ac:dyDescent="0.25">
      <c r="B64" s="147" t="s">
        <v>279</v>
      </c>
      <c r="C64" s="147" t="s">
        <v>39</v>
      </c>
      <c r="D64" s="147" t="s">
        <v>280</v>
      </c>
      <c r="E64" s="327">
        <v>2004</v>
      </c>
      <c r="F64" s="327">
        <v>2005</v>
      </c>
      <c r="G64" s="327">
        <v>2006</v>
      </c>
      <c r="H64" s="327" t="s">
        <v>10</v>
      </c>
      <c r="I64" s="327" t="s">
        <v>11</v>
      </c>
      <c r="J64" s="327" t="s">
        <v>12</v>
      </c>
      <c r="K64" s="327" t="s">
        <v>13</v>
      </c>
      <c r="L64" s="327" t="s">
        <v>14</v>
      </c>
      <c r="M64" s="327">
        <v>2012</v>
      </c>
      <c r="N64" s="327">
        <v>2013</v>
      </c>
      <c r="O64" s="327">
        <v>2014</v>
      </c>
      <c r="P64" s="327">
        <v>2015</v>
      </c>
      <c r="Q64" s="327">
        <v>2016</v>
      </c>
      <c r="R64" s="344">
        <v>2017</v>
      </c>
      <c r="S64" s="327" t="s">
        <v>1462</v>
      </c>
      <c r="T64" s="58" t="s">
        <v>6</v>
      </c>
    </row>
    <row r="65" spans="2:20" x14ac:dyDescent="0.25">
      <c r="B65" s="80" t="s">
        <v>90</v>
      </c>
      <c r="C65" s="2" t="s">
        <v>91</v>
      </c>
      <c r="D65" s="80" t="s">
        <v>100</v>
      </c>
      <c r="E65" s="80">
        <v>3</v>
      </c>
      <c r="F65" s="80">
        <v>2</v>
      </c>
      <c r="G65" s="80">
        <v>6</v>
      </c>
      <c r="H65" s="80">
        <v>5</v>
      </c>
      <c r="I65" s="80">
        <v>6</v>
      </c>
      <c r="J65" s="80">
        <v>19</v>
      </c>
      <c r="K65" s="80">
        <v>5</v>
      </c>
      <c r="L65" s="80">
        <v>5</v>
      </c>
      <c r="M65" s="80">
        <v>8</v>
      </c>
      <c r="N65" s="80">
        <v>8</v>
      </c>
      <c r="O65" s="80">
        <v>8</v>
      </c>
      <c r="P65" s="80">
        <v>8</v>
      </c>
      <c r="Q65" s="80">
        <v>9</v>
      </c>
      <c r="R65" s="80">
        <v>7</v>
      </c>
      <c r="S65" s="80">
        <v>5</v>
      </c>
      <c r="T65" s="56">
        <f t="shared" ref="T65:T115" si="1">SUM(J65:S65)</f>
        <v>82</v>
      </c>
    </row>
    <row r="66" spans="2:20" x14ac:dyDescent="0.25">
      <c r="B66" s="80"/>
      <c r="D66" s="80" t="s">
        <v>101</v>
      </c>
      <c r="E66" s="80">
        <v>1</v>
      </c>
      <c r="F66" s="80">
        <v>4</v>
      </c>
      <c r="G66" s="80">
        <v>4</v>
      </c>
      <c r="H66" s="80">
        <v>3</v>
      </c>
      <c r="I66" s="80">
        <v>5</v>
      </c>
      <c r="J66" s="80">
        <v>9</v>
      </c>
      <c r="K66" s="80">
        <v>6</v>
      </c>
      <c r="L66" s="80">
        <v>7</v>
      </c>
      <c r="M66" s="80">
        <v>6</v>
      </c>
      <c r="N66" s="80">
        <v>4</v>
      </c>
      <c r="O66" s="80">
        <v>13</v>
      </c>
      <c r="P66" s="80">
        <v>10</v>
      </c>
      <c r="Q66" s="80">
        <v>6</v>
      </c>
      <c r="R66" s="80">
        <v>9</v>
      </c>
      <c r="S66" s="80">
        <v>3</v>
      </c>
      <c r="T66" s="56">
        <f t="shared" si="1"/>
        <v>73</v>
      </c>
    </row>
    <row r="67" spans="2:20" x14ac:dyDescent="0.25">
      <c r="B67" s="80" t="s">
        <v>44</v>
      </c>
      <c r="C67" s="2" t="s">
        <v>45</v>
      </c>
      <c r="D67" s="80" t="s">
        <v>100</v>
      </c>
      <c r="E67" s="80">
        <v>27</v>
      </c>
      <c r="F67" s="80">
        <v>28</v>
      </c>
      <c r="G67" s="80">
        <v>34</v>
      </c>
      <c r="H67" s="80">
        <v>20</v>
      </c>
      <c r="I67" s="80">
        <v>39</v>
      </c>
      <c r="J67" s="80">
        <v>28</v>
      </c>
      <c r="K67" s="80">
        <v>33</v>
      </c>
      <c r="L67" s="80">
        <v>23</v>
      </c>
      <c r="M67" s="80">
        <v>28</v>
      </c>
      <c r="N67" s="80">
        <v>21</v>
      </c>
      <c r="O67" s="80">
        <v>20</v>
      </c>
      <c r="P67" s="80">
        <v>19</v>
      </c>
      <c r="Q67" s="80">
        <v>18</v>
      </c>
      <c r="R67" s="80">
        <v>9</v>
      </c>
      <c r="S67" s="80">
        <v>17</v>
      </c>
      <c r="T67" s="56">
        <f t="shared" si="1"/>
        <v>216</v>
      </c>
    </row>
    <row r="68" spans="2:20" x14ac:dyDescent="0.25">
      <c r="B68" s="80"/>
      <c r="D68" s="80" t="s">
        <v>101</v>
      </c>
      <c r="E68" s="80">
        <v>7</v>
      </c>
      <c r="F68" s="80">
        <v>4</v>
      </c>
      <c r="G68" s="80">
        <v>6</v>
      </c>
      <c r="H68" s="80">
        <v>7</v>
      </c>
      <c r="I68" s="80">
        <v>6</v>
      </c>
      <c r="J68" s="80">
        <v>5</v>
      </c>
      <c r="K68" s="80">
        <v>4</v>
      </c>
      <c r="L68" s="80">
        <v>8</v>
      </c>
      <c r="M68" s="80">
        <v>11</v>
      </c>
      <c r="N68" s="80">
        <v>10</v>
      </c>
      <c r="O68" s="80">
        <v>6</v>
      </c>
      <c r="P68" s="80">
        <v>5</v>
      </c>
      <c r="Q68" s="80">
        <v>3</v>
      </c>
      <c r="R68" s="80">
        <v>9</v>
      </c>
      <c r="S68" s="80">
        <v>12</v>
      </c>
      <c r="T68" s="56">
        <f t="shared" si="1"/>
        <v>73</v>
      </c>
    </row>
    <row r="69" spans="2:20" x14ac:dyDescent="0.25">
      <c r="B69" s="80" t="s">
        <v>46</v>
      </c>
      <c r="C69" s="2" t="s">
        <v>47</v>
      </c>
      <c r="D69" s="80" t="s">
        <v>100</v>
      </c>
      <c r="E69" s="80">
        <v>26</v>
      </c>
      <c r="F69" s="80">
        <v>15</v>
      </c>
      <c r="G69" s="80">
        <v>13</v>
      </c>
      <c r="H69" s="80">
        <v>13</v>
      </c>
      <c r="I69" s="80">
        <v>11</v>
      </c>
      <c r="J69" s="80">
        <v>14</v>
      </c>
      <c r="K69" s="80">
        <v>8</v>
      </c>
      <c r="L69" s="80">
        <v>6</v>
      </c>
      <c r="M69" s="80">
        <v>13</v>
      </c>
      <c r="N69" s="80">
        <v>7</v>
      </c>
      <c r="O69" s="80">
        <v>12</v>
      </c>
      <c r="P69" s="80">
        <v>27</v>
      </c>
      <c r="Q69" s="80">
        <v>20</v>
      </c>
      <c r="R69" s="80">
        <v>22</v>
      </c>
      <c r="S69" s="80">
        <v>12</v>
      </c>
      <c r="T69" s="56">
        <f t="shared" si="1"/>
        <v>141</v>
      </c>
    </row>
    <row r="70" spans="2:20" x14ac:dyDescent="0.25">
      <c r="B70" s="80"/>
      <c r="D70" s="80" t="s">
        <v>101</v>
      </c>
      <c r="E70" s="80">
        <v>38</v>
      </c>
      <c r="F70" s="80">
        <v>28</v>
      </c>
      <c r="G70" s="80">
        <v>16</v>
      </c>
      <c r="H70" s="80">
        <v>23</v>
      </c>
      <c r="I70" s="80">
        <v>21</v>
      </c>
      <c r="J70" s="80">
        <v>23</v>
      </c>
      <c r="K70" s="80">
        <v>18</v>
      </c>
      <c r="L70" s="80">
        <v>11</v>
      </c>
      <c r="M70" s="80">
        <v>21</v>
      </c>
      <c r="N70" s="80">
        <v>28</v>
      </c>
      <c r="O70" s="80">
        <v>25</v>
      </c>
      <c r="P70" s="80">
        <v>43</v>
      </c>
      <c r="Q70" s="80">
        <v>43</v>
      </c>
      <c r="R70" s="80">
        <v>36</v>
      </c>
      <c r="S70" s="80">
        <v>15</v>
      </c>
      <c r="T70" s="56">
        <f t="shared" si="1"/>
        <v>263</v>
      </c>
    </row>
    <row r="71" spans="2:20" x14ac:dyDescent="0.25">
      <c r="B71" s="80" t="s">
        <v>50</v>
      </c>
      <c r="C71" s="2" t="s">
        <v>51</v>
      </c>
      <c r="D71" s="80" t="s">
        <v>100</v>
      </c>
      <c r="E71" s="80">
        <v>374</v>
      </c>
      <c r="F71" s="80">
        <v>431</v>
      </c>
      <c r="G71" s="80">
        <v>421</v>
      </c>
      <c r="H71" s="80">
        <v>391</v>
      </c>
      <c r="I71" s="80">
        <v>356</v>
      </c>
      <c r="J71" s="80">
        <v>334</v>
      </c>
      <c r="K71" s="80">
        <v>287</v>
      </c>
      <c r="L71" s="80">
        <v>279</v>
      </c>
      <c r="M71" s="80">
        <v>264</v>
      </c>
      <c r="N71" s="80">
        <v>200</v>
      </c>
      <c r="O71" s="80">
        <v>235</v>
      </c>
      <c r="P71" s="80">
        <v>228</v>
      </c>
      <c r="Q71" s="80">
        <v>229</v>
      </c>
      <c r="R71" s="80">
        <v>170</v>
      </c>
      <c r="S71" s="80">
        <v>173</v>
      </c>
      <c r="T71" s="56">
        <f t="shared" si="1"/>
        <v>2399</v>
      </c>
    </row>
    <row r="72" spans="2:20" x14ac:dyDescent="0.25">
      <c r="B72" s="80"/>
      <c r="D72" s="80" t="s">
        <v>101</v>
      </c>
      <c r="E72" s="80">
        <v>129</v>
      </c>
      <c r="F72" s="80">
        <v>139</v>
      </c>
      <c r="G72" s="80">
        <v>147</v>
      </c>
      <c r="H72" s="80">
        <v>139</v>
      </c>
      <c r="I72" s="80">
        <v>131</v>
      </c>
      <c r="J72" s="80">
        <v>114</v>
      </c>
      <c r="K72" s="80">
        <v>114</v>
      </c>
      <c r="L72" s="80">
        <v>91</v>
      </c>
      <c r="M72" s="80">
        <v>81</v>
      </c>
      <c r="N72" s="80">
        <v>75</v>
      </c>
      <c r="O72" s="80">
        <v>83</v>
      </c>
      <c r="P72" s="80">
        <v>66</v>
      </c>
      <c r="Q72" s="80">
        <v>69</v>
      </c>
      <c r="R72" s="80">
        <v>65</v>
      </c>
      <c r="S72" s="80">
        <v>63</v>
      </c>
      <c r="T72" s="56">
        <f t="shared" si="1"/>
        <v>821</v>
      </c>
    </row>
    <row r="73" spans="2:20" x14ac:dyDescent="0.25">
      <c r="B73" s="80" t="s">
        <v>52</v>
      </c>
      <c r="C73" s="2" t="s">
        <v>53</v>
      </c>
      <c r="D73" s="80" t="s">
        <v>100</v>
      </c>
      <c r="E73" s="80">
        <v>78</v>
      </c>
      <c r="F73" s="80">
        <v>54</v>
      </c>
      <c r="G73" s="80">
        <v>61</v>
      </c>
      <c r="H73" s="80">
        <v>70</v>
      </c>
      <c r="I73" s="80">
        <v>59</v>
      </c>
      <c r="J73" s="80">
        <v>57</v>
      </c>
      <c r="K73" s="80">
        <v>37</v>
      </c>
      <c r="L73" s="80">
        <v>63</v>
      </c>
      <c r="M73" s="80">
        <v>47</v>
      </c>
      <c r="N73" s="80">
        <v>34</v>
      </c>
      <c r="O73" s="80">
        <v>38</v>
      </c>
      <c r="P73" s="80">
        <v>49</v>
      </c>
      <c r="Q73" s="80">
        <v>55</v>
      </c>
      <c r="R73" s="80">
        <v>74</v>
      </c>
      <c r="S73" s="80">
        <v>85</v>
      </c>
      <c r="T73" s="56">
        <f t="shared" si="1"/>
        <v>539</v>
      </c>
    </row>
    <row r="74" spans="2:20" x14ac:dyDescent="0.25">
      <c r="B74" s="80"/>
      <c r="D74" s="80" t="s">
        <v>101</v>
      </c>
      <c r="E74" s="80">
        <v>344</v>
      </c>
      <c r="F74" s="80">
        <v>256</v>
      </c>
      <c r="G74" s="80">
        <v>261</v>
      </c>
      <c r="H74" s="80">
        <v>225</v>
      </c>
      <c r="I74" s="80">
        <v>219</v>
      </c>
      <c r="J74" s="80">
        <v>212</v>
      </c>
      <c r="K74" s="80">
        <v>132</v>
      </c>
      <c r="L74" s="80">
        <v>166</v>
      </c>
      <c r="M74" s="80">
        <v>154</v>
      </c>
      <c r="N74" s="80">
        <v>135</v>
      </c>
      <c r="O74" s="80">
        <v>132</v>
      </c>
      <c r="P74" s="80">
        <v>221</v>
      </c>
      <c r="Q74" s="80">
        <v>294</v>
      </c>
      <c r="R74" s="80">
        <v>447</v>
      </c>
      <c r="S74" s="80">
        <v>439</v>
      </c>
      <c r="T74" s="56">
        <f t="shared" si="1"/>
        <v>2332</v>
      </c>
    </row>
    <row r="75" spans="2:20" x14ac:dyDescent="0.25">
      <c r="B75" s="80" t="s">
        <v>54</v>
      </c>
      <c r="C75" s="2" t="s">
        <v>55</v>
      </c>
      <c r="D75" s="80" t="s">
        <v>100</v>
      </c>
      <c r="E75" s="80">
        <v>7</v>
      </c>
      <c r="F75" s="80">
        <v>3</v>
      </c>
      <c r="G75" s="80">
        <v>9</v>
      </c>
      <c r="H75" s="80">
        <v>9</v>
      </c>
      <c r="I75" s="80">
        <v>3</v>
      </c>
      <c r="J75" s="80">
        <v>3</v>
      </c>
      <c r="K75" s="80">
        <v>2</v>
      </c>
      <c r="L75" s="80">
        <v>5</v>
      </c>
      <c r="M75" s="80">
        <v>5</v>
      </c>
      <c r="N75" s="80">
        <v>5</v>
      </c>
      <c r="O75" s="80">
        <v>5</v>
      </c>
      <c r="P75" s="80">
        <v>4</v>
      </c>
      <c r="Q75" s="80">
        <v>7</v>
      </c>
      <c r="R75" s="80">
        <v>5</v>
      </c>
      <c r="S75" s="80">
        <v>4</v>
      </c>
      <c r="T75" s="56">
        <f t="shared" si="1"/>
        <v>45</v>
      </c>
    </row>
    <row r="76" spans="2:20" x14ac:dyDescent="0.25">
      <c r="B76" s="80"/>
      <c r="D76" s="80" t="s">
        <v>101</v>
      </c>
      <c r="E76" s="80">
        <v>48</v>
      </c>
      <c r="F76" s="80">
        <v>10</v>
      </c>
      <c r="G76" s="80">
        <v>32</v>
      </c>
      <c r="H76" s="80">
        <v>39</v>
      </c>
      <c r="I76" s="80">
        <v>43</v>
      </c>
      <c r="J76" s="80">
        <v>24</v>
      </c>
      <c r="K76" s="80">
        <v>18</v>
      </c>
      <c r="L76" s="80">
        <v>17</v>
      </c>
      <c r="M76" s="80">
        <v>18</v>
      </c>
      <c r="N76" s="80">
        <v>20</v>
      </c>
      <c r="O76" s="80">
        <v>24</v>
      </c>
      <c r="P76" s="80">
        <v>12</v>
      </c>
      <c r="Q76" s="80">
        <v>25</v>
      </c>
      <c r="R76" s="80">
        <v>17</v>
      </c>
      <c r="S76" s="80">
        <v>27</v>
      </c>
      <c r="T76" s="56">
        <f t="shared" si="1"/>
        <v>202</v>
      </c>
    </row>
    <row r="77" spans="2:20" x14ac:dyDescent="0.25">
      <c r="B77" s="80" t="s">
        <v>56</v>
      </c>
      <c r="C77" s="2" t="s">
        <v>57</v>
      </c>
      <c r="D77" s="80" t="s">
        <v>100</v>
      </c>
      <c r="E77" s="80">
        <v>12</v>
      </c>
      <c r="F77" s="80">
        <v>14</v>
      </c>
      <c r="G77" s="80">
        <v>16</v>
      </c>
      <c r="H77" s="80">
        <v>17</v>
      </c>
      <c r="I77" s="80">
        <v>18</v>
      </c>
      <c r="J77" s="80">
        <v>11</v>
      </c>
      <c r="K77" s="80">
        <v>9</v>
      </c>
      <c r="L77" s="80">
        <v>13</v>
      </c>
      <c r="M77" s="80">
        <v>19</v>
      </c>
      <c r="N77" s="80">
        <v>19</v>
      </c>
      <c r="O77" s="80">
        <v>14</v>
      </c>
      <c r="P77" s="80">
        <v>17</v>
      </c>
      <c r="Q77" s="80">
        <v>16</v>
      </c>
      <c r="R77" s="80">
        <v>13</v>
      </c>
      <c r="S77" s="80">
        <v>9</v>
      </c>
      <c r="T77" s="56">
        <f t="shared" si="1"/>
        <v>140</v>
      </c>
    </row>
    <row r="78" spans="2:20" x14ac:dyDescent="0.25">
      <c r="B78" s="80"/>
      <c r="D78" s="80" t="s">
        <v>101</v>
      </c>
      <c r="E78" s="80">
        <v>1</v>
      </c>
      <c r="F78" s="80">
        <v>5</v>
      </c>
      <c r="G78" s="80">
        <v>4</v>
      </c>
      <c r="H78" s="80">
        <v>4</v>
      </c>
      <c r="I78" s="80">
        <v>5</v>
      </c>
      <c r="J78" s="80">
        <v>7</v>
      </c>
      <c r="K78" s="80">
        <v>5</v>
      </c>
      <c r="L78" s="80">
        <v>3</v>
      </c>
      <c r="M78" s="80">
        <v>8</v>
      </c>
      <c r="N78" s="80">
        <v>5</v>
      </c>
      <c r="O78" s="80">
        <v>5</v>
      </c>
      <c r="P78" s="80">
        <v>10</v>
      </c>
      <c r="Q78" s="80">
        <v>8</v>
      </c>
      <c r="R78" s="80">
        <v>8</v>
      </c>
      <c r="S78" s="80">
        <v>6</v>
      </c>
      <c r="T78" s="56">
        <f t="shared" si="1"/>
        <v>65</v>
      </c>
    </row>
    <row r="79" spans="2:20" x14ac:dyDescent="0.25">
      <c r="B79" s="80" t="s">
        <v>58</v>
      </c>
      <c r="C79" s="2" t="s">
        <v>59</v>
      </c>
      <c r="D79" s="80" t="s">
        <v>100</v>
      </c>
      <c r="E79" s="80">
        <v>14</v>
      </c>
      <c r="F79" s="80">
        <v>11</v>
      </c>
      <c r="G79" s="80">
        <v>12</v>
      </c>
      <c r="H79" s="80">
        <v>10</v>
      </c>
      <c r="I79" s="80">
        <v>6</v>
      </c>
      <c r="J79" s="80">
        <v>12</v>
      </c>
      <c r="K79" s="80">
        <v>6</v>
      </c>
      <c r="L79" s="80">
        <v>9</v>
      </c>
      <c r="M79" s="80">
        <v>12</v>
      </c>
      <c r="N79" s="80">
        <v>18</v>
      </c>
      <c r="O79" s="80">
        <v>21</v>
      </c>
      <c r="P79" s="80">
        <v>11</v>
      </c>
      <c r="Q79" s="80">
        <v>9</v>
      </c>
      <c r="R79" s="80">
        <v>16</v>
      </c>
      <c r="S79" s="80">
        <v>8</v>
      </c>
      <c r="T79" s="56">
        <f t="shared" si="1"/>
        <v>122</v>
      </c>
    </row>
    <row r="80" spans="2:20" x14ac:dyDescent="0.25">
      <c r="B80" s="80"/>
      <c r="D80" s="80" t="s">
        <v>101</v>
      </c>
      <c r="E80" s="80">
        <v>1</v>
      </c>
      <c r="F80" s="80">
        <v>2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2</v>
      </c>
      <c r="M80" s="80">
        <v>2</v>
      </c>
      <c r="N80" s="80">
        <v>1</v>
      </c>
      <c r="O80" s="80">
        <v>5</v>
      </c>
      <c r="P80" s="80">
        <v>1</v>
      </c>
      <c r="Q80" s="80">
        <v>0</v>
      </c>
      <c r="R80" s="80">
        <v>2</v>
      </c>
      <c r="S80" s="80">
        <v>3</v>
      </c>
      <c r="T80" s="56">
        <f t="shared" si="1"/>
        <v>16</v>
      </c>
    </row>
    <row r="81" spans="2:20" x14ac:dyDescent="0.25">
      <c r="B81" s="80" t="s">
        <v>92</v>
      </c>
      <c r="C81" s="2" t="s">
        <v>93</v>
      </c>
      <c r="D81" s="80" t="s">
        <v>100</v>
      </c>
      <c r="E81" s="80">
        <v>7</v>
      </c>
      <c r="F81" s="80">
        <v>9</v>
      </c>
      <c r="G81" s="80">
        <v>14</v>
      </c>
      <c r="H81" s="80">
        <v>9</v>
      </c>
      <c r="I81" s="80">
        <v>6</v>
      </c>
      <c r="J81" s="80">
        <v>8</v>
      </c>
      <c r="K81" s="80">
        <v>4</v>
      </c>
      <c r="L81" s="80">
        <v>7</v>
      </c>
      <c r="M81" s="80">
        <v>4</v>
      </c>
      <c r="N81" s="80">
        <v>1</v>
      </c>
      <c r="O81" s="80">
        <v>0</v>
      </c>
      <c r="P81" s="80">
        <v>3</v>
      </c>
      <c r="Q81" s="80">
        <v>7</v>
      </c>
      <c r="R81" s="80">
        <v>2</v>
      </c>
      <c r="S81" s="80">
        <v>4</v>
      </c>
      <c r="T81" s="56">
        <f t="shared" si="1"/>
        <v>40</v>
      </c>
    </row>
    <row r="82" spans="2:20" x14ac:dyDescent="0.25">
      <c r="B82" s="80"/>
      <c r="D82" s="80" t="s">
        <v>101</v>
      </c>
      <c r="E82" s="80">
        <v>12</v>
      </c>
      <c r="F82" s="80">
        <v>12</v>
      </c>
      <c r="G82" s="80">
        <v>11</v>
      </c>
      <c r="H82" s="80">
        <v>8</v>
      </c>
      <c r="I82" s="80">
        <v>10</v>
      </c>
      <c r="J82" s="80">
        <v>2</v>
      </c>
      <c r="K82" s="80">
        <v>2</v>
      </c>
      <c r="L82" s="80">
        <v>10</v>
      </c>
      <c r="M82" s="80">
        <v>11</v>
      </c>
      <c r="N82" s="80">
        <v>1</v>
      </c>
      <c r="O82" s="80">
        <v>3</v>
      </c>
      <c r="P82" s="80">
        <v>4</v>
      </c>
      <c r="Q82" s="80">
        <v>9</v>
      </c>
      <c r="R82" s="80">
        <v>2</v>
      </c>
      <c r="S82" s="80">
        <v>2</v>
      </c>
      <c r="T82" s="56">
        <f t="shared" si="1"/>
        <v>46</v>
      </c>
    </row>
    <row r="83" spans="2:20" x14ac:dyDescent="0.25">
      <c r="B83" s="80" t="s">
        <v>60</v>
      </c>
      <c r="C83" s="2" t="s">
        <v>61</v>
      </c>
      <c r="D83" s="80" t="s">
        <v>100</v>
      </c>
      <c r="E83" s="80">
        <v>10</v>
      </c>
      <c r="F83" s="80">
        <v>14</v>
      </c>
      <c r="G83" s="80">
        <v>9</v>
      </c>
      <c r="H83" s="80">
        <v>8</v>
      </c>
      <c r="I83" s="80">
        <v>7</v>
      </c>
      <c r="J83" s="80">
        <v>8</v>
      </c>
      <c r="K83" s="80">
        <v>5</v>
      </c>
      <c r="L83" s="80">
        <v>8</v>
      </c>
      <c r="M83" s="80">
        <v>9</v>
      </c>
      <c r="N83" s="80">
        <v>6</v>
      </c>
      <c r="O83" s="80">
        <v>9</v>
      </c>
      <c r="P83" s="80">
        <v>8</v>
      </c>
      <c r="Q83" s="80">
        <v>10</v>
      </c>
      <c r="R83" s="80">
        <v>8</v>
      </c>
      <c r="S83" s="80">
        <v>13</v>
      </c>
      <c r="T83" s="56">
        <f t="shared" si="1"/>
        <v>84</v>
      </c>
    </row>
    <row r="84" spans="2:20" x14ac:dyDescent="0.25">
      <c r="B84" s="80"/>
      <c r="D84" s="80" t="s">
        <v>101</v>
      </c>
      <c r="E84" s="80">
        <v>4</v>
      </c>
      <c r="F84" s="80">
        <v>7</v>
      </c>
      <c r="G84" s="80">
        <v>5</v>
      </c>
      <c r="H84" s="80">
        <v>2</v>
      </c>
      <c r="I84" s="80">
        <v>8</v>
      </c>
      <c r="J84" s="80">
        <v>10</v>
      </c>
      <c r="K84" s="80">
        <v>3</v>
      </c>
      <c r="L84" s="80">
        <v>5</v>
      </c>
      <c r="M84" s="80">
        <v>4</v>
      </c>
      <c r="N84" s="80">
        <v>7</v>
      </c>
      <c r="O84" s="80">
        <v>3</v>
      </c>
      <c r="P84" s="80">
        <v>8</v>
      </c>
      <c r="Q84" s="80">
        <v>5</v>
      </c>
      <c r="R84" s="80">
        <v>7</v>
      </c>
      <c r="S84" s="80">
        <v>4</v>
      </c>
      <c r="T84" s="56">
        <f t="shared" si="1"/>
        <v>56</v>
      </c>
    </row>
    <row r="85" spans="2:20" x14ac:dyDescent="0.25">
      <c r="B85" s="80" t="s">
        <v>94</v>
      </c>
      <c r="C85" s="178" t="s">
        <v>1464</v>
      </c>
      <c r="D85" s="80" t="s">
        <v>100</v>
      </c>
      <c r="E85" s="80">
        <v>141</v>
      </c>
      <c r="F85" s="80">
        <v>159</v>
      </c>
      <c r="G85" s="80">
        <v>196</v>
      </c>
      <c r="H85" s="80">
        <v>166</v>
      </c>
      <c r="I85" s="80">
        <v>176</v>
      </c>
      <c r="J85" s="80">
        <v>167</v>
      </c>
      <c r="K85" s="80">
        <v>166</v>
      </c>
      <c r="L85" s="80">
        <v>156</v>
      </c>
      <c r="M85" s="80">
        <v>149</v>
      </c>
      <c r="N85" s="80">
        <v>139</v>
      </c>
      <c r="O85" s="80">
        <v>138</v>
      </c>
      <c r="P85" s="80">
        <v>146</v>
      </c>
      <c r="Q85" s="80">
        <v>118</v>
      </c>
      <c r="R85" s="80">
        <v>125</v>
      </c>
      <c r="S85" s="80">
        <v>125</v>
      </c>
      <c r="T85" s="56">
        <f t="shared" si="1"/>
        <v>1429</v>
      </c>
    </row>
    <row r="86" spans="2:20" x14ac:dyDescent="0.25">
      <c r="B86" s="80"/>
      <c r="D86" s="80" t="s">
        <v>101</v>
      </c>
      <c r="E86" s="80">
        <v>55</v>
      </c>
      <c r="F86" s="80">
        <v>41</v>
      </c>
      <c r="G86" s="80">
        <v>38</v>
      </c>
      <c r="H86" s="80">
        <v>40</v>
      </c>
      <c r="I86" s="80">
        <v>41</v>
      </c>
      <c r="J86" s="80">
        <v>33</v>
      </c>
      <c r="K86" s="80">
        <v>27</v>
      </c>
      <c r="L86" s="80">
        <v>56</v>
      </c>
      <c r="M86" s="80">
        <v>49</v>
      </c>
      <c r="N86" s="80">
        <v>41</v>
      </c>
      <c r="O86" s="80">
        <v>43</v>
      </c>
      <c r="P86" s="80">
        <v>42</v>
      </c>
      <c r="Q86" s="80">
        <v>27</v>
      </c>
      <c r="R86" s="80">
        <v>25</v>
      </c>
      <c r="S86" s="80">
        <v>26</v>
      </c>
      <c r="T86" s="56">
        <f t="shared" si="1"/>
        <v>369</v>
      </c>
    </row>
    <row r="87" spans="2:20" x14ac:dyDescent="0.25">
      <c r="B87" s="80" t="s">
        <v>64</v>
      </c>
      <c r="C87" s="2" t="s">
        <v>65</v>
      </c>
      <c r="D87" s="80" t="s">
        <v>100</v>
      </c>
      <c r="E87" s="80">
        <v>23</v>
      </c>
      <c r="F87" s="80">
        <v>27</v>
      </c>
      <c r="G87" s="80">
        <v>31</v>
      </c>
      <c r="H87" s="80">
        <v>31</v>
      </c>
      <c r="I87" s="80">
        <v>31</v>
      </c>
      <c r="J87" s="80">
        <v>34</v>
      </c>
      <c r="K87" s="80">
        <v>30</v>
      </c>
      <c r="L87" s="80">
        <v>28</v>
      </c>
      <c r="M87" s="80">
        <v>34</v>
      </c>
      <c r="N87" s="80">
        <v>23</v>
      </c>
      <c r="O87" s="80">
        <v>30</v>
      </c>
      <c r="P87" s="80">
        <v>22</v>
      </c>
      <c r="Q87" s="80">
        <v>19</v>
      </c>
      <c r="R87" s="80">
        <v>23</v>
      </c>
      <c r="S87" s="80">
        <v>37</v>
      </c>
      <c r="T87" s="56">
        <f t="shared" si="1"/>
        <v>280</v>
      </c>
    </row>
    <row r="88" spans="2:20" x14ac:dyDescent="0.25">
      <c r="B88" s="80"/>
      <c r="D88" s="80" t="s">
        <v>101</v>
      </c>
      <c r="E88" s="80">
        <v>19</v>
      </c>
      <c r="F88" s="80">
        <v>26</v>
      </c>
      <c r="G88" s="80">
        <v>16</v>
      </c>
      <c r="H88" s="80">
        <v>28</v>
      </c>
      <c r="I88" s="80">
        <v>35</v>
      </c>
      <c r="J88" s="80">
        <v>20</v>
      </c>
      <c r="K88" s="80">
        <v>26</v>
      </c>
      <c r="L88" s="80">
        <v>21</v>
      </c>
      <c r="M88" s="80">
        <v>23</v>
      </c>
      <c r="N88" s="80">
        <v>34</v>
      </c>
      <c r="O88" s="80">
        <v>39</v>
      </c>
      <c r="P88" s="80">
        <v>24</v>
      </c>
      <c r="Q88" s="80">
        <v>27</v>
      </c>
      <c r="R88" s="80">
        <v>26</v>
      </c>
      <c r="S88" s="80">
        <v>34</v>
      </c>
      <c r="T88" s="56">
        <f t="shared" si="1"/>
        <v>274</v>
      </c>
    </row>
    <row r="89" spans="2:20" x14ac:dyDescent="0.25">
      <c r="B89" s="80" t="s">
        <v>66</v>
      </c>
      <c r="C89" s="2" t="s">
        <v>67</v>
      </c>
      <c r="D89" s="80" t="s">
        <v>100</v>
      </c>
      <c r="E89" s="80">
        <v>5</v>
      </c>
      <c r="F89" s="80">
        <v>10</v>
      </c>
      <c r="G89" s="80">
        <v>6</v>
      </c>
      <c r="H89" s="80">
        <v>10</v>
      </c>
      <c r="I89" s="80">
        <v>5</v>
      </c>
      <c r="J89" s="80">
        <v>4</v>
      </c>
      <c r="K89" s="80">
        <v>7</v>
      </c>
      <c r="L89" s="80">
        <v>5</v>
      </c>
      <c r="M89" s="80">
        <v>5</v>
      </c>
      <c r="N89" s="80">
        <v>9</v>
      </c>
      <c r="O89" s="80">
        <v>9</v>
      </c>
      <c r="P89" s="80">
        <v>4</v>
      </c>
      <c r="Q89" s="80">
        <v>5</v>
      </c>
      <c r="R89" s="80">
        <v>3</v>
      </c>
      <c r="S89" s="80">
        <v>5</v>
      </c>
      <c r="T89" s="56">
        <f t="shared" si="1"/>
        <v>56</v>
      </c>
    </row>
    <row r="90" spans="2:20" x14ac:dyDescent="0.25">
      <c r="B90" s="80"/>
      <c r="D90" s="80" t="s">
        <v>101</v>
      </c>
      <c r="E90" s="80">
        <v>4</v>
      </c>
      <c r="F90" s="80">
        <v>8</v>
      </c>
      <c r="G90" s="80">
        <v>7</v>
      </c>
      <c r="H90" s="80">
        <v>7</v>
      </c>
      <c r="I90" s="80">
        <v>8</v>
      </c>
      <c r="J90" s="80">
        <v>5</v>
      </c>
      <c r="K90" s="80">
        <v>14</v>
      </c>
      <c r="L90" s="80">
        <v>7</v>
      </c>
      <c r="M90" s="80">
        <v>12</v>
      </c>
      <c r="N90" s="80">
        <v>12</v>
      </c>
      <c r="O90" s="80">
        <v>15</v>
      </c>
      <c r="P90" s="80">
        <v>6</v>
      </c>
      <c r="Q90" s="80">
        <v>9</v>
      </c>
      <c r="R90" s="80">
        <v>5</v>
      </c>
      <c r="S90" s="80">
        <v>11</v>
      </c>
      <c r="T90" s="56">
        <f t="shared" si="1"/>
        <v>96</v>
      </c>
    </row>
    <row r="91" spans="2:20" x14ac:dyDescent="0.25">
      <c r="B91" s="80" t="s">
        <v>68</v>
      </c>
      <c r="C91" s="2" t="s">
        <v>69</v>
      </c>
      <c r="D91" s="80" t="s">
        <v>100</v>
      </c>
      <c r="E91" s="80">
        <v>12</v>
      </c>
      <c r="F91" s="80">
        <v>14</v>
      </c>
      <c r="G91" s="80">
        <v>6</v>
      </c>
      <c r="H91" s="80">
        <v>9</v>
      </c>
      <c r="I91" s="80">
        <v>13</v>
      </c>
      <c r="J91" s="80">
        <v>10</v>
      </c>
      <c r="K91" s="80">
        <v>8</v>
      </c>
      <c r="L91" s="80">
        <v>9</v>
      </c>
      <c r="M91" s="80">
        <v>8</v>
      </c>
      <c r="N91" s="80">
        <v>9</v>
      </c>
      <c r="O91" s="80">
        <v>7</v>
      </c>
      <c r="P91" s="80">
        <v>3</v>
      </c>
      <c r="Q91" s="80">
        <v>6</v>
      </c>
      <c r="R91" s="80">
        <v>6</v>
      </c>
      <c r="S91" s="80">
        <v>7</v>
      </c>
      <c r="T91" s="56">
        <f t="shared" si="1"/>
        <v>73</v>
      </c>
    </row>
    <row r="92" spans="2:20" x14ac:dyDescent="0.25">
      <c r="B92" s="80"/>
      <c r="D92" s="80" t="s">
        <v>101</v>
      </c>
      <c r="E92" s="80">
        <v>6</v>
      </c>
      <c r="F92" s="80">
        <v>7</v>
      </c>
      <c r="G92" s="80">
        <v>2</v>
      </c>
      <c r="H92" s="80">
        <v>6</v>
      </c>
      <c r="I92" s="80">
        <v>5</v>
      </c>
      <c r="J92" s="80">
        <v>9</v>
      </c>
      <c r="K92" s="80">
        <v>6</v>
      </c>
      <c r="L92" s="80">
        <v>4</v>
      </c>
      <c r="M92" s="80">
        <v>5</v>
      </c>
      <c r="N92" s="80">
        <v>1</v>
      </c>
      <c r="O92" s="80">
        <v>1</v>
      </c>
      <c r="P92" s="80">
        <v>3</v>
      </c>
      <c r="Q92" s="80">
        <v>4</v>
      </c>
      <c r="R92" s="80">
        <v>2</v>
      </c>
      <c r="S92" s="80">
        <v>1</v>
      </c>
      <c r="T92" s="56">
        <f t="shared" si="1"/>
        <v>36</v>
      </c>
    </row>
    <row r="93" spans="2:20" x14ac:dyDescent="0.25">
      <c r="B93" s="80" t="s">
        <v>95</v>
      </c>
      <c r="C93" s="2" t="s">
        <v>96</v>
      </c>
      <c r="D93" s="80" t="s">
        <v>100</v>
      </c>
      <c r="E93" s="80">
        <v>3</v>
      </c>
      <c r="F93" s="80">
        <v>7</v>
      </c>
      <c r="G93" s="80">
        <v>9</v>
      </c>
      <c r="H93" s="80">
        <v>4</v>
      </c>
      <c r="I93" s="80">
        <v>8</v>
      </c>
      <c r="J93" s="80">
        <v>5</v>
      </c>
      <c r="K93" s="80">
        <v>5</v>
      </c>
      <c r="L93" s="80">
        <v>7</v>
      </c>
      <c r="M93" s="80">
        <v>9</v>
      </c>
      <c r="N93" s="80">
        <v>6</v>
      </c>
      <c r="O93" s="80">
        <v>10</v>
      </c>
      <c r="P93" s="80">
        <v>9</v>
      </c>
      <c r="Q93" s="80">
        <v>15</v>
      </c>
      <c r="R93" s="80">
        <v>15</v>
      </c>
      <c r="S93" s="80">
        <v>23</v>
      </c>
      <c r="T93" s="56">
        <f t="shared" si="1"/>
        <v>104</v>
      </c>
    </row>
    <row r="94" spans="2:20" x14ac:dyDescent="0.25">
      <c r="B94" s="80"/>
      <c r="D94" s="80" t="s">
        <v>101</v>
      </c>
      <c r="E94" s="80">
        <v>29</v>
      </c>
      <c r="F94" s="80">
        <v>16</v>
      </c>
      <c r="G94" s="80">
        <v>17</v>
      </c>
      <c r="H94" s="80">
        <v>15</v>
      </c>
      <c r="I94" s="80">
        <v>23</v>
      </c>
      <c r="J94" s="80">
        <v>19</v>
      </c>
      <c r="K94" s="80">
        <v>15</v>
      </c>
      <c r="L94" s="80">
        <v>12</v>
      </c>
      <c r="M94" s="80">
        <v>28</v>
      </c>
      <c r="N94" s="80">
        <v>7</v>
      </c>
      <c r="O94" s="80">
        <v>13</v>
      </c>
      <c r="P94" s="80">
        <v>11</v>
      </c>
      <c r="Q94" s="80">
        <v>22</v>
      </c>
      <c r="R94" s="80">
        <v>21</v>
      </c>
      <c r="S94" s="80">
        <v>20</v>
      </c>
      <c r="T94" s="56">
        <f t="shared" si="1"/>
        <v>168</v>
      </c>
    </row>
    <row r="95" spans="2:20" x14ac:dyDescent="0.25">
      <c r="B95" s="80" t="s">
        <v>70</v>
      </c>
      <c r="C95" s="2" t="s">
        <v>71</v>
      </c>
      <c r="D95" s="80" t="s">
        <v>100</v>
      </c>
      <c r="E95" s="80">
        <v>1</v>
      </c>
      <c r="F95" s="80">
        <v>1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N95" s="80">
        <v>2</v>
      </c>
      <c r="O95" s="80">
        <v>0</v>
      </c>
      <c r="P95" s="80">
        <v>1</v>
      </c>
      <c r="Q95" s="80">
        <v>1</v>
      </c>
      <c r="R95" s="80">
        <v>0</v>
      </c>
      <c r="S95" s="80">
        <v>1</v>
      </c>
      <c r="T95" s="56">
        <f t="shared" si="1"/>
        <v>5</v>
      </c>
    </row>
    <row r="96" spans="2:20" x14ac:dyDescent="0.25">
      <c r="B96" s="80"/>
      <c r="D96" s="80" t="s">
        <v>101</v>
      </c>
      <c r="E96" s="80">
        <v>1</v>
      </c>
      <c r="F96" s="80">
        <v>2</v>
      </c>
      <c r="G96" s="80">
        <v>0</v>
      </c>
      <c r="H96" s="80">
        <v>3</v>
      </c>
      <c r="I96" s="80">
        <v>4</v>
      </c>
      <c r="J96" s="80">
        <v>0</v>
      </c>
      <c r="K96" s="80">
        <v>3</v>
      </c>
      <c r="L96" s="80">
        <v>1</v>
      </c>
      <c r="M96" s="80">
        <v>2</v>
      </c>
      <c r="N96" s="80">
        <v>1</v>
      </c>
      <c r="O96" s="80">
        <v>5</v>
      </c>
      <c r="P96" s="80">
        <v>2</v>
      </c>
      <c r="Q96" s="80">
        <v>2</v>
      </c>
      <c r="R96" s="80">
        <v>3</v>
      </c>
      <c r="S96" s="80">
        <v>2</v>
      </c>
      <c r="T96" s="56">
        <f t="shared" si="1"/>
        <v>21</v>
      </c>
    </row>
    <row r="97" spans="2:20" x14ac:dyDescent="0.25">
      <c r="B97" s="80" t="s">
        <v>72</v>
      </c>
      <c r="C97" s="2" t="s">
        <v>73</v>
      </c>
      <c r="D97" s="80" t="s">
        <v>100</v>
      </c>
      <c r="E97" s="80">
        <v>5</v>
      </c>
      <c r="F97" s="80">
        <v>7</v>
      </c>
      <c r="G97" s="80">
        <v>11</v>
      </c>
      <c r="H97" s="80">
        <v>9</v>
      </c>
      <c r="I97" s="80">
        <v>7</v>
      </c>
      <c r="J97" s="80">
        <v>9</v>
      </c>
      <c r="K97" s="80">
        <v>7</v>
      </c>
      <c r="L97" s="80">
        <v>10</v>
      </c>
      <c r="M97" s="80">
        <v>4</v>
      </c>
      <c r="N97" s="80">
        <v>7</v>
      </c>
      <c r="O97" s="80">
        <v>12</v>
      </c>
      <c r="P97" s="80">
        <v>9</v>
      </c>
      <c r="Q97" s="80">
        <v>5</v>
      </c>
      <c r="R97" s="80">
        <v>11</v>
      </c>
      <c r="S97" s="80">
        <v>3</v>
      </c>
      <c r="T97" s="56">
        <f t="shared" si="1"/>
        <v>77</v>
      </c>
    </row>
    <row r="98" spans="2:20" x14ac:dyDescent="0.25">
      <c r="B98" s="80"/>
      <c r="D98" s="80" t="s">
        <v>101</v>
      </c>
      <c r="E98" s="80">
        <v>11</v>
      </c>
      <c r="F98" s="80">
        <v>12</v>
      </c>
      <c r="G98" s="80">
        <v>14</v>
      </c>
      <c r="H98" s="80">
        <v>12</v>
      </c>
      <c r="I98" s="80">
        <v>22</v>
      </c>
      <c r="J98" s="80">
        <v>18</v>
      </c>
      <c r="K98" s="80">
        <v>11</v>
      </c>
      <c r="L98" s="80">
        <v>12</v>
      </c>
      <c r="M98" s="80">
        <v>16</v>
      </c>
      <c r="N98" s="80">
        <v>13</v>
      </c>
      <c r="O98" s="80">
        <v>4</v>
      </c>
      <c r="P98" s="80">
        <v>15</v>
      </c>
      <c r="Q98" s="80">
        <v>13</v>
      </c>
      <c r="R98" s="80">
        <v>10</v>
      </c>
      <c r="S98" s="80">
        <v>8</v>
      </c>
      <c r="T98" s="56">
        <f t="shared" si="1"/>
        <v>120</v>
      </c>
    </row>
    <row r="99" spans="2:20" x14ac:dyDescent="0.25">
      <c r="B99" s="80" t="s">
        <v>74</v>
      </c>
      <c r="C99" s="2" t="s">
        <v>75</v>
      </c>
      <c r="D99" s="80" t="s">
        <v>100</v>
      </c>
      <c r="E99" s="80">
        <v>35</v>
      </c>
      <c r="F99" s="80">
        <v>39</v>
      </c>
      <c r="G99" s="80">
        <v>39</v>
      </c>
      <c r="H99" s="80">
        <v>39</v>
      </c>
      <c r="I99" s="80">
        <v>34</v>
      </c>
      <c r="J99" s="80">
        <v>46</v>
      </c>
      <c r="K99" s="80">
        <v>43</v>
      </c>
      <c r="L99" s="80">
        <v>48</v>
      </c>
      <c r="M99" s="80">
        <v>42</v>
      </c>
      <c r="N99" s="80">
        <v>38</v>
      </c>
      <c r="O99" s="80">
        <v>50</v>
      </c>
      <c r="P99" s="80">
        <v>59</v>
      </c>
      <c r="Q99" s="80">
        <v>41</v>
      </c>
      <c r="R99" s="80">
        <v>58</v>
      </c>
      <c r="S99" s="80">
        <v>55</v>
      </c>
      <c r="T99" s="56">
        <f t="shared" si="1"/>
        <v>480</v>
      </c>
    </row>
    <row r="100" spans="2:20" x14ac:dyDescent="0.25">
      <c r="B100" s="80"/>
      <c r="D100" s="80" t="s">
        <v>101</v>
      </c>
      <c r="E100" s="80">
        <v>3</v>
      </c>
      <c r="F100" s="80">
        <v>13</v>
      </c>
      <c r="G100" s="80">
        <v>10</v>
      </c>
      <c r="H100" s="80">
        <v>5</v>
      </c>
      <c r="I100" s="80">
        <v>11</v>
      </c>
      <c r="J100" s="80">
        <v>9</v>
      </c>
      <c r="K100" s="80">
        <v>13</v>
      </c>
      <c r="L100" s="80">
        <v>9</v>
      </c>
      <c r="M100" s="80">
        <v>11</v>
      </c>
      <c r="N100" s="80">
        <v>15</v>
      </c>
      <c r="O100" s="80">
        <v>10</v>
      </c>
      <c r="P100" s="80">
        <v>11</v>
      </c>
      <c r="Q100" s="80">
        <v>11</v>
      </c>
      <c r="R100" s="80">
        <v>14</v>
      </c>
      <c r="S100" s="80">
        <v>15</v>
      </c>
      <c r="T100" s="56">
        <f t="shared" si="1"/>
        <v>118</v>
      </c>
    </row>
    <row r="101" spans="2:20" x14ac:dyDescent="0.25">
      <c r="B101" s="80" t="s">
        <v>76</v>
      </c>
      <c r="C101" s="2" t="s">
        <v>77</v>
      </c>
      <c r="D101" s="80" t="s">
        <v>100</v>
      </c>
      <c r="E101" s="80">
        <v>1</v>
      </c>
      <c r="F101" s="80">
        <v>2</v>
      </c>
      <c r="G101" s="80">
        <v>0</v>
      </c>
      <c r="H101" s="80">
        <v>6</v>
      </c>
      <c r="I101" s="80">
        <v>2</v>
      </c>
      <c r="J101" s="80">
        <v>7</v>
      </c>
      <c r="K101" s="80">
        <v>2</v>
      </c>
      <c r="L101" s="80">
        <v>2</v>
      </c>
      <c r="M101" s="80">
        <v>5</v>
      </c>
      <c r="N101" s="80">
        <v>17</v>
      </c>
      <c r="O101" s="80">
        <v>10</v>
      </c>
      <c r="P101" s="80">
        <v>12</v>
      </c>
      <c r="Q101" s="80">
        <v>7</v>
      </c>
      <c r="R101" s="80">
        <v>11</v>
      </c>
      <c r="S101" s="80">
        <v>10</v>
      </c>
      <c r="T101" s="56">
        <f t="shared" si="1"/>
        <v>83</v>
      </c>
    </row>
    <row r="102" spans="2:20" x14ac:dyDescent="0.25">
      <c r="B102" s="80"/>
      <c r="D102" s="80" t="s">
        <v>101</v>
      </c>
      <c r="E102" s="80">
        <v>2</v>
      </c>
      <c r="F102" s="80">
        <v>3</v>
      </c>
      <c r="G102" s="80">
        <v>3</v>
      </c>
      <c r="H102" s="80">
        <v>2</v>
      </c>
      <c r="I102" s="80">
        <v>1</v>
      </c>
      <c r="J102" s="80">
        <v>2</v>
      </c>
      <c r="K102" s="80">
        <v>1</v>
      </c>
      <c r="L102" s="80">
        <v>3</v>
      </c>
      <c r="M102" s="80">
        <v>4</v>
      </c>
      <c r="N102" s="80">
        <v>3</v>
      </c>
      <c r="O102" s="80">
        <v>4</v>
      </c>
      <c r="P102" s="80">
        <v>5</v>
      </c>
      <c r="Q102" s="80">
        <v>6</v>
      </c>
      <c r="R102" s="80">
        <v>5</v>
      </c>
      <c r="S102" s="80">
        <v>2</v>
      </c>
      <c r="T102" s="56">
        <f t="shared" si="1"/>
        <v>35</v>
      </c>
    </row>
    <row r="103" spans="2:20" x14ac:dyDescent="0.25">
      <c r="B103" s="80" t="s">
        <v>78</v>
      </c>
      <c r="C103" s="2" t="s">
        <v>79</v>
      </c>
      <c r="D103" s="80" t="s">
        <v>100</v>
      </c>
      <c r="E103" s="80">
        <v>198</v>
      </c>
      <c r="F103" s="80">
        <v>221</v>
      </c>
      <c r="G103" s="80">
        <v>193</v>
      </c>
      <c r="H103" s="80">
        <v>173</v>
      </c>
      <c r="I103" s="80">
        <v>226</v>
      </c>
      <c r="J103" s="80">
        <v>249</v>
      </c>
      <c r="K103" s="80">
        <v>226</v>
      </c>
      <c r="L103" s="80">
        <v>278</v>
      </c>
      <c r="M103" s="80">
        <v>290</v>
      </c>
      <c r="N103" s="80">
        <v>285</v>
      </c>
      <c r="O103" s="80">
        <v>288</v>
      </c>
      <c r="P103" s="80">
        <v>295</v>
      </c>
      <c r="Q103" s="80">
        <v>323</v>
      </c>
      <c r="R103" s="80">
        <v>310</v>
      </c>
      <c r="S103" s="80">
        <v>317</v>
      </c>
      <c r="T103" s="56">
        <f t="shared" si="1"/>
        <v>2861</v>
      </c>
    </row>
    <row r="104" spans="2:20" x14ac:dyDescent="0.25">
      <c r="B104" s="80"/>
      <c r="D104" s="80" t="s">
        <v>101</v>
      </c>
      <c r="E104" s="80">
        <v>34</v>
      </c>
      <c r="F104" s="80">
        <v>22</v>
      </c>
      <c r="G104" s="80">
        <v>20</v>
      </c>
      <c r="H104" s="80">
        <v>33</v>
      </c>
      <c r="I104" s="80">
        <v>26</v>
      </c>
      <c r="J104" s="80">
        <v>29</v>
      </c>
      <c r="K104" s="80">
        <v>29</v>
      </c>
      <c r="L104" s="80">
        <v>36</v>
      </c>
      <c r="M104" s="80">
        <v>43</v>
      </c>
      <c r="N104" s="80">
        <v>35</v>
      </c>
      <c r="O104" s="80">
        <v>29</v>
      </c>
      <c r="P104" s="80">
        <v>40</v>
      </c>
      <c r="Q104" s="80">
        <v>56</v>
      </c>
      <c r="R104" s="80">
        <v>48</v>
      </c>
      <c r="S104" s="80">
        <v>44</v>
      </c>
      <c r="T104" s="56">
        <f t="shared" si="1"/>
        <v>389</v>
      </c>
    </row>
    <row r="105" spans="2:20" x14ac:dyDescent="0.25">
      <c r="B105" s="80" t="s">
        <v>80</v>
      </c>
      <c r="C105" s="2" t="s">
        <v>81</v>
      </c>
      <c r="D105" s="80" t="s">
        <v>100</v>
      </c>
      <c r="E105" s="80">
        <v>26</v>
      </c>
      <c r="F105" s="80">
        <v>20</v>
      </c>
      <c r="G105" s="80">
        <v>9</v>
      </c>
      <c r="H105" s="80">
        <v>16</v>
      </c>
      <c r="I105" s="80">
        <v>25</v>
      </c>
      <c r="J105" s="80">
        <v>19</v>
      </c>
      <c r="K105" s="80">
        <v>14</v>
      </c>
      <c r="L105" s="80">
        <v>11</v>
      </c>
      <c r="M105" s="80">
        <v>21</v>
      </c>
      <c r="N105" s="80">
        <v>19</v>
      </c>
      <c r="O105" s="80">
        <v>15</v>
      </c>
      <c r="P105" s="80">
        <v>20</v>
      </c>
      <c r="Q105" s="80">
        <v>13</v>
      </c>
      <c r="R105" s="80">
        <v>18</v>
      </c>
      <c r="S105" s="80">
        <v>28</v>
      </c>
      <c r="T105" s="56">
        <f t="shared" si="1"/>
        <v>178</v>
      </c>
    </row>
    <row r="106" spans="2:20" x14ac:dyDescent="0.25">
      <c r="B106" s="80"/>
      <c r="D106" s="80" t="s">
        <v>101</v>
      </c>
      <c r="E106" s="80">
        <v>14</v>
      </c>
      <c r="F106" s="80">
        <v>11</v>
      </c>
      <c r="G106" s="80">
        <v>22</v>
      </c>
      <c r="H106" s="80">
        <v>23</v>
      </c>
      <c r="I106" s="80">
        <v>18</v>
      </c>
      <c r="J106" s="80">
        <v>7</v>
      </c>
      <c r="K106" s="80">
        <v>14</v>
      </c>
      <c r="L106" s="80">
        <v>11</v>
      </c>
      <c r="M106" s="80">
        <v>20</v>
      </c>
      <c r="N106" s="80">
        <v>15</v>
      </c>
      <c r="O106" s="80">
        <v>18</v>
      </c>
      <c r="P106" s="80">
        <v>16</v>
      </c>
      <c r="Q106" s="80">
        <v>10</v>
      </c>
      <c r="R106" s="80">
        <v>9</v>
      </c>
      <c r="S106" s="80">
        <v>10</v>
      </c>
      <c r="T106" s="56">
        <f t="shared" si="1"/>
        <v>130</v>
      </c>
    </row>
    <row r="107" spans="2:20" x14ac:dyDescent="0.25">
      <c r="B107" s="80" t="s">
        <v>82</v>
      </c>
      <c r="C107" s="2" t="s">
        <v>83</v>
      </c>
      <c r="D107" s="80" t="s">
        <v>100</v>
      </c>
      <c r="E107" s="80">
        <v>16</v>
      </c>
      <c r="F107" s="80">
        <v>16</v>
      </c>
      <c r="G107" s="80">
        <v>23</v>
      </c>
      <c r="H107" s="80">
        <v>17</v>
      </c>
      <c r="I107" s="80">
        <v>13</v>
      </c>
      <c r="J107" s="80">
        <v>12</v>
      </c>
      <c r="K107" s="80">
        <v>17</v>
      </c>
      <c r="L107" s="80">
        <v>11</v>
      </c>
      <c r="M107" s="80">
        <v>13</v>
      </c>
      <c r="N107" s="80">
        <v>14</v>
      </c>
      <c r="O107" s="80">
        <v>19</v>
      </c>
      <c r="P107" s="80">
        <v>13</v>
      </c>
      <c r="Q107" s="80">
        <v>10</v>
      </c>
      <c r="R107" s="80">
        <v>13</v>
      </c>
      <c r="S107" s="80">
        <v>20</v>
      </c>
      <c r="T107" s="56">
        <f t="shared" si="1"/>
        <v>142</v>
      </c>
    </row>
    <row r="108" spans="2:20" x14ac:dyDescent="0.25">
      <c r="B108" s="80"/>
      <c r="D108" s="80" t="s">
        <v>101</v>
      </c>
      <c r="E108" s="80">
        <v>18</v>
      </c>
      <c r="F108" s="80">
        <v>20</v>
      </c>
      <c r="G108" s="80">
        <v>13</v>
      </c>
      <c r="H108" s="80">
        <v>17</v>
      </c>
      <c r="I108" s="80">
        <v>17</v>
      </c>
      <c r="J108" s="80">
        <v>11</v>
      </c>
      <c r="K108" s="80">
        <v>24</v>
      </c>
      <c r="L108" s="80">
        <v>14</v>
      </c>
      <c r="M108" s="80">
        <v>14</v>
      </c>
      <c r="N108" s="80">
        <v>13</v>
      </c>
      <c r="O108" s="80">
        <v>19</v>
      </c>
      <c r="P108" s="80">
        <v>12</v>
      </c>
      <c r="Q108" s="80">
        <v>9</v>
      </c>
      <c r="R108" s="80">
        <v>13</v>
      </c>
      <c r="S108" s="80">
        <v>16</v>
      </c>
      <c r="T108" s="56">
        <f t="shared" si="1"/>
        <v>145</v>
      </c>
    </row>
    <row r="109" spans="2:20" x14ac:dyDescent="0.25">
      <c r="B109" s="80" t="s">
        <v>84</v>
      </c>
      <c r="C109" s="2" t="s">
        <v>85</v>
      </c>
      <c r="D109" s="80" t="s">
        <v>100</v>
      </c>
      <c r="E109" s="80">
        <v>166</v>
      </c>
      <c r="F109" s="80">
        <v>146</v>
      </c>
      <c r="G109" s="80">
        <v>164</v>
      </c>
      <c r="H109" s="80">
        <v>180</v>
      </c>
      <c r="I109" s="80">
        <v>151</v>
      </c>
      <c r="J109" s="80">
        <v>175</v>
      </c>
      <c r="K109" s="80">
        <v>220</v>
      </c>
      <c r="L109" s="80">
        <v>199</v>
      </c>
      <c r="M109" s="80">
        <v>236</v>
      </c>
      <c r="N109" s="80">
        <v>243</v>
      </c>
      <c r="O109" s="80">
        <v>256</v>
      </c>
      <c r="P109" s="80">
        <v>227</v>
      </c>
      <c r="Q109" s="80">
        <v>197</v>
      </c>
      <c r="R109" s="80">
        <v>198</v>
      </c>
      <c r="S109" s="80">
        <v>208</v>
      </c>
      <c r="T109" s="56">
        <f t="shared" si="1"/>
        <v>2159</v>
      </c>
    </row>
    <row r="110" spans="2:20" x14ac:dyDescent="0.25">
      <c r="B110" s="80"/>
      <c r="D110" s="80" t="s">
        <v>101</v>
      </c>
      <c r="E110" s="80">
        <v>42</v>
      </c>
      <c r="F110" s="80">
        <v>44</v>
      </c>
      <c r="G110" s="80">
        <v>40</v>
      </c>
      <c r="H110" s="80">
        <v>27</v>
      </c>
      <c r="I110" s="80">
        <v>30</v>
      </c>
      <c r="J110" s="80">
        <v>37</v>
      </c>
      <c r="K110" s="80">
        <v>39</v>
      </c>
      <c r="L110" s="80">
        <v>50</v>
      </c>
      <c r="M110" s="80">
        <v>54</v>
      </c>
      <c r="N110" s="80">
        <v>49</v>
      </c>
      <c r="O110" s="80">
        <v>55</v>
      </c>
      <c r="P110" s="80">
        <v>53</v>
      </c>
      <c r="Q110" s="80">
        <v>50</v>
      </c>
      <c r="R110" s="80">
        <v>46</v>
      </c>
      <c r="S110" s="80">
        <v>40</v>
      </c>
      <c r="T110" s="56">
        <f t="shared" si="1"/>
        <v>473</v>
      </c>
    </row>
    <row r="111" spans="2:20" x14ac:dyDescent="0.25">
      <c r="B111" s="80" t="s">
        <v>86</v>
      </c>
      <c r="C111" s="2" t="s">
        <v>87</v>
      </c>
      <c r="D111" s="80" t="s">
        <v>100</v>
      </c>
      <c r="E111" s="80">
        <v>186</v>
      </c>
      <c r="F111" s="80">
        <v>163</v>
      </c>
      <c r="G111" s="80">
        <v>159</v>
      </c>
      <c r="H111" s="80">
        <v>157</v>
      </c>
      <c r="I111" s="80">
        <v>146</v>
      </c>
      <c r="J111" s="80">
        <v>159</v>
      </c>
      <c r="K111" s="80">
        <v>149</v>
      </c>
      <c r="L111" s="80">
        <v>150</v>
      </c>
      <c r="M111" s="80">
        <v>123</v>
      </c>
      <c r="N111" s="80">
        <v>143</v>
      </c>
      <c r="O111" s="80">
        <v>97</v>
      </c>
      <c r="P111" s="80">
        <v>90</v>
      </c>
      <c r="Q111" s="80">
        <v>86</v>
      </c>
      <c r="R111" s="80">
        <v>92</v>
      </c>
      <c r="S111" s="80">
        <v>133</v>
      </c>
      <c r="T111" s="56">
        <f t="shared" si="1"/>
        <v>1222</v>
      </c>
    </row>
    <row r="112" spans="2:20" x14ac:dyDescent="0.25">
      <c r="B112" s="80"/>
      <c r="D112" s="80" t="s">
        <v>101</v>
      </c>
      <c r="E112" s="80">
        <v>268</v>
      </c>
      <c r="F112" s="80">
        <v>235</v>
      </c>
      <c r="G112" s="80">
        <v>238</v>
      </c>
      <c r="H112" s="80">
        <v>194</v>
      </c>
      <c r="I112" s="80">
        <v>224</v>
      </c>
      <c r="J112" s="80">
        <v>203</v>
      </c>
      <c r="K112" s="80">
        <v>204</v>
      </c>
      <c r="L112" s="80">
        <v>186</v>
      </c>
      <c r="M112" s="80">
        <v>195</v>
      </c>
      <c r="N112" s="80">
        <v>149</v>
      </c>
      <c r="O112" s="80">
        <v>138</v>
      </c>
      <c r="P112" s="80">
        <v>133</v>
      </c>
      <c r="Q112" s="80">
        <v>128</v>
      </c>
      <c r="R112" s="80">
        <v>117</v>
      </c>
      <c r="S112" s="80">
        <v>161</v>
      </c>
      <c r="T112" s="56">
        <f t="shared" si="1"/>
        <v>1614</v>
      </c>
    </row>
    <row r="113" spans="2:20" x14ac:dyDescent="0.25">
      <c r="B113" s="80" t="s">
        <v>88</v>
      </c>
      <c r="C113" s="2" t="s">
        <v>89</v>
      </c>
      <c r="D113" s="80" t="s">
        <v>100</v>
      </c>
      <c r="E113" s="80">
        <v>5</v>
      </c>
      <c r="F113" s="80">
        <v>6</v>
      </c>
      <c r="G113" s="80">
        <v>3</v>
      </c>
      <c r="H113" s="80">
        <v>0</v>
      </c>
      <c r="I113" s="80">
        <v>2</v>
      </c>
      <c r="J113" s="80">
        <v>4</v>
      </c>
      <c r="K113" s="80">
        <v>8</v>
      </c>
      <c r="L113" s="80">
        <v>2</v>
      </c>
      <c r="M113" s="80">
        <v>4</v>
      </c>
      <c r="N113" s="80">
        <v>1</v>
      </c>
      <c r="O113" s="80">
        <v>2</v>
      </c>
      <c r="P113" s="80">
        <v>1</v>
      </c>
      <c r="Q113" s="80">
        <v>2</v>
      </c>
      <c r="R113" s="80">
        <v>3</v>
      </c>
      <c r="S113" s="80">
        <v>1</v>
      </c>
      <c r="T113" s="56">
        <f t="shared" si="1"/>
        <v>28</v>
      </c>
    </row>
    <row r="114" spans="2:20" x14ac:dyDescent="0.25">
      <c r="B114" s="80"/>
      <c r="D114" s="80" t="s">
        <v>101</v>
      </c>
      <c r="E114" s="80">
        <v>5</v>
      </c>
      <c r="F114" s="80">
        <v>2</v>
      </c>
      <c r="G114" s="80">
        <v>7</v>
      </c>
      <c r="H114" s="80">
        <v>6</v>
      </c>
      <c r="I114" s="80">
        <v>9</v>
      </c>
      <c r="J114" s="80">
        <v>6</v>
      </c>
      <c r="K114" s="80">
        <v>6</v>
      </c>
      <c r="L114" s="80">
        <v>4</v>
      </c>
      <c r="M114" s="80">
        <v>6</v>
      </c>
      <c r="N114" s="80">
        <v>8</v>
      </c>
      <c r="O114" s="80">
        <v>3</v>
      </c>
      <c r="P114" s="80">
        <v>8</v>
      </c>
      <c r="Q114" s="80">
        <v>4</v>
      </c>
      <c r="R114" s="80">
        <v>8</v>
      </c>
      <c r="S114" s="80">
        <v>1</v>
      </c>
      <c r="T114" s="56">
        <f t="shared" si="1"/>
        <v>54</v>
      </c>
    </row>
    <row r="115" spans="2:20" x14ac:dyDescent="0.25">
      <c r="B115" s="4" t="s">
        <v>6</v>
      </c>
      <c r="C115" s="4"/>
      <c r="D115" s="85"/>
      <c r="E115" s="85">
        <v>2477</v>
      </c>
      <c r="F115" s="85">
        <v>2348</v>
      </c>
      <c r="G115" s="85">
        <v>2377</v>
      </c>
      <c r="H115" s="46">
        <v>2237</v>
      </c>
      <c r="I115" s="46">
        <v>2272</v>
      </c>
      <c r="J115" s="46">
        <v>2208</v>
      </c>
      <c r="K115" s="46">
        <v>2032</v>
      </c>
      <c r="L115" s="46">
        <v>2080</v>
      </c>
      <c r="M115" s="46">
        <v>2150</v>
      </c>
      <c r="N115" s="46">
        <v>1956</v>
      </c>
      <c r="O115" s="46">
        <v>2000</v>
      </c>
      <c r="P115" s="46">
        <v>2046</v>
      </c>
      <c r="Q115" s="46">
        <v>2068</v>
      </c>
      <c r="R115" s="46">
        <v>2166</v>
      </c>
      <c r="S115" s="46">
        <v>2268</v>
      </c>
      <c r="T115" s="46">
        <f t="shared" si="1"/>
        <v>20974</v>
      </c>
    </row>
    <row r="118" spans="2:20" x14ac:dyDescent="0.25">
      <c r="B118" s="358" t="s">
        <v>23</v>
      </c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</row>
    <row r="119" spans="2:20" x14ac:dyDescent="0.25">
      <c r="B119" s="358" t="s">
        <v>24</v>
      </c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</row>
    <row r="120" spans="2:20" x14ac:dyDescent="0.25">
      <c r="B120" s="6"/>
    </row>
    <row r="121" spans="2:20" x14ac:dyDescent="0.25">
      <c r="B121" s="358" t="s">
        <v>289</v>
      </c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</row>
    <row r="122" spans="2:20" x14ac:dyDescent="0.25">
      <c r="B122" s="147" t="s">
        <v>281</v>
      </c>
      <c r="C122" s="147" t="s">
        <v>39</v>
      </c>
      <c r="D122" s="147" t="s">
        <v>280</v>
      </c>
      <c r="E122" s="327">
        <v>2004</v>
      </c>
      <c r="F122" s="327">
        <v>2005</v>
      </c>
      <c r="G122" s="327">
        <v>2006</v>
      </c>
      <c r="H122" s="327" t="s">
        <v>10</v>
      </c>
      <c r="I122" s="327" t="s">
        <v>11</v>
      </c>
      <c r="J122" s="327" t="s">
        <v>12</v>
      </c>
      <c r="K122" s="327" t="s">
        <v>13</v>
      </c>
      <c r="L122" s="327" t="s">
        <v>14</v>
      </c>
      <c r="M122" s="327">
        <v>2012</v>
      </c>
      <c r="N122" s="327">
        <v>2013</v>
      </c>
      <c r="O122" s="327">
        <v>2014</v>
      </c>
      <c r="P122" s="327">
        <v>2015</v>
      </c>
      <c r="Q122" s="327">
        <v>2016</v>
      </c>
      <c r="R122" s="344">
        <v>2017</v>
      </c>
      <c r="S122" s="327" t="s">
        <v>1462</v>
      </c>
      <c r="T122" s="58" t="s">
        <v>6</v>
      </c>
    </row>
    <row r="123" spans="2:20" x14ac:dyDescent="0.25">
      <c r="B123" s="80" t="s">
        <v>44</v>
      </c>
      <c r="C123" s="2" t="s">
        <v>45</v>
      </c>
      <c r="D123" s="80" t="s">
        <v>100</v>
      </c>
      <c r="E123" s="80">
        <v>3</v>
      </c>
      <c r="F123" s="80">
        <v>3</v>
      </c>
      <c r="G123" s="80">
        <v>3</v>
      </c>
      <c r="H123" s="80">
        <v>4</v>
      </c>
      <c r="I123" s="80">
        <v>6</v>
      </c>
      <c r="J123" s="80">
        <v>2</v>
      </c>
      <c r="K123" s="80">
        <v>5</v>
      </c>
      <c r="L123" s="80">
        <v>6</v>
      </c>
      <c r="M123" s="80">
        <v>5</v>
      </c>
      <c r="N123" s="80">
        <v>2</v>
      </c>
      <c r="O123" s="80">
        <v>3</v>
      </c>
      <c r="P123" s="80">
        <v>3</v>
      </c>
      <c r="Q123" s="80">
        <v>5</v>
      </c>
      <c r="R123" s="80">
        <v>5</v>
      </c>
      <c r="S123" s="80">
        <v>5</v>
      </c>
      <c r="T123" s="56">
        <f t="shared" ref="T123:T161" si="2">SUM(J123:S123)</f>
        <v>41</v>
      </c>
    </row>
    <row r="124" spans="2:20" x14ac:dyDescent="0.25">
      <c r="B124" s="80"/>
      <c r="D124" s="80" t="s">
        <v>101</v>
      </c>
      <c r="E124" s="80">
        <v>2</v>
      </c>
      <c r="F124" s="80">
        <v>1</v>
      </c>
      <c r="G124" s="80">
        <v>7</v>
      </c>
      <c r="H124" s="80">
        <v>2</v>
      </c>
      <c r="I124" s="80">
        <v>5</v>
      </c>
      <c r="J124" s="80">
        <v>0</v>
      </c>
      <c r="K124" s="80">
        <v>2</v>
      </c>
      <c r="L124" s="80">
        <v>2</v>
      </c>
      <c r="M124" s="80">
        <v>3</v>
      </c>
      <c r="N124" s="80">
        <v>4</v>
      </c>
      <c r="O124" s="80">
        <v>1</v>
      </c>
      <c r="P124" s="80">
        <v>3</v>
      </c>
      <c r="Q124" s="80">
        <v>5</v>
      </c>
      <c r="R124" s="80">
        <v>2</v>
      </c>
      <c r="S124" s="80">
        <v>3</v>
      </c>
      <c r="T124" s="56">
        <f t="shared" si="2"/>
        <v>25</v>
      </c>
    </row>
    <row r="125" spans="2:20" x14ac:dyDescent="0.25">
      <c r="B125" s="80" t="s">
        <v>46</v>
      </c>
      <c r="C125" s="2" t="s">
        <v>47</v>
      </c>
      <c r="D125" s="80" t="s">
        <v>100</v>
      </c>
      <c r="E125" s="80">
        <v>0</v>
      </c>
      <c r="F125" s="80">
        <v>0</v>
      </c>
      <c r="G125" s="80">
        <v>2</v>
      </c>
      <c r="H125" s="80">
        <v>1</v>
      </c>
      <c r="I125" s="80">
        <v>1</v>
      </c>
      <c r="J125" s="80">
        <v>0</v>
      </c>
      <c r="K125" s="80">
        <v>0</v>
      </c>
      <c r="L125" s="80">
        <v>3</v>
      </c>
      <c r="M125" s="80">
        <v>0</v>
      </c>
      <c r="N125" s="80">
        <v>2</v>
      </c>
      <c r="O125" s="80">
        <v>3</v>
      </c>
      <c r="P125" s="80">
        <v>2</v>
      </c>
      <c r="Q125" s="80">
        <v>4</v>
      </c>
      <c r="R125" s="80">
        <v>0</v>
      </c>
      <c r="S125" s="80">
        <v>1</v>
      </c>
      <c r="T125" s="56">
        <f t="shared" si="2"/>
        <v>15</v>
      </c>
    </row>
    <row r="126" spans="2:20" x14ac:dyDescent="0.25">
      <c r="B126" s="80"/>
      <c r="D126" s="80" t="s">
        <v>101</v>
      </c>
      <c r="E126" s="80">
        <v>3</v>
      </c>
      <c r="F126" s="80">
        <v>4</v>
      </c>
      <c r="G126" s="80">
        <v>4</v>
      </c>
      <c r="H126" s="80">
        <v>9</v>
      </c>
      <c r="I126" s="80">
        <v>5</v>
      </c>
      <c r="J126" s="80">
        <v>11</v>
      </c>
      <c r="K126" s="80">
        <v>10</v>
      </c>
      <c r="L126" s="80">
        <v>4</v>
      </c>
      <c r="M126" s="80">
        <v>9</v>
      </c>
      <c r="N126" s="80">
        <v>7</v>
      </c>
      <c r="O126" s="80">
        <v>5</v>
      </c>
      <c r="P126" s="80">
        <v>8</v>
      </c>
      <c r="Q126" s="80">
        <v>9</v>
      </c>
      <c r="R126" s="80">
        <v>6</v>
      </c>
      <c r="S126" s="80">
        <v>6</v>
      </c>
      <c r="T126" s="56">
        <f t="shared" si="2"/>
        <v>75</v>
      </c>
    </row>
    <row r="127" spans="2:20" x14ac:dyDescent="0.25">
      <c r="B127" s="80" t="s">
        <v>50</v>
      </c>
      <c r="C127" s="2" t="s">
        <v>51</v>
      </c>
      <c r="D127" s="80" t="s">
        <v>100</v>
      </c>
      <c r="E127" s="80">
        <v>20</v>
      </c>
      <c r="F127" s="80">
        <v>16</v>
      </c>
      <c r="G127" s="80">
        <v>23</v>
      </c>
      <c r="H127" s="80">
        <v>22</v>
      </c>
      <c r="I127" s="80">
        <v>20</v>
      </c>
      <c r="J127" s="80">
        <v>27</v>
      </c>
      <c r="K127" s="80">
        <v>14</v>
      </c>
      <c r="L127" s="80">
        <v>25</v>
      </c>
      <c r="M127" s="80">
        <v>28</v>
      </c>
      <c r="N127" s="80">
        <v>27</v>
      </c>
      <c r="O127" s="80">
        <v>15</v>
      </c>
      <c r="P127" s="80">
        <v>24</v>
      </c>
      <c r="Q127" s="80">
        <v>30</v>
      </c>
      <c r="R127" s="80">
        <v>28</v>
      </c>
      <c r="S127" s="80">
        <v>16</v>
      </c>
      <c r="T127" s="56">
        <f t="shared" si="2"/>
        <v>234</v>
      </c>
    </row>
    <row r="128" spans="2:20" x14ac:dyDescent="0.25">
      <c r="B128" s="80"/>
      <c r="D128" s="80" t="s">
        <v>101</v>
      </c>
      <c r="E128" s="80">
        <v>16</v>
      </c>
      <c r="F128" s="80">
        <v>11</v>
      </c>
      <c r="G128" s="80">
        <v>15</v>
      </c>
      <c r="H128" s="80">
        <v>12</v>
      </c>
      <c r="I128" s="80">
        <v>10</v>
      </c>
      <c r="J128" s="80">
        <v>11</v>
      </c>
      <c r="K128" s="80">
        <v>6</v>
      </c>
      <c r="L128" s="80">
        <v>5</v>
      </c>
      <c r="M128" s="80">
        <v>14</v>
      </c>
      <c r="N128" s="80">
        <v>10</v>
      </c>
      <c r="O128" s="80">
        <v>12</v>
      </c>
      <c r="P128" s="80">
        <v>7</v>
      </c>
      <c r="Q128" s="80">
        <v>6</v>
      </c>
      <c r="R128" s="80">
        <v>14</v>
      </c>
      <c r="S128" s="80">
        <v>8</v>
      </c>
      <c r="T128" s="56">
        <f t="shared" si="2"/>
        <v>93</v>
      </c>
    </row>
    <row r="129" spans="2:20" x14ac:dyDescent="0.25">
      <c r="B129" s="80" t="s">
        <v>52</v>
      </c>
      <c r="C129" s="2" t="s">
        <v>53</v>
      </c>
      <c r="D129" s="80" t="s">
        <v>100</v>
      </c>
      <c r="E129" s="80">
        <v>5</v>
      </c>
      <c r="F129" s="80">
        <v>3</v>
      </c>
      <c r="G129" s="80">
        <v>4</v>
      </c>
      <c r="H129" s="80">
        <v>12</v>
      </c>
      <c r="I129" s="80">
        <v>8</v>
      </c>
      <c r="J129" s="80">
        <v>4</v>
      </c>
      <c r="K129" s="80">
        <v>4</v>
      </c>
      <c r="L129" s="80">
        <v>5</v>
      </c>
      <c r="M129" s="80">
        <v>10</v>
      </c>
      <c r="N129" s="80">
        <v>5</v>
      </c>
      <c r="O129" s="80">
        <v>10</v>
      </c>
      <c r="P129" s="80">
        <v>9</v>
      </c>
      <c r="Q129" s="80">
        <v>7</v>
      </c>
      <c r="R129" s="80">
        <v>9</v>
      </c>
      <c r="S129" s="80">
        <v>7</v>
      </c>
      <c r="T129" s="56">
        <f t="shared" si="2"/>
        <v>70</v>
      </c>
    </row>
    <row r="130" spans="2:20" x14ac:dyDescent="0.25">
      <c r="B130" s="80"/>
      <c r="D130" s="80" t="s">
        <v>101</v>
      </c>
      <c r="E130" s="80">
        <v>20</v>
      </c>
      <c r="F130" s="80">
        <v>23</v>
      </c>
      <c r="G130" s="80">
        <v>27</v>
      </c>
      <c r="H130" s="80">
        <v>30</v>
      </c>
      <c r="I130" s="80">
        <v>25</v>
      </c>
      <c r="J130" s="80">
        <v>25</v>
      </c>
      <c r="K130" s="80">
        <v>19</v>
      </c>
      <c r="L130" s="80">
        <v>22</v>
      </c>
      <c r="M130" s="80">
        <v>33</v>
      </c>
      <c r="N130" s="80">
        <v>22</v>
      </c>
      <c r="O130" s="80">
        <v>35</v>
      </c>
      <c r="P130" s="80">
        <v>26</v>
      </c>
      <c r="Q130" s="80">
        <v>20</v>
      </c>
      <c r="R130" s="80">
        <v>19</v>
      </c>
      <c r="S130" s="80">
        <v>30</v>
      </c>
      <c r="T130" s="56">
        <f t="shared" si="2"/>
        <v>251</v>
      </c>
    </row>
    <row r="131" spans="2:20" x14ac:dyDescent="0.25">
      <c r="B131" s="80" t="s">
        <v>56</v>
      </c>
      <c r="C131" s="2" t="s">
        <v>57</v>
      </c>
      <c r="D131" s="80" t="s">
        <v>100</v>
      </c>
      <c r="E131" s="80">
        <v>3</v>
      </c>
      <c r="F131" s="80">
        <v>3</v>
      </c>
      <c r="G131" s="80">
        <v>1</v>
      </c>
      <c r="H131" s="80">
        <v>4</v>
      </c>
      <c r="I131" s="80">
        <v>2</v>
      </c>
      <c r="J131" s="80">
        <v>1</v>
      </c>
      <c r="K131" s="80">
        <v>1</v>
      </c>
      <c r="L131" s="80">
        <v>1</v>
      </c>
      <c r="M131" s="80">
        <v>2</v>
      </c>
      <c r="N131" s="80">
        <v>1</v>
      </c>
      <c r="O131" s="80">
        <v>2</v>
      </c>
      <c r="P131" s="80">
        <v>4</v>
      </c>
      <c r="Q131" s="80">
        <v>4</v>
      </c>
      <c r="R131" s="80">
        <v>0</v>
      </c>
      <c r="S131" s="80">
        <v>4</v>
      </c>
      <c r="T131" s="56">
        <f t="shared" si="2"/>
        <v>20</v>
      </c>
    </row>
    <row r="132" spans="2:20" x14ac:dyDescent="0.25">
      <c r="B132" s="80"/>
      <c r="D132" s="80" t="s">
        <v>101</v>
      </c>
      <c r="E132" s="80">
        <v>1</v>
      </c>
      <c r="F132" s="80">
        <v>0</v>
      </c>
      <c r="G132" s="80">
        <v>0</v>
      </c>
      <c r="H132" s="80">
        <v>2</v>
      </c>
      <c r="I132" s="80">
        <v>0</v>
      </c>
      <c r="J132" s="80">
        <v>1</v>
      </c>
      <c r="K132" s="80">
        <v>0</v>
      </c>
      <c r="L132" s="80">
        <v>0</v>
      </c>
      <c r="M132" s="80">
        <v>0</v>
      </c>
      <c r="N132" s="80">
        <v>0</v>
      </c>
      <c r="O132" s="80">
        <v>1</v>
      </c>
      <c r="P132" s="80">
        <v>0</v>
      </c>
      <c r="Q132" s="80">
        <v>1</v>
      </c>
      <c r="R132" s="80">
        <v>0</v>
      </c>
      <c r="S132" s="80"/>
      <c r="T132" s="56">
        <f t="shared" si="2"/>
        <v>3</v>
      </c>
    </row>
    <row r="133" spans="2:20" x14ac:dyDescent="0.25">
      <c r="B133" s="80" t="s">
        <v>58</v>
      </c>
      <c r="C133" s="2" t="s">
        <v>59</v>
      </c>
      <c r="D133" s="80" t="s">
        <v>100</v>
      </c>
      <c r="E133" s="80">
        <v>3</v>
      </c>
      <c r="F133" s="80">
        <v>1</v>
      </c>
      <c r="G133" s="80">
        <v>2</v>
      </c>
      <c r="H133" s="80">
        <v>1</v>
      </c>
      <c r="I133" s="80">
        <v>1</v>
      </c>
      <c r="J133" s="80">
        <v>2</v>
      </c>
      <c r="K133" s="80">
        <v>2</v>
      </c>
      <c r="L133" s="80">
        <v>3</v>
      </c>
      <c r="M133" s="80">
        <v>2</v>
      </c>
      <c r="N133" s="80">
        <v>0</v>
      </c>
      <c r="O133" s="80">
        <v>6</v>
      </c>
      <c r="P133" s="80">
        <v>4</v>
      </c>
      <c r="Q133" s="80">
        <v>1</v>
      </c>
      <c r="R133" s="80">
        <v>2</v>
      </c>
      <c r="S133" s="80">
        <v>3</v>
      </c>
      <c r="T133" s="56">
        <f t="shared" si="2"/>
        <v>25</v>
      </c>
    </row>
    <row r="134" spans="2:20" x14ac:dyDescent="0.25">
      <c r="B134" s="80"/>
      <c r="D134" s="80" t="s">
        <v>101</v>
      </c>
      <c r="E134" s="80">
        <v>2</v>
      </c>
      <c r="F134" s="80">
        <v>0</v>
      </c>
      <c r="G134" s="80">
        <v>0</v>
      </c>
      <c r="H134" s="80">
        <v>0</v>
      </c>
      <c r="I134" s="80">
        <v>1</v>
      </c>
      <c r="J134" s="80">
        <v>0</v>
      </c>
      <c r="K134" s="80">
        <v>0</v>
      </c>
      <c r="L134" s="80">
        <v>1</v>
      </c>
      <c r="M134" s="80">
        <v>0</v>
      </c>
      <c r="N134" s="80">
        <v>1</v>
      </c>
      <c r="O134" s="80">
        <v>1</v>
      </c>
      <c r="P134" s="80">
        <v>0</v>
      </c>
      <c r="Q134" s="80">
        <v>0</v>
      </c>
      <c r="R134" s="80">
        <v>1</v>
      </c>
      <c r="S134" s="80">
        <v>1</v>
      </c>
      <c r="T134" s="56">
        <f t="shared" si="2"/>
        <v>5</v>
      </c>
    </row>
    <row r="135" spans="2:20" x14ac:dyDescent="0.25">
      <c r="B135" s="80" t="s">
        <v>60</v>
      </c>
      <c r="C135" s="2" t="s">
        <v>61</v>
      </c>
      <c r="D135" s="80" t="s">
        <v>100</v>
      </c>
      <c r="E135" s="80">
        <v>2</v>
      </c>
      <c r="F135" s="80">
        <v>5</v>
      </c>
      <c r="G135" s="80">
        <v>3</v>
      </c>
      <c r="H135" s="80">
        <v>3</v>
      </c>
      <c r="I135" s="80">
        <v>1</v>
      </c>
      <c r="J135" s="80">
        <v>5</v>
      </c>
      <c r="K135" s="80">
        <v>4</v>
      </c>
      <c r="L135" s="80">
        <v>9</v>
      </c>
      <c r="M135" s="80">
        <v>4</v>
      </c>
      <c r="N135" s="80">
        <v>3</v>
      </c>
      <c r="O135" s="80">
        <v>3</v>
      </c>
      <c r="P135" s="80">
        <v>8</v>
      </c>
      <c r="Q135" s="80">
        <v>3</v>
      </c>
      <c r="R135" s="80">
        <v>9</v>
      </c>
      <c r="S135" s="80">
        <v>3</v>
      </c>
      <c r="T135" s="56">
        <f t="shared" si="2"/>
        <v>51</v>
      </c>
    </row>
    <row r="136" spans="2:20" x14ac:dyDescent="0.25">
      <c r="B136" s="80"/>
      <c r="D136" s="80" t="s">
        <v>101</v>
      </c>
      <c r="E136" s="80">
        <v>4</v>
      </c>
      <c r="F136" s="80">
        <v>1</v>
      </c>
      <c r="G136" s="80">
        <v>1</v>
      </c>
      <c r="H136" s="80">
        <v>0</v>
      </c>
      <c r="I136" s="80">
        <v>0</v>
      </c>
      <c r="J136" s="80">
        <v>0</v>
      </c>
      <c r="K136" s="80">
        <v>5</v>
      </c>
      <c r="L136" s="80">
        <v>2</v>
      </c>
      <c r="M136" s="80">
        <v>2</v>
      </c>
      <c r="N136" s="80">
        <v>3</v>
      </c>
      <c r="O136" s="80">
        <v>5</v>
      </c>
      <c r="P136" s="80">
        <v>5</v>
      </c>
      <c r="Q136" s="80">
        <v>2</v>
      </c>
      <c r="R136" s="80">
        <v>6</v>
      </c>
      <c r="S136" s="80">
        <v>1</v>
      </c>
      <c r="T136" s="56">
        <f t="shared" si="2"/>
        <v>31</v>
      </c>
    </row>
    <row r="137" spans="2:20" x14ac:dyDescent="0.25">
      <c r="B137" s="80" t="s">
        <v>64</v>
      </c>
      <c r="C137" s="2" t="s">
        <v>65</v>
      </c>
      <c r="D137" s="80" t="s">
        <v>100</v>
      </c>
      <c r="E137" s="80">
        <v>13</v>
      </c>
      <c r="F137" s="80">
        <v>17</v>
      </c>
      <c r="G137" s="80">
        <v>9</v>
      </c>
      <c r="H137" s="80">
        <v>14</v>
      </c>
      <c r="I137" s="80">
        <v>19</v>
      </c>
      <c r="J137" s="80">
        <v>19</v>
      </c>
      <c r="K137" s="80">
        <v>12</v>
      </c>
      <c r="L137" s="80">
        <v>19</v>
      </c>
      <c r="M137" s="80">
        <v>17</v>
      </c>
      <c r="N137" s="80">
        <v>15</v>
      </c>
      <c r="O137" s="80">
        <v>17</v>
      </c>
      <c r="P137" s="80">
        <v>26</v>
      </c>
      <c r="Q137" s="80">
        <v>13</v>
      </c>
      <c r="R137" s="80">
        <v>20</v>
      </c>
      <c r="S137" s="80">
        <v>12</v>
      </c>
      <c r="T137" s="56">
        <f t="shared" si="2"/>
        <v>170</v>
      </c>
    </row>
    <row r="138" spans="2:20" x14ac:dyDescent="0.25">
      <c r="B138" s="80"/>
      <c r="D138" s="80" t="s">
        <v>101</v>
      </c>
      <c r="E138" s="80">
        <v>13</v>
      </c>
      <c r="F138" s="80">
        <v>11</v>
      </c>
      <c r="G138" s="80">
        <v>13</v>
      </c>
      <c r="H138" s="80">
        <v>11</v>
      </c>
      <c r="I138" s="80">
        <v>10</v>
      </c>
      <c r="J138" s="80">
        <v>14</v>
      </c>
      <c r="K138" s="80">
        <v>10</v>
      </c>
      <c r="L138" s="80">
        <v>12</v>
      </c>
      <c r="M138" s="80">
        <v>12</v>
      </c>
      <c r="N138" s="80">
        <v>14</v>
      </c>
      <c r="O138" s="80">
        <v>9</v>
      </c>
      <c r="P138" s="80">
        <v>13</v>
      </c>
      <c r="Q138" s="80">
        <v>13</v>
      </c>
      <c r="R138" s="80">
        <v>15</v>
      </c>
      <c r="S138" s="80">
        <v>18</v>
      </c>
      <c r="T138" s="56">
        <f t="shared" si="2"/>
        <v>130</v>
      </c>
    </row>
    <row r="139" spans="2:20" x14ac:dyDescent="0.25">
      <c r="B139" s="80" t="s">
        <v>66</v>
      </c>
      <c r="C139" s="2" t="s">
        <v>67</v>
      </c>
      <c r="D139" s="80" t="s">
        <v>100</v>
      </c>
      <c r="E139" s="80">
        <v>0</v>
      </c>
      <c r="F139" s="80">
        <v>1</v>
      </c>
      <c r="G139" s="80">
        <v>0</v>
      </c>
      <c r="H139" s="80">
        <v>0</v>
      </c>
      <c r="I139" s="80">
        <v>3</v>
      </c>
      <c r="J139" s="80">
        <v>1</v>
      </c>
      <c r="K139" s="80">
        <v>1</v>
      </c>
      <c r="L139" s="80">
        <v>3</v>
      </c>
      <c r="M139" s="80">
        <v>0</v>
      </c>
      <c r="N139" s="80">
        <v>1</v>
      </c>
      <c r="O139" s="80">
        <v>1</v>
      </c>
      <c r="P139" s="80">
        <v>1</v>
      </c>
      <c r="Q139" s="80">
        <v>3</v>
      </c>
      <c r="R139" s="80">
        <v>0</v>
      </c>
      <c r="S139" s="80">
        <v>0</v>
      </c>
      <c r="T139" s="56">
        <f t="shared" si="2"/>
        <v>11</v>
      </c>
    </row>
    <row r="140" spans="2:20" x14ac:dyDescent="0.25">
      <c r="B140" s="80"/>
      <c r="D140" s="80" t="s">
        <v>101</v>
      </c>
      <c r="E140" s="80">
        <v>4</v>
      </c>
      <c r="F140" s="80">
        <v>0</v>
      </c>
      <c r="G140" s="80">
        <v>6</v>
      </c>
      <c r="H140" s="80">
        <v>2</v>
      </c>
      <c r="I140" s="80">
        <v>2</v>
      </c>
      <c r="J140" s="80">
        <v>4</v>
      </c>
      <c r="K140" s="80">
        <v>2</v>
      </c>
      <c r="L140" s="80">
        <v>2</v>
      </c>
      <c r="M140" s="80">
        <v>7</v>
      </c>
      <c r="N140" s="80">
        <v>2</v>
      </c>
      <c r="O140" s="80">
        <v>7</v>
      </c>
      <c r="P140" s="80">
        <v>2</v>
      </c>
      <c r="Q140" s="80">
        <v>5</v>
      </c>
      <c r="R140" s="80">
        <v>7</v>
      </c>
      <c r="S140" s="80">
        <v>4</v>
      </c>
      <c r="T140" s="56">
        <f t="shared" si="2"/>
        <v>42</v>
      </c>
    </row>
    <row r="141" spans="2:20" x14ac:dyDescent="0.25">
      <c r="B141" s="80" t="s">
        <v>68</v>
      </c>
      <c r="C141" s="2" t="s">
        <v>69</v>
      </c>
      <c r="D141" s="80" t="s">
        <v>100</v>
      </c>
      <c r="E141" s="80">
        <v>0</v>
      </c>
      <c r="F141" s="80">
        <v>1</v>
      </c>
      <c r="G141" s="80">
        <v>0</v>
      </c>
      <c r="H141" s="80">
        <v>2</v>
      </c>
      <c r="I141" s="80">
        <v>0</v>
      </c>
      <c r="J141" s="80">
        <v>1</v>
      </c>
      <c r="K141" s="80">
        <v>0</v>
      </c>
      <c r="L141" s="80">
        <v>0</v>
      </c>
      <c r="M141" s="80">
        <v>0</v>
      </c>
      <c r="N141" s="80">
        <v>0</v>
      </c>
      <c r="O141" s="80">
        <v>0</v>
      </c>
      <c r="P141" s="80">
        <v>0</v>
      </c>
      <c r="Q141" s="80">
        <v>0</v>
      </c>
      <c r="R141" s="80">
        <v>0</v>
      </c>
      <c r="S141" s="80">
        <v>0</v>
      </c>
      <c r="T141" s="56">
        <f t="shared" si="2"/>
        <v>1</v>
      </c>
    </row>
    <row r="142" spans="2:20" x14ac:dyDescent="0.25">
      <c r="B142" s="80"/>
      <c r="D142" s="80" t="s">
        <v>101</v>
      </c>
      <c r="E142" s="80">
        <v>0</v>
      </c>
      <c r="F142" s="80">
        <v>0</v>
      </c>
      <c r="G142" s="80">
        <v>1</v>
      </c>
      <c r="H142" s="80">
        <v>0</v>
      </c>
      <c r="I142" s="80">
        <v>0</v>
      </c>
      <c r="J142" s="80">
        <v>0</v>
      </c>
      <c r="K142" s="80">
        <v>0</v>
      </c>
      <c r="L142" s="80">
        <v>0</v>
      </c>
      <c r="M142" s="80">
        <v>0</v>
      </c>
      <c r="N142" s="80">
        <v>0</v>
      </c>
      <c r="O142" s="80">
        <v>0</v>
      </c>
      <c r="P142" s="80">
        <v>0</v>
      </c>
      <c r="Q142" s="80">
        <v>0</v>
      </c>
      <c r="R142" s="80">
        <v>0</v>
      </c>
      <c r="S142" s="80">
        <v>0</v>
      </c>
      <c r="T142" s="56">
        <f t="shared" si="2"/>
        <v>0</v>
      </c>
    </row>
    <row r="143" spans="2:20" x14ac:dyDescent="0.25">
      <c r="B143" s="80" t="s">
        <v>70</v>
      </c>
      <c r="C143" s="2" t="s">
        <v>71</v>
      </c>
      <c r="D143" s="80" t="s">
        <v>100</v>
      </c>
      <c r="E143" s="80">
        <v>0</v>
      </c>
      <c r="F143" s="80">
        <v>0</v>
      </c>
      <c r="G143" s="80">
        <v>0</v>
      </c>
      <c r="H143" s="80">
        <v>0</v>
      </c>
      <c r="I143" s="80">
        <v>0</v>
      </c>
      <c r="J143" s="80">
        <v>0</v>
      </c>
      <c r="K143" s="80">
        <v>0</v>
      </c>
      <c r="L143" s="80">
        <v>0</v>
      </c>
      <c r="M143" s="80">
        <v>0</v>
      </c>
      <c r="N143" s="80">
        <v>0</v>
      </c>
      <c r="O143" s="80">
        <v>0</v>
      </c>
      <c r="P143" s="80">
        <v>0</v>
      </c>
      <c r="Q143" s="80">
        <v>0</v>
      </c>
      <c r="R143" s="80">
        <v>0</v>
      </c>
      <c r="S143" s="80">
        <v>0</v>
      </c>
      <c r="T143" s="56">
        <f t="shared" si="2"/>
        <v>0</v>
      </c>
    </row>
    <row r="144" spans="2:20" x14ac:dyDescent="0.25">
      <c r="B144" s="80"/>
      <c r="D144" s="80" t="s">
        <v>101</v>
      </c>
      <c r="E144" s="80">
        <v>3</v>
      </c>
      <c r="F144" s="80">
        <v>1</v>
      </c>
      <c r="G144" s="80">
        <v>0</v>
      </c>
      <c r="H144" s="80">
        <v>0</v>
      </c>
      <c r="I144" s="80">
        <v>0</v>
      </c>
      <c r="J144" s="80">
        <v>0</v>
      </c>
      <c r="K144" s="80">
        <v>1</v>
      </c>
      <c r="L144" s="80">
        <v>0</v>
      </c>
      <c r="M144" s="80">
        <v>0</v>
      </c>
      <c r="N144" s="80">
        <v>0</v>
      </c>
      <c r="O144" s="80">
        <v>3</v>
      </c>
      <c r="P144" s="80">
        <v>1</v>
      </c>
      <c r="Q144" s="80">
        <v>2</v>
      </c>
      <c r="R144" s="80">
        <v>0</v>
      </c>
      <c r="S144" s="80">
        <v>1</v>
      </c>
      <c r="T144" s="56">
        <f t="shared" si="2"/>
        <v>8</v>
      </c>
    </row>
    <row r="145" spans="2:20" x14ac:dyDescent="0.25">
      <c r="B145" s="80" t="s">
        <v>72</v>
      </c>
      <c r="C145" s="2" t="s">
        <v>73</v>
      </c>
      <c r="D145" s="80" t="s">
        <v>100</v>
      </c>
      <c r="E145" s="80">
        <v>6</v>
      </c>
      <c r="F145" s="80">
        <v>5</v>
      </c>
      <c r="G145" s="80">
        <v>5</v>
      </c>
      <c r="H145" s="80">
        <v>9</v>
      </c>
      <c r="I145" s="80">
        <v>7</v>
      </c>
      <c r="J145" s="80">
        <v>11</v>
      </c>
      <c r="K145" s="80">
        <v>5</v>
      </c>
      <c r="L145" s="80">
        <v>10</v>
      </c>
      <c r="M145" s="80">
        <v>9</v>
      </c>
      <c r="N145" s="80">
        <v>8</v>
      </c>
      <c r="O145" s="80">
        <v>18</v>
      </c>
      <c r="P145" s="80">
        <v>19</v>
      </c>
      <c r="Q145" s="80">
        <v>9</v>
      </c>
      <c r="R145" s="80">
        <v>12</v>
      </c>
      <c r="S145" s="80">
        <v>10</v>
      </c>
      <c r="T145" s="56">
        <f t="shared" si="2"/>
        <v>111</v>
      </c>
    </row>
    <row r="146" spans="2:20" x14ac:dyDescent="0.25">
      <c r="B146" s="80"/>
      <c r="D146" s="80" t="s">
        <v>101</v>
      </c>
      <c r="E146" s="80">
        <v>12</v>
      </c>
      <c r="F146" s="80">
        <v>13</v>
      </c>
      <c r="G146" s="80">
        <v>15</v>
      </c>
      <c r="H146" s="80">
        <v>17</v>
      </c>
      <c r="I146" s="80">
        <v>16</v>
      </c>
      <c r="J146" s="80">
        <v>28</v>
      </c>
      <c r="K146" s="80">
        <v>22</v>
      </c>
      <c r="L146" s="80">
        <v>25</v>
      </c>
      <c r="M146" s="80">
        <v>17</v>
      </c>
      <c r="N146" s="80">
        <v>19</v>
      </c>
      <c r="O146" s="80">
        <v>21</v>
      </c>
      <c r="P146" s="80">
        <v>10</v>
      </c>
      <c r="Q146" s="80">
        <v>17</v>
      </c>
      <c r="R146" s="80">
        <v>22</v>
      </c>
      <c r="S146" s="80">
        <v>25</v>
      </c>
      <c r="T146" s="56">
        <f t="shared" si="2"/>
        <v>206</v>
      </c>
    </row>
    <row r="147" spans="2:20" x14ac:dyDescent="0.25">
      <c r="B147" s="80" t="s">
        <v>74</v>
      </c>
      <c r="C147" s="2" t="s">
        <v>75</v>
      </c>
      <c r="D147" s="80" t="s">
        <v>100</v>
      </c>
      <c r="E147" s="80">
        <v>18</v>
      </c>
      <c r="F147" s="80">
        <v>10</v>
      </c>
      <c r="G147" s="80">
        <v>10</v>
      </c>
      <c r="H147" s="80">
        <v>16</v>
      </c>
      <c r="I147" s="80">
        <v>20</v>
      </c>
      <c r="J147" s="80">
        <v>17</v>
      </c>
      <c r="K147" s="80">
        <v>10</v>
      </c>
      <c r="L147" s="80">
        <v>18</v>
      </c>
      <c r="M147" s="80">
        <v>14</v>
      </c>
      <c r="N147" s="80">
        <v>20</v>
      </c>
      <c r="O147" s="80">
        <v>19</v>
      </c>
      <c r="P147" s="80">
        <v>18</v>
      </c>
      <c r="Q147" s="80">
        <v>14</v>
      </c>
      <c r="R147" s="80">
        <v>26</v>
      </c>
      <c r="S147" s="80">
        <v>14</v>
      </c>
      <c r="T147" s="56">
        <f t="shared" si="2"/>
        <v>170</v>
      </c>
    </row>
    <row r="148" spans="2:20" x14ac:dyDescent="0.25">
      <c r="B148" s="80"/>
      <c r="D148" s="80" t="s">
        <v>101</v>
      </c>
      <c r="E148" s="80">
        <v>7</v>
      </c>
      <c r="F148" s="80">
        <v>10</v>
      </c>
      <c r="G148" s="80">
        <v>6</v>
      </c>
      <c r="H148" s="80">
        <v>5</v>
      </c>
      <c r="I148" s="80">
        <v>5</v>
      </c>
      <c r="J148" s="80">
        <v>4</v>
      </c>
      <c r="K148" s="80">
        <v>5</v>
      </c>
      <c r="L148" s="80">
        <v>8</v>
      </c>
      <c r="M148" s="80">
        <v>3</v>
      </c>
      <c r="N148" s="80">
        <v>5</v>
      </c>
      <c r="O148" s="80">
        <v>6</v>
      </c>
      <c r="P148" s="80">
        <v>6</v>
      </c>
      <c r="Q148" s="80">
        <v>3</v>
      </c>
      <c r="R148" s="80">
        <v>12</v>
      </c>
      <c r="S148" s="80">
        <v>4</v>
      </c>
      <c r="T148" s="56">
        <f t="shared" si="2"/>
        <v>56</v>
      </c>
    </row>
    <row r="149" spans="2:20" x14ac:dyDescent="0.25">
      <c r="B149" s="80" t="s">
        <v>78</v>
      </c>
      <c r="C149" s="2" t="s">
        <v>79</v>
      </c>
      <c r="D149" s="80" t="s">
        <v>100</v>
      </c>
      <c r="E149" s="80">
        <v>0</v>
      </c>
      <c r="F149" s="80">
        <v>0</v>
      </c>
      <c r="G149" s="80">
        <v>0</v>
      </c>
      <c r="H149" s="80">
        <v>0</v>
      </c>
      <c r="I149" s="80">
        <v>0</v>
      </c>
      <c r="J149" s="80">
        <v>0</v>
      </c>
      <c r="K149" s="80">
        <v>0</v>
      </c>
      <c r="L149" s="80">
        <v>4</v>
      </c>
      <c r="M149" s="80">
        <v>1</v>
      </c>
      <c r="N149" s="80">
        <v>2</v>
      </c>
      <c r="O149" s="80">
        <v>1</v>
      </c>
      <c r="P149" s="80">
        <v>3</v>
      </c>
      <c r="Q149" s="80">
        <v>2</v>
      </c>
      <c r="R149" s="80">
        <v>1</v>
      </c>
      <c r="S149" s="80">
        <v>2</v>
      </c>
      <c r="T149" s="56">
        <f t="shared" si="2"/>
        <v>16</v>
      </c>
    </row>
    <row r="150" spans="2:20" x14ac:dyDescent="0.25">
      <c r="B150" s="80"/>
      <c r="D150" s="80" t="s">
        <v>101</v>
      </c>
      <c r="E150" s="80">
        <v>0</v>
      </c>
      <c r="F150" s="80">
        <v>0</v>
      </c>
      <c r="G150" s="80">
        <v>0</v>
      </c>
      <c r="H150" s="80">
        <v>0</v>
      </c>
      <c r="I150" s="80">
        <v>0</v>
      </c>
      <c r="J150" s="80">
        <v>0</v>
      </c>
      <c r="K150" s="80">
        <v>0</v>
      </c>
      <c r="L150" s="80">
        <v>0</v>
      </c>
      <c r="M150" s="80">
        <v>0</v>
      </c>
      <c r="N150" s="80">
        <v>0</v>
      </c>
      <c r="O150" s="80">
        <v>0</v>
      </c>
      <c r="P150" s="80">
        <v>0</v>
      </c>
      <c r="Q150" s="80">
        <v>0</v>
      </c>
      <c r="R150" s="80">
        <v>0</v>
      </c>
      <c r="S150" s="80">
        <v>1</v>
      </c>
      <c r="T150" s="56">
        <f t="shared" si="2"/>
        <v>1</v>
      </c>
    </row>
    <row r="151" spans="2:20" x14ac:dyDescent="0.25">
      <c r="B151" s="80" t="s">
        <v>80</v>
      </c>
      <c r="C151" s="2" t="s">
        <v>81</v>
      </c>
      <c r="D151" s="80" t="s">
        <v>100</v>
      </c>
      <c r="E151" s="80">
        <v>5</v>
      </c>
      <c r="F151" s="80">
        <v>12</v>
      </c>
      <c r="G151" s="80">
        <v>6</v>
      </c>
      <c r="H151" s="80">
        <v>5</v>
      </c>
      <c r="I151" s="80">
        <v>7</v>
      </c>
      <c r="J151" s="80">
        <v>7</v>
      </c>
      <c r="K151" s="80">
        <v>22</v>
      </c>
      <c r="L151" s="80">
        <v>9</v>
      </c>
      <c r="M151" s="80">
        <v>10</v>
      </c>
      <c r="N151" s="80">
        <v>9</v>
      </c>
      <c r="O151" s="80">
        <v>13</v>
      </c>
      <c r="P151" s="80">
        <v>8</v>
      </c>
      <c r="Q151" s="80">
        <v>12</v>
      </c>
      <c r="R151" s="80">
        <v>12</v>
      </c>
      <c r="S151" s="80">
        <v>7</v>
      </c>
      <c r="T151" s="56">
        <f t="shared" si="2"/>
        <v>109</v>
      </c>
    </row>
    <row r="152" spans="2:20" x14ac:dyDescent="0.25">
      <c r="B152" s="80"/>
      <c r="D152" s="80" t="s">
        <v>101</v>
      </c>
      <c r="E152" s="80">
        <v>8</v>
      </c>
      <c r="F152" s="80">
        <v>11</v>
      </c>
      <c r="G152" s="80">
        <v>8</v>
      </c>
      <c r="H152" s="80">
        <v>5</v>
      </c>
      <c r="I152" s="80">
        <v>6</v>
      </c>
      <c r="J152" s="80">
        <v>8</v>
      </c>
      <c r="K152" s="80">
        <v>5</v>
      </c>
      <c r="L152" s="80">
        <v>7</v>
      </c>
      <c r="M152" s="80">
        <v>6</v>
      </c>
      <c r="N152" s="80">
        <v>7</v>
      </c>
      <c r="O152" s="80">
        <v>8</v>
      </c>
      <c r="P152" s="80">
        <v>9</v>
      </c>
      <c r="Q152" s="80">
        <v>10</v>
      </c>
      <c r="R152" s="80">
        <v>9</v>
      </c>
      <c r="S152" s="80">
        <v>6</v>
      </c>
      <c r="T152" s="56">
        <f t="shared" si="2"/>
        <v>75</v>
      </c>
    </row>
    <row r="153" spans="2:20" x14ac:dyDescent="0.25">
      <c r="B153" s="80" t="s">
        <v>82</v>
      </c>
      <c r="C153" s="2" t="s">
        <v>83</v>
      </c>
      <c r="D153" s="80" t="s">
        <v>100</v>
      </c>
      <c r="E153" s="80">
        <v>2</v>
      </c>
      <c r="F153" s="80">
        <v>0</v>
      </c>
      <c r="G153" s="80">
        <v>0</v>
      </c>
      <c r="H153" s="80">
        <v>1</v>
      </c>
      <c r="I153" s="80">
        <v>0</v>
      </c>
      <c r="J153" s="80">
        <v>3</v>
      </c>
      <c r="K153" s="80">
        <v>2</v>
      </c>
      <c r="L153" s="80">
        <v>1</v>
      </c>
      <c r="M153" s="80">
        <v>0</v>
      </c>
      <c r="N153" s="80">
        <v>0</v>
      </c>
      <c r="O153" s="80">
        <v>2</v>
      </c>
      <c r="P153" s="80">
        <v>1</v>
      </c>
      <c r="Q153" s="80">
        <v>0</v>
      </c>
      <c r="R153" s="80">
        <v>0</v>
      </c>
      <c r="S153" s="80">
        <v>0</v>
      </c>
      <c r="T153" s="56">
        <f t="shared" si="2"/>
        <v>9</v>
      </c>
    </row>
    <row r="154" spans="2:20" x14ac:dyDescent="0.25">
      <c r="B154" s="80"/>
      <c r="D154" s="80" t="s">
        <v>101</v>
      </c>
      <c r="E154" s="80">
        <v>0</v>
      </c>
      <c r="F154" s="80">
        <v>0</v>
      </c>
      <c r="G154" s="80">
        <v>0</v>
      </c>
      <c r="H154" s="80">
        <v>0</v>
      </c>
      <c r="I154" s="80">
        <v>0</v>
      </c>
      <c r="J154" s="80">
        <v>2</v>
      </c>
      <c r="K154" s="80">
        <v>1</v>
      </c>
      <c r="L154" s="80">
        <v>0</v>
      </c>
      <c r="M154" s="80">
        <v>0</v>
      </c>
      <c r="N154" s="80">
        <v>1</v>
      </c>
      <c r="O154" s="80">
        <v>1</v>
      </c>
      <c r="P154" s="80">
        <v>0</v>
      </c>
      <c r="Q154" s="80">
        <v>0</v>
      </c>
      <c r="R154" s="80">
        <v>0</v>
      </c>
      <c r="S154" s="80">
        <v>0</v>
      </c>
      <c r="T154" s="56">
        <f t="shared" si="2"/>
        <v>5</v>
      </c>
    </row>
    <row r="155" spans="2:20" x14ac:dyDescent="0.25">
      <c r="B155" s="80" t="s">
        <v>84</v>
      </c>
      <c r="C155" s="2" t="s">
        <v>85</v>
      </c>
      <c r="D155" s="80" t="s">
        <v>100</v>
      </c>
      <c r="E155" s="80">
        <v>12</v>
      </c>
      <c r="F155" s="80">
        <v>4</v>
      </c>
      <c r="G155" s="80">
        <v>13</v>
      </c>
      <c r="H155" s="80">
        <v>17</v>
      </c>
      <c r="I155" s="80">
        <v>31</v>
      </c>
      <c r="J155" s="80">
        <v>31</v>
      </c>
      <c r="K155" s="80">
        <v>33</v>
      </c>
      <c r="L155" s="80">
        <v>48</v>
      </c>
      <c r="M155" s="80">
        <v>46</v>
      </c>
      <c r="N155" s="80">
        <v>66</v>
      </c>
      <c r="O155" s="80">
        <v>42</v>
      </c>
      <c r="P155" s="80">
        <v>47</v>
      </c>
      <c r="Q155" s="80">
        <v>53</v>
      </c>
      <c r="R155" s="80">
        <v>58</v>
      </c>
      <c r="S155" s="80">
        <v>69</v>
      </c>
      <c r="T155" s="56">
        <f t="shared" si="2"/>
        <v>493</v>
      </c>
    </row>
    <row r="156" spans="2:20" x14ac:dyDescent="0.25">
      <c r="B156" s="80"/>
      <c r="D156" s="80" t="s">
        <v>101</v>
      </c>
      <c r="E156" s="80">
        <v>5</v>
      </c>
      <c r="F156" s="80">
        <v>6</v>
      </c>
      <c r="G156" s="80">
        <v>3</v>
      </c>
      <c r="H156" s="80">
        <v>4</v>
      </c>
      <c r="I156" s="80">
        <v>9</v>
      </c>
      <c r="J156" s="80">
        <v>12</v>
      </c>
      <c r="K156" s="80">
        <v>15</v>
      </c>
      <c r="L156" s="80">
        <v>9</v>
      </c>
      <c r="M156" s="80">
        <v>17</v>
      </c>
      <c r="N156" s="80">
        <v>13</v>
      </c>
      <c r="O156" s="80">
        <v>23</v>
      </c>
      <c r="P156" s="80">
        <v>16</v>
      </c>
      <c r="Q156" s="80">
        <v>19</v>
      </c>
      <c r="R156" s="80">
        <v>23</v>
      </c>
      <c r="S156" s="80">
        <v>18</v>
      </c>
      <c r="T156" s="56">
        <f t="shared" si="2"/>
        <v>165</v>
      </c>
    </row>
    <row r="157" spans="2:20" x14ac:dyDescent="0.25">
      <c r="B157" s="80">
        <v>52</v>
      </c>
      <c r="C157" s="2" t="s">
        <v>87</v>
      </c>
      <c r="D157" s="80" t="s">
        <v>100</v>
      </c>
      <c r="E157" s="80">
        <v>0</v>
      </c>
      <c r="F157" s="80">
        <v>0</v>
      </c>
      <c r="G157" s="80">
        <v>0</v>
      </c>
      <c r="H157" s="80">
        <v>0</v>
      </c>
      <c r="I157" s="80">
        <v>0</v>
      </c>
      <c r="J157" s="80">
        <v>0</v>
      </c>
      <c r="K157" s="80">
        <v>0</v>
      </c>
      <c r="L157" s="80">
        <v>0</v>
      </c>
      <c r="M157" s="80">
        <v>1</v>
      </c>
      <c r="N157" s="80">
        <v>0</v>
      </c>
      <c r="O157" s="80">
        <v>0</v>
      </c>
      <c r="P157" s="80">
        <v>1</v>
      </c>
      <c r="Q157" s="80">
        <v>0</v>
      </c>
      <c r="R157" s="80">
        <v>2</v>
      </c>
      <c r="S157" s="80">
        <v>1</v>
      </c>
      <c r="T157" s="56">
        <f t="shared" si="2"/>
        <v>5</v>
      </c>
    </row>
    <row r="158" spans="2:20" x14ac:dyDescent="0.25">
      <c r="B158" s="80"/>
      <c r="D158" s="80" t="s">
        <v>101</v>
      </c>
      <c r="E158" s="80">
        <v>0</v>
      </c>
      <c r="F158" s="80">
        <v>0</v>
      </c>
      <c r="G158" s="80">
        <v>0</v>
      </c>
      <c r="H158" s="80">
        <v>0</v>
      </c>
      <c r="I158" s="80">
        <v>0</v>
      </c>
      <c r="J158" s="80">
        <v>0</v>
      </c>
      <c r="K158" s="80">
        <v>0</v>
      </c>
      <c r="L158" s="80">
        <v>0</v>
      </c>
      <c r="M158" s="80">
        <v>1</v>
      </c>
      <c r="N158" s="80">
        <v>3</v>
      </c>
      <c r="O158" s="80">
        <v>1</v>
      </c>
      <c r="P158" s="80">
        <v>1</v>
      </c>
      <c r="Q158" s="80">
        <v>1</v>
      </c>
      <c r="R158" s="80">
        <v>0</v>
      </c>
      <c r="S158" s="80">
        <v>5</v>
      </c>
      <c r="T158" s="56">
        <f t="shared" si="2"/>
        <v>12</v>
      </c>
    </row>
    <row r="159" spans="2:20" x14ac:dyDescent="0.25">
      <c r="B159" s="80" t="s">
        <v>88</v>
      </c>
      <c r="C159" s="2" t="s">
        <v>89</v>
      </c>
      <c r="D159" s="80" t="s">
        <v>100</v>
      </c>
      <c r="E159" s="80">
        <v>0</v>
      </c>
      <c r="F159" s="80">
        <v>0</v>
      </c>
      <c r="G159" s="80">
        <v>0</v>
      </c>
      <c r="H159" s="80">
        <v>0</v>
      </c>
      <c r="I159" s="80">
        <v>0</v>
      </c>
      <c r="J159" s="80">
        <v>0</v>
      </c>
      <c r="K159" s="80">
        <v>0</v>
      </c>
      <c r="L159" s="80">
        <v>2</v>
      </c>
      <c r="M159" s="80">
        <v>1</v>
      </c>
      <c r="N159" s="80">
        <v>1</v>
      </c>
      <c r="O159" s="80">
        <v>0</v>
      </c>
      <c r="P159" s="80">
        <v>2</v>
      </c>
      <c r="Q159" s="80">
        <v>3</v>
      </c>
      <c r="R159" s="80">
        <v>1</v>
      </c>
      <c r="S159" s="80">
        <v>2</v>
      </c>
      <c r="T159" s="56">
        <f t="shared" si="2"/>
        <v>12</v>
      </c>
    </row>
    <row r="160" spans="2:20" x14ac:dyDescent="0.25">
      <c r="B160" s="80"/>
      <c r="D160" s="80" t="s">
        <v>101</v>
      </c>
      <c r="E160" s="80">
        <v>4</v>
      </c>
      <c r="F160" s="80">
        <v>0</v>
      </c>
      <c r="G160" s="80">
        <v>0</v>
      </c>
      <c r="H160" s="80">
        <v>2</v>
      </c>
      <c r="I160" s="80">
        <v>1</v>
      </c>
      <c r="J160" s="80">
        <v>1</v>
      </c>
      <c r="K160" s="80">
        <v>3</v>
      </c>
      <c r="L160" s="80">
        <v>1</v>
      </c>
      <c r="M160" s="80">
        <v>1</v>
      </c>
      <c r="N160" s="80">
        <v>2</v>
      </c>
      <c r="O160" s="80">
        <v>0</v>
      </c>
      <c r="P160" s="80">
        <v>2</v>
      </c>
      <c r="Q160" s="80">
        <v>2</v>
      </c>
      <c r="R160" s="80">
        <v>1</v>
      </c>
      <c r="S160" s="80">
        <v>0</v>
      </c>
      <c r="T160" s="56">
        <f t="shared" si="2"/>
        <v>13</v>
      </c>
    </row>
    <row r="161" spans="2:20" x14ac:dyDescent="0.25">
      <c r="B161" s="4" t="s">
        <v>6</v>
      </c>
      <c r="C161" s="4"/>
      <c r="D161" s="85"/>
      <c r="E161" s="85">
        <v>196</v>
      </c>
      <c r="F161" s="85">
        <v>173</v>
      </c>
      <c r="G161" s="85">
        <v>187</v>
      </c>
      <c r="H161" s="46">
        <v>212</v>
      </c>
      <c r="I161" s="46">
        <v>221</v>
      </c>
      <c r="J161" s="46">
        <v>252</v>
      </c>
      <c r="K161" s="46">
        <v>221</v>
      </c>
      <c r="L161" s="46">
        <v>266</v>
      </c>
      <c r="M161" s="46">
        <v>275</v>
      </c>
      <c r="N161" s="46">
        <v>275</v>
      </c>
      <c r="O161" s="46">
        <v>294</v>
      </c>
      <c r="P161" s="46">
        <v>289</v>
      </c>
      <c r="Q161" s="46">
        <v>278</v>
      </c>
      <c r="R161" s="46">
        <v>322</v>
      </c>
      <c r="S161" s="46">
        <v>287</v>
      </c>
      <c r="T161" s="46">
        <f t="shared" si="2"/>
        <v>2759</v>
      </c>
    </row>
    <row r="163" spans="2:20" x14ac:dyDescent="0.25">
      <c r="B163" s="6"/>
    </row>
    <row r="164" spans="2:20" x14ac:dyDescent="0.25">
      <c r="B164" s="358" t="s">
        <v>370</v>
      </c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</row>
    <row r="165" spans="2:20" x14ac:dyDescent="0.25">
      <c r="B165" s="147" t="s">
        <v>281</v>
      </c>
      <c r="C165" s="147" t="s">
        <v>39</v>
      </c>
      <c r="D165" s="147" t="s">
        <v>280</v>
      </c>
      <c r="E165" s="327">
        <v>2004</v>
      </c>
      <c r="F165" s="327">
        <v>2005</v>
      </c>
      <c r="G165" s="327">
        <v>2006</v>
      </c>
      <c r="H165" s="327" t="s">
        <v>10</v>
      </c>
      <c r="I165" s="327" t="s">
        <v>11</v>
      </c>
      <c r="J165" s="327" t="s">
        <v>12</v>
      </c>
      <c r="K165" s="327" t="s">
        <v>13</v>
      </c>
      <c r="L165" s="327" t="s">
        <v>14</v>
      </c>
      <c r="M165" s="327">
        <v>2012</v>
      </c>
      <c r="N165" s="327">
        <v>2013</v>
      </c>
      <c r="O165" s="327">
        <v>2014</v>
      </c>
      <c r="P165" s="327">
        <v>2015</v>
      </c>
      <c r="Q165" s="327">
        <v>2016</v>
      </c>
      <c r="R165" s="344">
        <v>2017</v>
      </c>
      <c r="S165" s="327" t="s">
        <v>1462</v>
      </c>
      <c r="T165" s="58" t="s">
        <v>6</v>
      </c>
    </row>
    <row r="166" spans="2:20" x14ac:dyDescent="0.25">
      <c r="B166" s="80" t="s">
        <v>92</v>
      </c>
      <c r="C166" s="97" t="s">
        <v>93</v>
      </c>
      <c r="D166" s="80" t="s">
        <v>100</v>
      </c>
      <c r="E166" s="80">
        <v>103</v>
      </c>
      <c r="F166" s="80">
        <v>97</v>
      </c>
      <c r="G166" s="80">
        <v>113</v>
      </c>
      <c r="H166" s="80">
        <v>95</v>
      </c>
      <c r="I166" s="80">
        <v>115</v>
      </c>
      <c r="J166" s="80">
        <v>85</v>
      </c>
      <c r="K166" s="80">
        <v>80</v>
      </c>
      <c r="L166" s="80">
        <v>103</v>
      </c>
      <c r="M166" s="80">
        <v>73</v>
      </c>
      <c r="N166" s="80">
        <v>64</v>
      </c>
      <c r="O166" s="80">
        <v>84</v>
      </c>
      <c r="P166" s="80">
        <v>56</v>
      </c>
      <c r="Q166" s="80">
        <v>56</v>
      </c>
      <c r="R166" s="80">
        <v>47</v>
      </c>
      <c r="S166" s="80">
        <v>66</v>
      </c>
      <c r="T166" s="56">
        <f t="shared" ref="T166:T170" si="3">SUM(J166:S166)</f>
        <v>714</v>
      </c>
    </row>
    <row r="167" spans="2:20" x14ac:dyDescent="0.25">
      <c r="B167" s="80"/>
      <c r="C167" s="97"/>
      <c r="D167" s="80" t="s">
        <v>101</v>
      </c>
      <c r="E167" s="80">
        <v>117</v>
      </c>
      <c r="F167" s="80">
        <v>124</v>
      </c>
      <c r="G167" s="80">
        <v>112</v>
      </c>
      <c r="H167" s="80">
        <v>97</v>
      </c>
      <c r="I167" s="80">
        <v>112</v>
      </c>
      <c r="J167" s="80">
        <v>97</v>
      </c>
      <c r="K167" s="80">
        <v>69</v>
      </c>
      <c r="L167" s="80">
        <v>95</v>
      </c>
      <c r="M167" s="80">
        <v>92</v>
      </c>
      <c r="N167" s="80">
        <v>108</v>
      </c>
      <c r="O167" s="80">
        <v>90</v>
      </c>
      <c r="P167" s="80">
        <v>80</v>
      </c>
      <c r="Q167" s="80">
        <v>77</v>
      </c>
      <c r="R167" s="80">
        <v>66</v>
      </c>
      <c r="S167" s="80">
        <v>77</v>
      </c>
      <c r="T167" s="56">
        <f t="shared" si="3"/>
        <v>851</v>
      </c>
    </row>
    <row r="168" spans="2:20" x14ac:dyDescent="0.25">
      <c r="B168" s="80">
        <v>51</v>
      </c>
      <c r="C168" s="2" t="s">
        <v>85</v>
      </c>
      <c r="D168" s="80" t="s">
        <v>100</v>
      </c>
      <c r="E168" s="80">
        <v>142</v>
      </c>
      <c r="F168" s="80">
        <v>139</v>
      </c>
      <c r="G168" s="80">
        <v>145</v>
      </c>
      <c r="H168" s="80">
        <v>149</v>
      </c>
      <c r="I168" s="80">
        <v>165</v>
      </c>
      <c r="J168" s="80">
        <v>182</v>
      </c>
      <c r="K168" s="80">
        <v>194</v>
      </c>
      <c r="L168" s="80">
        <v>197</v>
      </c>
      <c r="M168" s="80">
        <v>177</v>
      </c>
      <c r="N168" s="80">
        <v>148</v>
      </c>
      <c r="O168" s="80">
        <v>172</v>
      </c>
      <c r="P168" s="80">
        <v>197</v>
      </c>
      <c r="Q168" s="80">
        <v>177</v>
      </c>
      <c r="R168" s="80">
        <v>178</v>
      </c>
      <c r="S168" s="80">
        <v>185</v>
      </c>
      <c r="T168" s="56">
        <f t="shared" si="3"/>
        <v>1807</v>
      </c>
    </row>
    <row r="169" spans="2:20" x14ac:dyDescent="0.25">
      <c r="D169" s="80" t="s">
        <v>101</v>
      </c>
      <c r="E169" s="80">
        <v>147</v>
      </c>
      <c r="F169" s="80">
        <v>148</v>
      </c>
      <c r="G169" s="80">
        <v>145</v>
      </c>
      <c r="H169" s="80">
        <v>145</v>
      </c>
      <c r="I169" s="80">
        <v>148</v>
      </c>
      <c r="J169" s="80">
        <v>159</v>
      </c>
      <c r="K169" s="80">
        <v>156</v>
      </c>
      <c r="L169" s="80">
        <v>206</v>
      </c>
      <c r="M169" s="80">
        <v>193</v>
      </c>
      <c r="N169" s="80">
        <v>182</v>
      </c>
      <c r="O169" s="80">
        <v>167</v>
      </c>
      <c r="P169" s="80">
        <v>188</v>
      </c>
      <c r="Q169" s="80">
        <v>179</v>
      </c>
      <c r="R169" s="80">
        <v>182</v>
      </c>
      <c r="S169" s="80">
        <v>211</v>
      </c>
      <c r="T169" s="56">
        <f t="shared" si="3"/>
        <v>1823</v>
      </c>
    </row>
    <row r="170" spans="2:20" x14ac:dyDescent="0.25">
      <c r="B170" s="4" t="s">
        <v>6</v>
      </c>
      <c r="C170" s="4"/>
      <c r="D170" s="4"/>
      <c r="E170" s="4">
        <v>509</v>
      </c>
      <c r="F170" s="4">
        <v>508</v>
      </c>
      <c r="G170" s="4">
        <v>515</v>
      </c>
      <c r="H170" s="46">
        <v>486</v>
      </c>
      <c r="I170" s="46">
        <v>540</v>
      </c>
      <c r="J170" s="46">
        <v>523</v>
      </c>
      <c r="K170" s="46">
        <v>499</v>
      </c>
      <c r="L170" s="46">
        <v>601</v>
      </c>
      <c r="M170" s="46">
        <v>535</v>
      </c>
      <c r="N170" s="46">
        <v>502</v>
      </c>
      <c r="O170" s="46">
        <v>513</v>
      </c>
      <c r="P170" s="46">
        <v>521</v>
      </c>
      <c r="Q170" s="46">
        <v>489</v>
      </c>
      <c r="R170" s="46">
        <v>473</v>
      </c>
      <c r="S170" s="46">
        <v>539</v>
      </c>
      <c r="T170" s="46">
        <f t="shared" si="3"/>
        <v>5195</v>
      </c>
    </row>
  </sheetData>
  <mergeCells count="10">
    <mergeCell ref="B1:T1"/>
    <mergeCell ref="B2:T2"/>
    <mergeCell ref="B4:T4"/>
    <mergeCell ref="B60:T60"/>
    <mergeCell ref="B164:T164"/>
    <mergeCell ref="B61:T61"/>
    <mergeCell ref="B63:T63"/>
    <mergeCell ref="B118:T118"/>
    <mergeCell ref="B119:T119"/>
    <mergeCell ref="B121:T121"/>
  </mergeCells>
  <hyperlinks>
    <hyperlink ref="W1" location="'Table of contents'!A1" display="Return to Table of Contents"/>
  </hyperlinks>
  <printOptions horizontalCentered="1"/>
  <pageMargins left="0.7" right="0.7" top="0.75" bottom="0.75" header="0.3" footer="0.3"/>
  <pageSetup scale="59" fitToHeight="2" orientation="landscape" r:id="rId1"/>
  <rowBreaks count="2" manualBreakCount="2">
    <brk id="57" max="16383" man="1"/>
    <brk id="115" max="19" man="1"/>
  </rowBreaks>
  <ignoredErrors>
    <ignoredError sqref="H5:L5 H64:L64 S121:T121 B123:D161 T165 H165:Q165 B121:Q122 T12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Q45"/>
  <sheetViews>
    <sheetView showGridLines="0" topLeftCell="A13" zoomScaleNormal="100" zoomScaleSheetLayoutView="100" workbookViewId="0">
      <selection activeCell="T45" sqref="T45"/>
    </sheetView>
  </sheetViews>
  <sheetFormatPr defaultRowHeight="15" x14ac:dyDescent="0.25"/>
  <cols>
    <col min="1" max="1" width="1.42578125" customWidth="1"/>
    <col min="2" max="2" width="6.140625" customWidth="1"/>
    <col min="3" max="3" width="84.85546875" customWidth="1"/>
    <col min="4" max="10" width="5" style="40" bestFit="1" customWidth="1"/>
    <col min="11" max="13" width="5" style="40" customWidth="1"/>
    <col min="14" max="14" width="7.28515625" style="69" customWidth="1"/>
    <col min="15" max="15" width="5.42578125" bestFit="1" customWidth="1"/>
    <col min="17" max="17" width="25.85546875" bestFit="1" customWidth="1"/>
  </cols>
  <sheetData>
    <row r="1" spans="2:17" ht="15.75" x14ac:dyDescent="0.25">
      <c r="B1" s="362" t="s">
        <v>23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Q1" s="318" t="s">
        <v>1423</v>
      </c>
    </row>
    <row r="2" spans="2:17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4" spans="2:17" x14ac:dyDescent="0.25">
      <c r="B4" s="358" t="s">
        <v>905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</row>
    <row r="5" spans="2:17" x14ac:dyDescent="0.25">
      <c r="B5" s="123" t="s">
        <v>279</v>
      </c>
      <c r="C5" s="123" t="s">
        <v>39</v>
      </c>
      <c r="D5" s="123" t="s">
        <v>12</v>
      </c>
      <c r="E5" s="123" t="s">
        <v>13</v>
      </c>
      <c r="F5" s="123" t="s">
        <v>14</v>
      </c>
      <c r="G5" s="123" t="s">
        <v>283</v>
      </c>
      <c r="H5" s="123" t="s">
        <v>290</v>
      </c>
      <c r="I5" s="123" t="s">
        <v>337</v>
      </c>
      <c r="J5" s="123" t="s">
        <v>377</v>
      </c>
      <c r="K5" s="154" t="s">
        <v>378</v>
      </c>
      <c r="L5" s="154" t="s">
        <v>1425</v>
      </c>
      <c r="M5" s="327" t="s">
        <v>1462</v>
      </c>
      <c r="N5" s="70" t="s">
        <v>282</v>
      </c>
    </row>
    <row r="6" spans="2:17" x14ac:dyDescent="0.25">
      <c r="B6" s="40" t="s">
        <v>74</v>
      </c>
      <c r="C6" t="s">
        <v>75</v>
      </c>
      <c r="D6" s="40">
        <v>168</v>
      </c>
      <c r="E6" s="40">
        <v>164</v>
      </c>
      <c r="F6" s="40">
        <v>216</v>
      </c>
      <c r="G6" s="40">
        <v>244</v>
      </c>
      <c r="H6" s="40">
        <v>247</v>
      </c>
      <c r="I6" s="40">
        <v>322</v>
      </c>
      <c r="J6" s="40">
        <v>267</v>
      </c>
      <c r="K6" s="40">
        <v>288</v>
      </c>
      <c r="L6" s="40">
        <v>300</v>
      </c>
      <c r="M6" s="40">
        <v>247</v>
      </c>
      <c r="N6" s="69">
        <v>2463</v>
      </c>
    </row>
    <row r="7" spans="2:17" x14ac:dyDescent="0.25">
      <c r="B7" s="40" t="s">
        <v>84</v>
      </c>
      <c r="C7" t="s">
        <v>85</v>
      </c>
      <c r="D7" s="40">
        <v>202</v>
      </c>
      <c r="E7" s="40">
        <v>199</v>
      </c>
      <c r="F7" s="40">
        <v>170</v>
      </c>
      <c r="G7" s="40">
        <v>172</v>
      </c>
      <c r="H7" s="40">
        <v>193</v>
      </c>
      <c r="I7" s="40">
        <v>203</v>
      </c>
      <c r="J7" s="40">
        <v>311</v>
      </c>
      <c r="K7" s="40">
        <v>250</v>
      </c>
      <c r="L7" s="40">
        <v>265</v>
      </c>
      <c r="M7" s="40">
        <v>314</v>
      </c>
      <c r="N7" s="69">
        <v>2279</v>
      </c>
    </row>
    <row r="8" spans="2:17" x14ac:dyDescent="0.25">
      <c r="B8" s="40" t="s">
        <v>86</v>
      </c>
      <c r="C8" t="s">
        <v>87</v>
      </c>
      <c r="D8" s="40">
        <v>220</v>
      </c>
      <c r="E8" s="40">
        <v>176</v>
      </c>
      <c r="F8" s="40">
        <v>205</v>
      </c>
      <c r="G8" s="40">
        <v>155</v>
      </c>
      <c r="H8" s="40">
        <v>184</v>
      </c>
      <c r="I8" s="40">
        <v>235</v>
      </c>
      <c r="J8" s="40">
        <v>226</v>
      </c>
      <c r="K8" s="40">
        <v>231</v>
      </c>
      <c r="L8" s="40">
        <v>243</v>
      </c>
      <c r="M8" s="40">
        <v>261</v>
      </c>
      <c r="N8" s="69">
        <v>2136</v>
      </c>
    </row>
    <row r="9" spans="2:17" x14ac:dyDescent="0.25">
      <c r="B9" s="40" t="s">
        <v>50</v>
      </c>
      <c r="C9" t="s">
        <v>51</v>
      </c>
      <c r="D9" s="40">
        <v>189</v>
      </c>
      <c r="E9" s="40">
        <v>190</v>
      </c>
      <c r="F9" s="40">
        <v>170</v>
      </c>
      <c r="G9" s="40">
        <v>167</v>
      </c>
      <c r="H9" s="40">
        <v>136</v>
      </c>
      <c r="I9" s="40">
        <v>151</v>
      </c>
      <c r="J9" s="40">
        <v>135</v>
      </c>
      <c r="K9" s="40">
        <v>125</v>
      </c>
      <c r="L9" s="40">
        <v>124</v>
      </c>
      <c r="M9" s="40">
        <v>139</v>
      </c>
      <c r="N9" s="69">
        <v>1526</v>
      </c>
    </row>
    <row r="10" spans="2:17" x14ac:dyDescent="0.25">
      <c r="B10" s="40" t="s">
        <v>82</v>
      </c>
      <c r="C10" t="s">
        <v>83</v>
      </c>
      <c r="D10" s="40">
        <v>109</v>
      </c>
      <c r="E10" s="40">
        <v>96</v>
      </c>
      <c r="F10" s="40">
        <v>97</v>
      </c>
      <c r="G10" s="40">
        <v>109</v>
      </c>
      <c r="H10" s="40">
        <v>108</v>
      </c>
      <c r="I10" s="40">
        <v>127</v>
      </c>
      <c r="J10" s="40">
        <v>134</v>
      </c>
      <c r="K10" s="40">
        <v>111</v>
      </c>
      <c r="L10" s="40">
        <v>154</v>
      </c>
      <c r="M10" s="40">
        <v>118</v>
      </c>
      <c r="N10" s="69">
        <v>1163</v>
      </c>
    </row>
    <row r="11" spans="2:17" x14ac:dyDescent="0.25">
      <c r="B11" s="40" t="s">
        <v>78</v>
      </c>
      <c r="C11" t="s">
        <v>79</v>
      </c>
      <c r="D11" s="40">
        <v>70</v>
      </c>
      <c r="E11" s="40">
        <v>86</v>
      </c>
      <c r="F11" s="40">
        <v>66</v>
      </c>
      <c r="G11" s="40">
        <v>95</v>
      </c>
      <c r="H11" s="40">
        <v>117</v>
      </c>
      <c r="I11" s="40">
        <v>91</v>
      </c>
      <c r="J11" s="40">
        <v>103</v>
      </c>
      <c r="K11" s="40">
        <v>117</v>
      </c>
      <c r="L11" s="40">
        <v>169</v>
      </c>
      <c r="M11" s="40">
        <v>129</v>
      </c>
      <c r="N11" s="69">
        <v>1043</v>
      </c>
    </row>
    <row r="12" spans="2:17" x14ac:dyDescent="0.25">
      <c r="B12" s="40" t="s">
        <v>80</v>
      </c>
      <c r="C12" t="s">
        <v>81</v>
      </c>
      <c r="D12" s="40">
        <v>83</v>
      </c>
      <c r="E12" s="40">
        <v>69</v>
      </c>
      <c r="F12" s="40">
        <v>105</v>
      </c>
      <c r="G12" s="40">
        <v>87</v>
      </c>
      <c r="H12" s="40">
        <v>97</v>
      </c>
      <c r="I12" s="40">
        <v>121</v>
      </c>
      <c r="J12" s="40">
        <v>92</v>
      </c>
      <c r="K12" s="40">
        <v>106</v>
      </c>
      <c r="L12" s="40">
        <v>124</v>
      </c>
      <c r="M12" s="40">
        <v>101</v>
      </c>
      <c r="N12" s="69">
        <v>985</v>
      </c>
    </row>
    <row r="13" spans="2:17" x14ac:dyDescent="0.25">
      <c r="B13" s="40" t="s">
        <v>44</v>
      </c>
      <c r="C13" t="s">
        <v>45</v>
      </c>
      <c r="D13" s="40">
        <v>73</v>
      </c>
      <c r="E13" s="40">
        <v>76</v>
      </c>
      <c r="F13" s="40">
        <v>70</v>
      </c>
      <c r="G13" s="40">
        <v>72</v>
      </c>
      <c r="H13" s="40">
        <v>78</v>
      </c>
      <c r="I13" s="40">
        <v>92</v>
      </c>
      <c r="J13" s="40">
        <v>121</v>
      </c>
      <c r="K13" s="40">
        <v>80</v>
      </c>
      <c r="L13" s="40">
        <v>164</v>
      </c>
      <c r="M13" s="40">
        <v>112</v>
      </c>
      <c r="N13" s="69">
        <v>938</v>
      </c>
    </row>
    <row r="14" spans="2:17" x14ac:dyDescent="0.25">
      <c r="B14" s="40" t="s">
        <v>64</v>
      </c>
      <c r="C14" t="s">
        <v>65</v>
      </c>
      <c r="D14" s="40">
        <v>102</v>
      </c>
      <c r="E14" s="40">
        <v>85</v>
      </c>
      <c r="F14" s="40">
        <v>98</v>
      </c>
      <c r="G14" s="40">
        <v>94</v>
      </c>
      <c r="H14" s="40">
        <v>82</v>
      </c>
      <c r="I14" s="40">
        <v>81</v>
      </c>
      <c r="J14" s="40">
        <v>85</v>
      </c>
      <c r="K14" s="40">
        <v>89</v>
      </c>
      <c r="L14" s="40">
        <v>123</v>
      </c>
      <c r="M14" s="40">
        <v>88</v>
      </c>
      <c r="N14" s="69">
        <v>927</v>
      </c>
    </row>
    <row r="15" spans="2:17" x14ac:dyDescent="0.25">
      <c r="B15" s="41" t="s">
        <v>58</v>
      </c>
      <c r="C15" s="42" t="s">
        <v>59</v>
      </c>
      <c r="D15" s="41">
        <v>58</v>
      </c>
      <c r="E15" s="41">
        <v>43</v>
      </c>
      <c r="F15" s="41">
        <v>67</v>
      </c>
      <c r="G15" s="41">
        <v>75</v>
      </c>
      <c r="H15" s="41">
        <v>80</v>
      </c>
      <c r="I15" s="41">
        <v>63</v>
      </c>
      <c r="J15" s="41">
        <v>95</v>
      </c>
      <c r="K15" s="41">
        <v>81</v>
      </c>
      <c r="L15" s="41">
        <v>78</v>
      </c>
      <c r="M15" s="41">
        <v>92</v>
      </c>
      <c r="N15" s="71">
        <v>732</v>
      </c>
    </row>
    <row r="18" spans="2:14" x14ac:dyDescent="0.25">
      <c r="B18" s="358" t="s">
        <v>906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</row>
    <row r="19" spans="2:14" x14ac:dyDescent="0.25">
      <c r="B19" s="123" t="s">
        <v>279</v>
      </c>
      <c r="C19" s="123" t="s">
        <v>340</v>
      </c>
      <c r="D19" s="327" t="str">
        <f>D5</f>
        <v>2009</v>
      </c>
      <c r="E19" s="344" t="str">
        <f t="shared" ref="E19:M19" si="0">E5</f>
        <v>2010</v>
      </c>
      <c r="F19" s="344" t="str">
        <f t="shared" si="0"/>
        <v>2011</v>
      </c>
      <c r="G19" s="344" t="str">
        <f t="shared" si="0"/>
        <v>2012</v>
      </c>
      <c r="H19" s="344" t="str">
        <f t="shared" si="0"/>
        <v>2013</v>
      </c>
      <c r="I19" s="344" t="str">
        <f t="shared" si="0"/>
        <v>2014</v>
      </c>
      <c r="J19" s="344" t="str">
        <f t="shared" si="0"/>
        <v>2015</v>
      </c>
      <c r="K19" s="344" t="str">
        <f t="shared" si="0"/>
        <v>2016</v>
      </c>
      <c r="L19" s="344" t="str">
        <f t="shared" si="0"/>
        <v>2017</v>
      </c>
      <c r="M19" s="344" t="str">
        <f t="shared" si="0"/>
        <v>2018</v>
      </c>
      <c r="N19" s="70" t="s">
        <v>282</v>
      </c>
    </row>
    <row r="20" spans="2:14" x14ac:dyDescent="0.25">
      <c r="B20" s="40" t="s">
        <v>78</v>
      </c>
      <c r="C20" t="s">
        <v>79</v>
      </c>
      <c r="D20" s="40">
        <v>249</v>
      </c>
      <c r="E20" s="40">
        <v>226</v>
      </c>
      <c r="F20" s="40">
        <v>278</v>
      </c>
      <c r="G20" s="40">
        <v>290</v>
      </c>
      <c r="H20" s="40">
        <v>285</v>
      </c>
      <c r="I20" s="40">
        <v>288</v>
      </c>
      <c r="J20" s="40">
        <v>295</v>
      </c>
      <c r="K20" s="40">
        <v>323</v>
      </c>
      <c r="L20" s="40">
        <v>310</v>
      </c>
      <c r="M20" s="40">
        <v>317</v>
      </c>
      <c r="N20" s="69">
        <v>2861</v>
      </c>
    </row>
    <row r="21" spans="2:14" x14ac:dyDescent="0.25">
      <c r="B21" s="40" t="s">
        <v>50</v>
      </c>
      <c r="C21" t="s">
        <v>51</v>
      </c>
      <c r="D21" s="40">
        <v>334</v>
      </c>
      <c r="E21" s="40">
        <v>287</v>
      </c>
      <c r="F21" s="40">
        <v>279</v>
      </c>
      <c r="G21" s="40">
        <v>264</v>
      </c>
      <c r="H21" s="40">
        <v>200</v>
      </c>
      <c r="I21" s="40">
        <v>235</v>
      </c>
      <c r="J21" s="40">
        <v>228</v>
      </c>
      <c r="K21" s="40">
        <v>229</v>
      </c>
      <c r="L21" s="40">
        <v>170</v>
      </c>
      <c r="M21" s="40">
        <v>173</v>
      </c>
      <c r="N21" s="69">
        <v>2399</v>
      </c>
    </row>
    <row r="22" spans="2:14" x14ac:dyDescent="0.25">
      <c r="B22" s="40" t="s">
        <v>84</v>
      </c>
      <c r="C22" t="s">
        <v>85</v>
      </c>
      <c r="D22" s="40">
        <v>175</v>
      </c>
      <c r="E22" s="40">
        <v>220</v>
      </c>
      <c r="F22" s="40">
        <v>199</v>
      </c>
      <c r="G22" s="40">
        <v>236</v>
      </c>
      <c r="H22" s="40">
        <v>243</v>
      </c>
      <c r="I22" s="40">
        <v>256</v>
      </c>
      <c r="J22" s="40">
        <v>227</v>
      </c>
      <c r="K22" s="40">
        <v>197</v>
      </c>
      <c r="L22" s="40">
        <v>198</v>
      </c>
      <c r="M22" s="40">
        <v>208</v>
      </c>
      <c r="N22" s="69">
        <v>2159</v>
      </c>
    </row>
    <row r="23" spans="2:14" x14ac:dyDescent="0.25">
      <c r="B23" s="40" t="s">
        <v>94</v>
      </c>
      <c r="C23" t="s">
        <v>1464</v>
      </c>
      <c r="D23" s="40">
        <v>167</v>
      </c>
      <c r="E23" s="40">
        <v>166</v>
      </c>
      <c r="F23" s="40">
        <v>156</v>
      </c>
      <c r="G23" s="40">
        <v>149</v>
      </c>
      <c r="H23" s="40">
        <v>139</v>
      </c>
      <c r="I23" s="40">
        <v>138</v>
      </c>
      <c r="J23" s="40">
        <v>146</v>
      </c>
      <c r="K23" s="40">
        <v>118</v>
      </c>
      <c r="L23" s="40">
        <v>125</v>
      </c>
      <c r="M23" s="40">
        <v>125</v>
      </c>
      <c r="N23" s="69">
        <v>1429</v>
      </c>
    </row>
    <row r="24" spans="2:14" x14ac:dyDescent="0.25">
      <c r="B24" s="40" t="s">
        <v>86</v>
      </c>
      <c r="C24" t="s">
        <v>87</v>
      </c>
      <c r="D24" s="40">
        <v>159</v>
      </c>
      <c r="E24" s="40">
        <v>149</v>
      </c>
      <c r="F24" s="40">
        <v>150</v>
      </c>
      <c r="G24" s="40">
        <v>123</v>
      </c>
      <c r="H24" s="40">
        <v>143</v>
      </c>
      <c r="I24" s="40">
        <v>97</v>
      </c>
      <c r="J24" s="40">
        <v>90</v>
      </c>
      <c r="K24" s="40">
        <v>86</v>
      </c>
      <c r="L24" s="40">
        <v>92</v>
      </c>
      <c r="M24" s="40">
        <v>133</v>
      </c>
      <c r="N24" s="69">
        <v>1222</v>
      </c>
    </row>
    <row r="25" spans="2:14" x14ac:dyDescent="0.25">
      <c r="B25" s="40" t="s">
        <v>52</v>
      </c>
      <c r="C25" t="s">
        <v>53</v>
      </c>
      <c r="D25" s="40">
        <v>57</v>
      </c>
      <c r="E25" s="40">
        <v>37</v>
      </c>
      <c r="F25" s="40">
        <v>63</v>
      </c>
      <c r="G25" s="40">
        <v>47</v>
      </c>
      <c r="H25" s="40">
        <v>34</v>
      </c>
      <c r="I25" s="40">
        <v>38</v>
      </c>
      <c r="J25" s="40">
        <v>49</v>
      </c>
      <c r="K25" s="40">
        <v>55</v>
      </c>
      <c r="L25" s="40">
        <v>74</v>
      </c>
      <c r="M25" s="40">
        <v>85</v>
      </c>
      <c r="N25" s="69">
        <v>539</v>
      </c>
    </row>
    <row r="26" spans="2:14" x14ac:dyDescent="0.25">
      <c r="B26" s="40" t="s">
        <v>74</v>
      </c>
      <c r="C26" t="s">
        <v>75</v>
      </c>
      <c r="D26" s="40">
        <v>46</v>
      </c>
      <c r="E26" s="40">
        <v>43</v>
      </c>
      <c r="F26" s="40">
        <v>48</v>
      </c>
      <c r="G26" s="40">
        <v>42</v>
      </c>
      <c r="H26" s="40">
        <v>38</v>
      </c>
      <c r="I26" s="40">
        <v>50</v>
      </c>
      <c r="J26" s="40">
        <v>59</v>
      </c>
      <c r="K26" s="40">
        <v>41</v>
      </c>
      <c r="L26" s="40">
        <v>58</v>
      </c>
      <c r="M26" s="40">
        <v>55</v>
      </c>
      <c r="N26" s="69">
        <v>480</v>
      </c>
    </row>
    <row r="27" spans="2:14" x14ac:dyDescent="0.25">
      <c r="B27" s="40" t="s">
        <v>64</v>
      </c>
      <c r="C27" t="s">
        <v>65</v>
      </c>
      <c r="D27" s="40">
        <v>34</v>
      </c>
      <c r="E27" s="40">
        <v>30</v>
      </c>
      <c r="F27" s="40">
        <v>28</v>
      </c>
      <c r="G27" s="40">
        <v>34</v>
      </c>
      <c r="H27" s="40">
        <v>23</v>
      </c>
      <c r="I27" s="40">
        <v>30</v>
      </c>
      <c r="J27" s="40">
        <v>22</v>
      </c>
      <c r="K27" s="40">
        <v>19</v>
      </c>
      <c r="L27" s="40">
        <v>23</v>
      </c>
      <c r="M27" s="40">
        <v>37</v>
      </c>
      <c r="N27" s="69">
        <v>280</v>
      </c>
    </row>
    <row r="28" spans="2:14" x14ac:dyDescent="0.25">
      <c r="B28" s="40" t="s">
        <v>44</v>
      </c>
      <c r="C28" t="s">
        <v>45</v>
      </c>
      <c r="D28" s="40">
        <v>28</v>
      </c>
      <c r="E28" s="40">
        <v>33</v>
      </c>
      <c r="F28" s="40">
        <v>23</v>
      </c>
      <c r="G28" s="40">
        <v>28</v>
      </c>
      <c r="H28" s="40">
        <v>21</v>
      </c>
      <c r="I28" s="40">
        <v>20</v>
      </c>
      <c r="J28" s="40">
        <v>19</v>
      </c>
      <c r="K28" s="40">
        <v>18</v>
      </c>
      <c r="L28" s="40">
        <v>9</v>
      </c>
      <c r="M28" s="40">
        <v>17</v>
      </c>
      <c r="N28" s="69">
        <v>216</v>
      </c>
    </row>
    <row r="29" spans="2:14" x14ac:dyDescent="0.25">
      <c r="B29" s="41" t="s">
        <v>80</v>
      </c>
      <c r="C29" s="42" t="s">
        <v>81</v>
      </c>
      <c r="D29" s="41">
        <v>19</v>
      </c>
      <c r="E29" s="41">
        <v>14</v>
      </c>
      <c r="F29" s="41">
        <v>11</v>
      </c>
      <c r="G29" s="41">
        <v>21</v>
      </c>
      <c r="H29" s="41">
        <v>19</v>
      </c>
      <c r="I29" s="41">
        <v>15</v>
      </c>
      <c r="J29" s="41">
        <v>20</v>
      </c>
      <c r="K29" s="41">
        <v>13</v>
      </c>
      <c r="L29" s="41">
        <v>18</v>
      </c>
      <c r="M29" s="41">
        <v>28</v>
      </c>
      <c r="N29" s="71">
        <v>178</v>
      </c>
    </row>
    <row r="32" spans="2:14" x14ac:dyDescent="0.25">
      <c r="B32" s="358" t="s">
        <v>907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  <row r="33" spans="2:14" x14ac:dyDescent="0.25">
      <c r="B33" s="123" t="s">
        <v>279</v>
      </c>
      <c r="C33" s="123" t="s">
        <v>39</v>
      </c>
      <c r="D33" s="327" t="str">
        <f>D5</f>
        <v>2009</v>
      </c>
      <c r="E33" s="344" t="str">
        <f t="shared" ref="E33:M33" si="1">E5</f>
        <v>2010</v>
      </c>
      <c r="F33" s="344" t="str">
        <f t="shared" si="1"/>
        <v>2011</v>
      </c>
      <c r="G33" s="344" t="str">
        <f t="shared" si="1"/>
        <v>2012</v>
      </c>
      <c r="H33" s="344" t="str">
        <f t="shared" si="1"/>
        <v>2013</v>
      </c>
      <c r="I33" s="344" t="str">
        <f t="shared" si="1"/>
        <v>2014</v>
      </c>
      <c r="J33" s="344" t="str">
        <f t="shared" si="1"/>
        <v>2015</v>
      </c>
      <c r="K33" s="344" t="str">
        <f t="shared" si="1"/>
        <v>2016</v>
      </c>
      <c r="L33" s="344" t="str">
        <f t="shared" si="1"/>
        <v>2017</v>
      </c>
      <c r="M33" s="344" t="str">
        <f t="shared" si="1"/>
        <v>2018</v>
      </c>
      <c r="N33" s="70" t="s">
        <v>282</v>
      </c>
    </row>
    <row r="34" spans="2:14" x14ac:dyDescent="0.25">
      <c r="B34" s="40" t="s">
        <v>84</v>
      </c>
      <c r="C34" t="s">
        <v>85</v>
      </c>
      <c r="D34" s="40">
        <v>31</v>
      </c>
      <c r="E34" s="40">
        <v>33</v>
      </c>
      <c r="F34" s="40">
        <v>48</v>
      </c>
      <c r="G34" s="40">
        <v>46</v>
      </c>
      <c r="H34" s="40">
        <v>66</v>
      </c>
      <c r="I34" s="40">
        <v>42</v>
      </c>
      <c r="J34" s="40">
        <v>47</v>
      </c>
      <c r="K34" s="40">
        <v>53</v>
      </c>
      <c r="L34" s="40">
        <v>58</v>
      </c>
      <c r="M34" s="40">
        <v>69</v>
      </c>
      <c r="N34" s="69">
        <v>493</v>
      </c>
    </row>
    <row r="35" spans="2:14" x14ac:dyDescent="0.25">
      <c r="B35" s="40" t="s">
        <v>50</v>
      </c>
      <c r="C35" t="s">
        <v>51</v>
      </c>
      <c r="D35" s="40">
        <v>27</v>
      </c>
      <c r="E35" s="40">
        <v>14</v>
      </c>
      <c r="F35" s="40">
        <v>25</v>
      </c>
      <c r="G35" s="40">
        <v>28</v>
      </c>
      <c r="H35" s="40">
        <v>27</v>
      </c>
      <c r="I35" s="40">
        <v>15</v>
      </c>
      <c r="J35" s="40">
        <v>24</v>
      </c>
      <c r="K35" s="40">
        <v>30</v>
      </c>
      <c r="L35" s="40">
        <v>28</v>
      </c>
      <c r="M35" s="40">
        <v>16</v>
      </c>
      <c r="N35" s="69">
        <v>234</v>
      </c>
    </row>
    <row r="36" spans="2:14" x14ac:dyDescent="0.25">
      <c r="B36" s="40" t="s">
        <v>64</v>
      </c>
      <c r="C36" t="s">
        <v>65</v>
      </c>
      <c r="D36" s="40">
        <v>19</v>
      </c>
      <c r="E36" s="40">
        <v>12</v>
      </c>
      <c r="F36" s="40">
        <v>19</v>
      </c>
      <c r="G36" s="40">
        <v>17</v>
      </c>
      <c r="H36" s="40">
        <v>15</v>
      </c>
      <c r="I36" s="40">
        <v>17</v>
      </c>
      <c r="J36" s="40">
        <v>26</v>
      </c>
      <c r="K36" s="40">
        <v>13</v>
      </c>
      <c r="L36" s="40">
        <v>20</v>
      </c>
      <c r="M36" s="40">
        <v>12</v>
      </c>
      <c r="N36" s="69">
        <v>170</v>
      </c>
    </row>
    <row r="37" spans="2:14" x14ac:dyDescent="0.25">
      <c r="B37" s="40" t="s">
        <v>74</v>
      </c>
      <c r="C37" t="s">
        <v>75</v>
      </c>
      <c r="D37" s="40">
        <v>17</v>
      </c>
      <c r="E37" s="40">
        <v>10</v>
      </c>
      <c r="F37" s="40">
        <v>18</v>
      </c>
      <c r="G37" s="40">
        <v>14</v>
      </c>
      <c r="H37" s="40">
        <v>20</v>
      </c>
      <c r="I37" s="40">
        <v>19</v>
      </c>
      <c r="J37" s="40">
        <v>18</v>
      </c>
      <c r="K37" s="40">
        <v>14</v>
      </c>
      <c r="L37" s="40">
        <v>26</v>
      </c>
      <c r="M37" s="40">
        <v>14</v>
      </c>
      <c r="N37" s="69">
        <v>170</v>
      </c>
    </row>
    <row r="38" spans="2:14" x14ac:dyDescent="0.25">
      <c r="B38" s="40" t="s">
        <v>72</v>
      </c>
      <c r="C38" t="s">
        <v>73</v>
      </c>
      <c r="D38" s="40">
        <v>11</v>
      </c>
      <c r="E38" s="40">
        <v>5</v>
      </c>
      <c r="F38" s="40">
        <v>10</v>
      </c>
      <c r="G38" s="40">
        <v>9</v>
      </c>
      <c r="H38" s="40">
        <v>8</v>
      </c>
      <c r="I38" s="40">
        <v>18</v>
      </c>
      <c r="J38" s="40">
        <v>19</v>
      </c>
      <c r="K38" s="40">
        <v>9</v>
      </c>
      <c r="L38" s="40">
        <v>12</v>
      </c>
      <c r="M38" s="40">
        <v>10</v>
      </c>
      <c r="N38" s="69">
        <v>111</v>
      </c>
    </row>
    <row r="39" spans="2:14" x14ac:dyDescent="0.25">
      <c r="B39" s="40" t="s">
        <v>80</v>
      </c>
      <c r="C39" t="s">
        <v>81</v>
      </c>
      <c r="D39" s="40">
        <v>7</v>
      </c>
      <c r="E39" s="40">
        <v>22</v>
      </c>
      <c r="F39" s="40">
        <v>9</v>
      </c>
      <c r="G39" s="40">
        <v>10</v>
      </c>
      <c r="H39" s="40">
        <v>9</v>
      </c>
      <c r="I39" s="40">
        <v>13</v>
      </c>
      <c r="J39" s="40">
        <v>8</v>
      </c>
      <c r="K39" s="40">
        <v>12</v>
      </c>
      <c r="L39" s="40">
        <v>12</v>
      </c>
      <c r="M39" s="40">
        <v>7</v>
      </c>
      <c r="N39" s="69">
        <v>109</v>
      </c>
    </row>
    <row r="40" spans="2:14" x14ac:dyDescent="0.25">
      <c r="B40" s="40" t="s">
        <v>52</v>
      </c>
      <c r="C40" t="s">
        <v>53</v>
      </c>
      <c r="D40" s="40">
        <v>4</v>
      </c>
      <c r="E40" s="40">
        <v>4</v>
      </c>
      <c r="F40" s="40">
        <v>5</v>
      </c>
      <c r="G40" s="40">
        <v>10</v>
      </c>
      <c r="H40" s="40">
        <v>5</v>
      </c>
      <c r="I40" s="40">
        <v>10</v>
      </c>
      <c r="J40" s="40">
        <v>9</v>
      </c>
      <c r="K40" s="40">
        <v>7</v>
      </c>
      <c r="L40" s="40">
        <v>9</v>
      </c>
      <c r="M40" s="40">
        <v>7</v>
      </c>
      <c r="N40" s="69">
        <v>70</v>
      </c>
    </row>
    <row r="41" spans="2:14" x14ac:dyDescent="0.25">
      <c r="B41" s="40" t="s">
        <v>60</v>
      </c>
      <c r="C41" t="s">
        <v>61</v>
      </c>
      <c r="D41" s="40">
        <v>5</v>
      </c>
      <c r="E41" s="40">
        <v>4</v>
      </c>
      <c r="F41" s="40">
        <v>9</v>
      </c>
      <c r="G41" s="40">
        <v>4</v>
      </c>
      <c r="H41" s="40">
        <v>3</v>
      </c>
      <c r="I41" s="40">
        <v>3</v>
      </c>
      <c r="J41" s="40">
        <v>8</v>
      </c>
      <c r="K41" s="40">
        <v>3</v>
      </c>
      <c r="L41" s="40">
        <v>9</v>
      </c>
      <c r="M41" s="40">
        <v>3</v>
      </c>
      <c r="N41" s="69">
        <v>51</v>
      </c>
    </row>
    <row r="42" spans="2:14" x14ac:dyDescent="0.25">
      <c r="B42" s="40" t="s">
        <v>44</v>
      </c>
      <c r="C42" t="s">
        <v>45</v>
      </c>
      <c r="D42" s="40">
        <v>2</v>
      </c>
      <c r="E42" s="40">
        <v>5</v>
      </c>
      <c r="F42" s="40">
        <v>6</v>
      </c>
      <c r="G42" s="40">
        <v>5</v>
      </c>
      <c r="H42" s="40">
        <v>2</v>
      </c>
      <c r="I42" s="40">
        <v>3</v>
      </c>
      <c r="J42" s="40">
        <v>3</v>
      </c>
      <c r="K42" s="40">
        <v>5</v>
      </c>
      <c r="L42" s="40">
        <v>5</v>
      </c>
      <c r="M42" s="40">
        <v>5</v>
      </c>
      <c r="N42" s="69">
        <v>41</v>
      </c>
    </row>
    <row r="43" spans="2:14" x14ac:dyDescent="0.25">
      <c r="B43" s="41" t="s">
        <v>58</v>
      </c>
      <c r="C43" s="42" t="s">
        <v>59</v>
      </c>
      <c r="D43" s="41">
        <v>2</v>
      </c>
      <c r="E43" s="41">
        <v>2</v>
      </c>
      <c r="F43" s="41">
        <v>3</v>
      </c>
      <c r="G43" s="41">
        <v>2</v>
      </c>
      <c r="H43" s="41"/>
      <c r="I43" s="41">
        <v>6</v>
      </c>
      <c r="J43" s="41">
        <v>4</v>
      </c>
      <c r="K43" s="41">
        <v>1</v>
      </c>
      <c r="L43" s="41">
        <v>2</v>
      </c>
      <c r="M43" s="41">
        <v>3</v>
      </c>
      <c r="N43" s="71">
        <v>25</v>
      </c>
    </row>
    <row r="44" spans="2:14" x14ac:dyDescent="0.25">
      <c r="B44" s="126" t="s">
        <v>349</v>
      </c>
    </row>
    <row r="45" spans="2:14" x14ac:dyDescent="0.25">
      <c r="B45" s="2"/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9" orientation="landscape" r:id="rId1"/>
  <ignoredErrors>
    <ignoredError sqref="B5 B16:B19 B30:B33 B44 N5 D16:N18 D30:N32 D44:N44 N19 N33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Q45"/>
  <sheetViews>
    <sheetView showGridLines="0" zoomScaleNormal="100" zoomScaleSheetLayoutView="100" workbookViewId="0">
      <selection activeCell="K43" sqref="K43"/>
    </sheetView>
  </sheetViews>
  <sheetFormatPr defaultRowHeight="15" x14ac:dyDescent="0.25"/>
  <cols>
    <col min="1" max="1" width="1.42578125" customWidth="1"/>
    <col min="2" max="2" width="6.140625" customWidth="1"/>
    <col min="3" max="3" width="84.85546875" customWidth="1"/>
    <col min="4" max="10" width="5" style="40" bestFit="1" customWidth="1"/>
    <col min="11" max="13" width="5" style="40" customWidth="1"/>
    <col min="14" max="14" width="7.28515625" style="40" customWidth="1"/>
    <col min="15" max="15" width="5.42578125" bestFit="1" customWidth="1"/>
    <col min="17" max="17" width="25.85546875" bestFit="1" customWidth="1"/>
  </cols>
  <sheetData>
    <row r="1" spans="2:17" ht="15.75" x14ac:dyDescent="0.25">
      <c r="B1" s="362" t="s">
        <v>23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Q1" s="318" t="s">
        <v>1423</v>
      </c>
    </row>
    <row r="2" spans="2:17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4" spans="2:17" x14ac:dyDescent="0.25">
      <c r="B4" s="358" t="s">
        <v>908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</row>
    <row r="5" spans="2:17" x14ac:dyDescent="0.25">
      <c r="B5" s="123" t="s">
        <v>279</v>
      </c>
      <c r="C5" s="123" t="s">
        <v>340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282</v>
      </c>
    </row>
    <row r="6" spans="2:17" x14ac:dyDescent="0.25">
      <c r="B6" s="40" t="s">
        <v>86</v>
      </c>
      <c r="C6" t="s">
        <v>87</v>
      </c>
      <c r="D6" s="40">
        <v>233</v>
      </c>
      <c r="E6" s="40">
        <v>235</v>
      </c>
      <c r="F6" s="40">
        <v>248</v>
      </c>
      <c r="G6" s="40">
        <v>274</v>
      </c>
      <c r="H6" s="40">
        <v>206</v>
      </c>
      <c r="I6" s="40">
        <v>267</v>
      </c>
      <c r="J6" s="40">
        <v>250</v>
      </c>
      <c r="K6" s="40">
        <v>295</v>
      </c>
      <c r="L6" s="40">
        <v>345</v>
      </c>
      <c r="M6" s="40">
        <v>380</v>
      </c>
      <c r="N6" s="69">
        <v>2733</v>
      </c>
    </row>
    <row r="7" spans="2:17" x14ac:dyDescent="0.25">
      <c r="B7" s="40" t="s">
        <v>52</v>
      </c>
      <c r="C7" t="s">
        <v>53</v>
      </c>
      <c r="D7" s="40">
        <v>92</v>
      </c>
      <c r="E7" s="40">
        <v>100</v>
      </c>
      <c r="F7" s="40">
        <v>83</v>
      </c>
      <c r="G7" s="40">
        <v>72</v>
      </c>
      <c r="H7" s="40">
        <v>105</v>
      </c>
      <c r="I7" s="40">
        <v>107</v>
      </c>
      <c r="J7" s="40">
        <v>132</v>
      </c>
      <c r="K7" s="40">
        <v>151</v>
      </c>
      <c r="L7" s="40">
        <v>164</v>
      </c>
      <c r="M7" s="40">
        <v>198</v>
      </c>
      <c r="N7" s="69">
        <v>1204</v>
      </c>
    </row>
    <row r="8" spans="2:17" x14ac:dyDescent="0.25">
      <c r="B8" s="40" t="s">
        <v>64</v>
      </c>
      <c r="C8" t="s">
        <v>65</v>
      </c>
      <c r="D8" s="40">
        <v>100</v>
      </c>
      <c r="E8" s="40">
        <v>80</v>
      </c>
      <c r="F8" s="40">
        <v>89</v>
      </c>
      <c r="G8" s="40">
        <v>89</v>
      </c>
      <c r="H8" s="40">
        <v>89</v>
      </c>
      <c r="I8" s="40">
        <v>108</v>
      </c>
      <c r="J8" s="40">
        <v>105</v>
      </c>
      <c r="K8" s="40">
        <v>97</v>
      </c>
      <c r="L8" s="40">
        <v>93</v>
      </c>
      <c r="M8" s="40">
        <v>85</v>
      </c>
      <c r="N8" s="69">
        <v>935</v>
      </c>
    </row>
    <row r="9" spans="2:17" x14ac:dyDescent="0.25">
      <c r="B9" s="40" t="s">
        <v>82</v>
      </c>
      <c r="C9" t="s">
        <v>83</v>
      </c>
      <c r="D9" s="40">
        <v>80</v>
      </c>
      <c r="E9" s="40">
        <v>78</v>
      </c>
      <c r="F9" s="40">
        <v>85</v>
      </c>
      <c r="G9" s="40">
        <v>77</v>
      </c>
      <c r="H9" s="40">
        <v>78</v>
      </c>
      <c r="I9" s="40">
        <v>98</v>
      </c>
      <c r="J9" s="40">
        <v>88</v>
      </c>
      <c r="K9" s="40">
        <v>86</v>
      </c>
      <c r="L9" s="40">
        <v>97</v>
      </c>
      <c r="M9" s="40">
        <v>71</v>
      </c>
      <c r="N9" s="69">
        <v>838</v>
      </c>
    </row>
    <row r="10" spans="2:17" x14ac:dyDescent="0.25">
      <c r="B10" s="40" t="s">
        <v>74</v>
      </c>
      <c r="C10" t="s">
        <v>75</v>
      </c>
      <c r="D10" s="40">
        <v>41</v>
      </c>
      <c r="E10" s="40">
        <v>61</v>
      </c>
      <c r="F10" s="40">
        <v>56</v>
      </c>
      <c r="G10" s="40">
        <v>73</v>
      </c>
      <c r="H10" s="40">
        <v>72</v>
      </c>
      <c r="I10" s="40">
        <v>101</v>
      </c>
      <c r="J10" s="40">
        <v>115</v>
      </c>
      <c r="K10" s="40">
        <v>93</v>
      </c>
      <c r="L10" s="40">
        <v>101</v>
      </c>
      <c r="M10" s="40">
        <v>73</v>
      </c>
      <c r="N10" s="69">
        <v>786</v>
      </c>
    </row>
    <row r="11" spans="2:17" x14ac:dyDescent="0.25">
      <c r="B11" s="40" t="s">
        <v>80</v>
      </c>
      <c r="C11" t="s">
        <v>81</v>
      </c>
      <c r="D11" s="40">
        <v>69</v>
      </c>
      <c r="E11" s="40">
        <v>70</v>
      </c>
      <c r="F11" s="40">
        <v>67</v>
      </c>
      <c r="G11" s="40">
        <v>84</v>
      </c>
      <c r="H11" s="40">
        <v>86</v>
      </c>
      <c r="I11" s="40">
        <v>88</v>
      </c>
      <c r="J11" s="40">
        <v>72</v>
      </c>
      <c r="K11" s="40">
        <v>62</v>
      </c>
      <c r="L11" s="40">
        <v>108</v>
      </c>
      <c r="M11" s="40">
        <v>75</v>
      </c>
      <c r="N11" s="69">
        <v>781</v>
      </c>
    </row>
    <row r="12" spans="2:17" x14ac:dyDescent="0.25">
      <c r="B12" s="40" t="s">
        <v>84</v>
      </c>
      <c r="C12" t="s">
        <v>85</v>
      </c>
      <c r="D12" s="40">
        <v>52</v>
      </c>
      <c r="E12" s="40">
        <v>45</v>
      </c>
      <c r="F12" s="40">
        <v>55</v>
      </c>
      <c r="G12" s="40">
        <v>43</v>
      </c>
      <c r="H12" s="40">
        <v>44</v>
      </c>
      <c r="I12" s="40">
        <v>49</v>
      </c>
      <c r="J12" s="40">
        <v>128</v>
      </c>
      <c r="K12" s="40">
        <v>77</v>
      </c>
      <c r="L12" s="40">
        <v>80</v>
      </c>
      <c r="M12" s="40">
        <v>97</v>
      </c>
      <c r="N12" s="69">
        <v>670</v>
      </c>
    </row>
    <row r="13" spans="2:17" x14ac:dyDescent="0.25">
      <c r="B13" s="40" t="s">
        <v>50</v>
      </c>
      <c r="C13" t="s">
        <v>51</v>
      </c>
      <c r="D13" s="40">
        <v>80</v>
      </c>
      <c r="E13" s="40">
        <v>66</v>
      </c>
      <c r="F13" s="40">
        <v>63</v>
      </c>
      <c r="G13" s="40">
        <v>67</v>
      </c>
      <c r="H13" s="40">
        <v>56</v>
      </c>
      <c r="I13" s="40">
        <v>60</v>
      </c>
      <c r="J13" s="40">
        <v>55</v>
      </c>
      <c r="K13" s="40">
        <v>59</v>
      </c>
      <c r="L13" s="40">
        <v>73</v>
      </c>
      <c r="M13" s="40">
        <v>86</v>
      </c>
      <c r="N13" s="69">
        <v>665</v>
      </c>
    </row>
    <row r="14" spans="2:17" x14ac:dyDescent="0.25">
      <c r="B14" s="40" t="s">
        <v>44</v>
      </c>
      <c r="C14" t="s">
        <v>45</v>
      </c>
      <c r="D14" s="40">
        <v>36</v>
      </c>
      <c r="E14" s="40">
        <v>52</v>
      </c>
      <c r="F14" s="40">
        <v>35</v>
      </c>
      <c r="G14" s="40">
        <v>47</v>
      </c>
      <c r="H14" s="40">
        <v>55</v>
      </c>
      <c r="I14" s="40">
        <v>66</v>
      </c>
      <c r="J14" s="40">
        <v>58</v>
      </c>
      <c r="K14" s="40">
        <v>60</v>
      </c>
      <c r="L14" s="40">
        <v>63</v>
      </c>
      <c r="M14" s="40">
        <v>55</v>
      </c>
      <c r="N14" s="69">
        <v>527</v>
      </c>
    </row>
    <row r="15" spans="2:17" x14ac:dyDescent="0.25">
      <c r="B15" s="41" t="s">
        <v>76</v>
      </c>
      <c r="C15" s="42" t="s">
        <v>77</v>
      </c>
      <c r="D15" s="41">
        <v>42</v>
      </c>
      <c r="E15" s="41">
        <v>42</v>
      </c>
      <c r="F15" s="41">
        <v>55</v>
      </c>
      <c r="G15" s="41">
        <v>51</v>
      </c>
      <c r="H15" s="41">
        <v>47</v>
      </c>
      <c r="I15" s="41">
        <v>77</v>
      </c>
      <c r="J15" s="41">
        <v>62</v>
      </c>
      <c r="K15" s="41">
        <v>47</v>
      </c>
      <c r="L15" s="41">
        <v>44</v>
      </c>
      <c r="M15" s="41">
        <v>34</v>
      </c>
      <c r="N15" s="71">
        <v>501</v>
      </c>
    </row>
    <row r="18" spans="2:14" x14ac:dyDescent="0.25">
      <c r="B18" s="358" t="s">
        <v>909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</row>
    <row r="19" spans="2:14" x14ac:dyDescent="0.25">
      <c r="B19" s="123" t="s">
        <v>279</v>
      </c>
      <c r="C19" s="123" t="s">
        <v>340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282</v>
      </c>
    </row>
    <row r="20" spans="2:14" x14ac:dyDescent="0.25">
      <c r="B20" s="40" t="s">
        <v>52</v>
      </c>
      <c r="C20" t="s">
        <v>53</v>
      </c>
      <c r="D20" s="40">
        <v>212</v>
      </c>
      <c r="E20" s="40">
        <v>132</v>
      </c>
      <c r="F20" s="40">
        <v>166</v>
      </c>
      <c r="G20" s="40">
        <v>154</v>
      </c>
      <c r="H20" s="40">
        <v>135</v>
      </c>
      <c r="I20" s="40">
        <v>132</v>
      </c>
      <c r="J20" s="40">
        <v>221</v>
      </c>
      <c r="K20" s="40">
        <v>294</v>
      </c>
      <c r="L20" s="40">
        <v>447</v>
      </c>
      <c r="M20" s="40">
        <v>439</v>
      </c>
      <c r="N20" s="69">
        <v>2332</v>
      </c>
    </row>
    <row r="21" spans="2:14" x14ac:dyDescent="0.25">
      <c r="B21" s="40" t="s">
        <v>86</v>
      </c>
      <c r="C21" t="s">
        <v>87</v>
      </c>
      <c r="D21" s="40">
        <v>203</v>
      </c>
      <c r="E21" s="40">
        <v>204</v>
      </c>
      <c r="F21" s="40">
        <v>186</v>
      </c>
      <c r="G21" s="40">
        <v>195</v>
      </c>
      <c r="H21" s="40">
        <v>149</v>
      </c>
      <c r="I21" s="40">
        <v>138</v>
      </c>
      <c r="J21" s="40">
        <v>133</v>
      </c>
      <c r="K21" s="40">
        <v>128</v>
      </c>
      <c r="L21" s="40">
        <v>117</v>
      </c>
      <c r="M21" s="40">
        <v>161</v>
      </c>
      <c r="N21" s="69">
        <v>1614</v>
      </c>
    </row>
    <row r="22" spans="2:14" x14ac:dyDescent="0.25">
      <c r="B22" s="40" t="s">
        <v>50</v>
      </c>
      <c r="C22" t="s">
        <v>51</v>
      </c>
      <c r="D22" s="40">
        <v>114</v>
      </c>
      <c r="E22" s="40">
        <v>114</v>
      </c>
      <c r="F22" s="40">
        <v>91</v>
      </c>
      <c r="G22" s="40">
        <v>81</v>
      </c>
      <c r="H22" s="40">
        <v>75</v>
      </c>
      <c r="I22" s="40">
        <v>83</v>
      </c>
      <c r="J22" s="40">
        <v>66</v>
      </c>
      <c r="K22" s="40">
        <v>69</v>
      </c>
      <c r="L22" s="40">
        <v>65</v>
      </c>
      <c r="M22" s="40">
        <v>63</v>
      </c>
      <c r="N22" s="69">
        <v>821</v>
      </c>
    </row>
    <row r="23" spans="2:14" x14ac:dyDescent="0.25">
      <c r="B23" s="40" t="s">
        <v>84</v>
      </c>
      <c r="C23" t="s">
        <v>85</v>
      </c>
      <c r="D23" s="40">
        <v>37</v>
      </c>
      <c r="E23" s="40">
        <v>39</v>
      </c>
      <c r="F23" s="40">
        <v>50</v>
      </c>
      <c r="G23" s="40">
        <v>54</v>
      </c>
      <c r="H23" s="40">
        <v>49</v>
      </c>
      <c r="I23" s="40">
        <v>55</v>
      </c>
      <c r="J23" s="40">
        <v>53</v>
      </c>
      <c r="K23" s="40">
        <v>50</v>
      </c>
      <c r="L23" s="40">
        <v>46</v>
      </c>
      <c r="M23" s="40">
        <v>40</v>
      </c>
      <c r="N23" s="69">
        <v>473</v>
      </c>
    </row>
    <row r="24" spans="2:14" x14ac:dyDescent="0.25">
      <c r="B24" s="40" t="s">
        <v>78</v>
      </c>
      <c r="C24" t="s">
        <v>79</v>
      </c>
      <c r="D24" s="40">
        <v>29</v>
      </c>
      <c r="E24" s="40">
        <v>29</v>
      </c>
      <c r="F24" s="40">
        <v>36</v>
      </c>
      <c r="G24" s="40">
        <v>43</v>
      </c>
      <c r="H24" s="40">
        <v>35</v>
      </c>
      <c r="I24" s="40">
        <v>29</v>
      </c>
      <c r="J24" s="40">
        <v>40</v>
      </c>
      <c r="K24" s="40">
        <v>56</v>
      </c>
      <c r="L24" s="40">
        <v>48</v>
      </c>
      <c r="M24" s="40">
        <v>44</v>
      </c>
      <c r="N24" s="69">
        <v>389</v>
      </c>
    </row>
    <row r="25" spans="2:14" x14ac:dyDescent="0.25">
      <c r="B25" s="40" t="s">
        <v>94</v>
      </c>
      <c r="C25" t="s">
        <v>1464</v>
      </c>
      <c r="D25" s="40">
        <v>33</v>
      </c>
      <c r="E25" s="40">
        <v>27</v>
      </c>
      <c r="F25" s="40">
        <v>56</v>
      </c>
      <c r="G25" s="40">
        <v>49</v>
      </c>
      <c r="H25" s="40">
        <v>41</v>
      </c>
      <c r="I25" s="40">
        <v>43</v>
      </c>
      <c r="J25" s="40">
        <v>42</v>
      </c>
      <c r="K25" s="40">
        <v>27</v>
      </c>
      <c r="L25" s="40">
        <v>25</v>
      </c>
      <c r="M25" s="40">
        <v>26</v>
      </c>
      <c r="N25" s="69">
        <v>369</v>
      </c>
    </row>
    <row r="26" spans="2:14" x14ac:dyDescent="0.25">
      <c r="B26" s="40" t="s">
        <v>64</v>
      </c>
      <c r="C26" t="s">
        <v>65</v>
      </c>
      <c r="D26" s="40">
        <v>20</v>
      </c>
      <c r="E26" s="40">
        <v>26</v>
      </c>
      <c r="F26" s="40">
        <v>21</v>
      </c>
      <c r="G26" s="40">
        <v>23</v>
      </c>
      <c r="H26" s="40">
        <v>34</v>
      </c>
      <c r="I26" s="40">
        <v>39</v>
      </c>
      <c r="J26" s="40">
        <v>24</v>
      </c>
      <c r="K26" s="40">
        <v>27</v>
      </c>
      <c r="L26" s="40">
        <v>26</v>
      </c>
      <c r="M26" s="40">
        <v>34</v>
      </c>
      <c r="N26" s="69">
        <v>274</v>
      </c>
    </row>
    <row r="27" spans="2:14" x14ac:dyDescent="0.25">
      <c r="B27" s="40" t="s">
        <v>46</v>
      </c>
      <c r="C27" t="s">
        <v>47</v>
      </c>
      <c r="D27" s="40">
        <v>23</v>
      </c>
      <c r="E27" s="40">
        <v>18</v>
      </c>
      <c r="F27" s="40">
        <v>11</v>
      </c>
      <c r="G27" s="40">
        <v>21</v>
      </c>
      <c r="H27" s="40">
        <v>28</v>
      </c>
      <c r="I27" s="40">
        <v>25</v>
      </c>
      <c r="J27" s="40">
        <v>43</v>
      </c>
      <c r="K27" s="40">
        <v>43</v>
      </c>
      <c r="L27" s="40">
        <v>36</v>
      </c>
      <c r="M27" s="40">
        <v>15</v>
      </c>
      <c r="N27" s="69">
        <v>263</v>
      </c>
    </row>
    <row r="28" spans="2:14" x14ac:dyDescent="0.25">
      <c r="B28" s="40" t="s">
        <v>54</v>
      </c>
      <c r="C28" t="s">
        <v>55</v>
      </c>
      <c r="D28" s="40">
        <v>24</v>
      </c>
      <c r="E28" s="40">
        <v>18</v>
      </c>
      <c r="F28" s="40">
        <v>17</v>
      </c>
      <c r="G28" s="40">
        <v>18</v>
      </c>
      <c r="H28" s="40">
        <v>20</v>
      </c>
      <c r="I28" s="40">
        <v>24</v>
      </c>
      <c r="J28" s="40">
        <v>12</v>
      </c>
      <c r="K28" s="40">
        <v>25</v>
      </c>
      <c r="L28" s="40">
        <v>17</v>
      </c>
      <c r="M28" s="40">
        <v>27</v>
      </c>
      <c r="N28" s="69">
        <v>202</v>
      </c>
    </row>
    <row r="29" spans="2:14" x14ac:dyDescent="0.25">
      <c r="B29" s="41" t="s">
        <v>95</v>
      </c>
      <c r="C29" s="42" t="s">
        <v>96</v>
      </c>
      <c r="D29" s="41">
        <v>19</v>
      </c>
      <c r="E29" s="41">
        <v>15</v>
      </c>
      <c r="F29" s="41">
        <v>12</v>
      </c>
      <c r="G29" s="41">
        <v>28</v>
      </c>
      <c r="H29" s="41">
        <v>7</v>
      </c>
      <c r="I29" s="41">
        <v>13</v>
      </c>
      <c r="J29" s="41">
        <v>11</v>
      </c>
      <c r="K29" s="41">
        <v>22</v>
      </c>
      <c r="L29" s="41">
        <v>21</v>
      </c>
      <c r="M29" s="41">
        <v>20</v>
      </c>
      <c r="N29" s="71">
        <v>168</v>
      </c>
    </row>
    <row r="32" spans="2:14" x14ac:dyDescent="0.25">
      <c r="B32" s="358" t="s">
        <v>910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  <row r="33" spans="2:14" x14ac:dyDescent="0.25">
      <c r="B33" s="123" t="s">
        <v>279</v>
      </c>
      <c r="C33" s="123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282</v>
      </c>
    </row>
    <row r="34" spans="2:14" x14ac:dyDescent="0.25">
      <c r="B34" s="40" t="s">
        <v>52</v>
      </c>
      <c r="C34" t="s">
        <v>53</v>
      </c>
      <c r="D34" s="40">
        <v>25</v>
      </c>
      <c r="E34" s="40">
        <v>19</v>
      </c>
      <c r="F34" s="40">
        <v>22</v>
      </c>
      <c r="G34" s="40">
        <v>33</v>
      </c>
      <c r="H34" s="40">
        <v>22</v>
      </c>
      <c r="I34" s="40">
        <v>35</v>
      </c>
      <c r="J34" s="40">
        <v>26</v>
      </c>
      <c r="K34" s="40">
        <v>20</v>
      </c>
      <c r="L34" s="40">
        <v>19</v>
      </c>
      <c r="M34" s="40">
        <v>30</v>
      </c>
      <c r="N34" s="69">
        <v>251</v>
      </c>
    </row>
    <row r="35" spans="2:14" x14ac:dyDescent="0.25">
      <c r="B35" s="40" t="s">
        <v>72</v>
      </c>
      <c r="C35" t="s">
        <v>73</v>
      </c>
      <c r="D35" s="40">
        <v>28</v>
      </c>
      <c r="E35" s="40">
        <v>22</v>
      </c>
      <c r="F35" s="40">
        <v>25</v>
      </c>
      <c r="G35" s="40">
        <v>17</v>
      </c>
      <c r="H35" s="40">
        <v>19</v>
      </c>
      <c r="I35" s="40">
        <v>21</v>
      </c>
      <c r="J35" s="40">
        <v>10</v>
      </c>
      <c r="K35" s="40">
        <v>17</v>
      </c>
      <c r="L35" s="40">
        <v>22</v>
      </c>
      <c r="M35" s="40">
        <v>25</v>
      </c>
      <c r="N35" s="69">
        <v>206</v>
      </c>
    </row>
    <row r="36" spans="2:14" x14ac:dyDescent="0.25">
      <c r="B36" s="40" t="s">
        <v>84</v>
      </c>
      <c r="C36" t="s">
        <v>85</v>
      </c>
      <c r="D36" s="40">
        <v>12</v>
      </c>
      <c r="E36" s="40">
        <v>15</v>
      </c>
      <c r="F36" s="40">
        <v>9</v>
      </c>
      <c r="G36" s="40">
        <v>17</v>
      </c>
      <c r="H36" s="40">
        <v>13</v>
      </c>
      <c r="I36" s="40">
        <v>23</v>
      </c>
      <c r="J36" s="40">
        <v>16</v>
      </c>
      <c r="K36" s="40">
        <v>19</v>
      </c>
      <c r="L36" s="40">
        <v>23</v>
      </c>
      <c r="M36" s="40">
        <v>18</v>
      </c>
      <c r="N36" s="69">
        <v>165</v>
      </c>
    </row>
    <row r="37" spans="2:14" x14ac:dyDescent="0.25">
      <c r="B37" s="40" t="s">
        <v>64</v>
      </c>
      <c r="C37" t="s">
        <v>65</v>
      </c>
      <c r="D37" s="40">
        <v>14</v>
      </c>
      <c r="E37" s="40">
        <v>10</v>
      </c>
      <c r="F37" s="40">
        <v>12</v>
      </c>
      <c r="G37" s="40">
        <v>12</v>
      </c>
      <c r="H37" s="40">
        <v>14</v>
      </c>
      <c r="I37" s="40">
        <v>9</v>
      </c>
      <c r="J37" s="40">
        <v>13</v>
      </c>
      <c r="K37" s="40">
        <v>13</v>
      </c>
      <c r="L37" s="40">
        <v>15</v>
      </c>
      <c r="M37" s="40">
        <v>18</v>
      </c>
      <c r="N37" s="69">
        <v>130</v>
      </c>
    </row>
    <row r="38" spans="2:14" x14ac:dyDescent="0.25">
      <c r="B38" s="40" t="s">
        <v>50</v>
      </c>
      <c r="C38" t="s">
        <v>51</v>
      </c>
      <c r="D38" s="40">
        <v>11</v>
      </c>
      <c r="E38" s="40">
        <v>6</v>
      </c>
      <c r="F38" s="40">
        <v>5</v>
      </c>
      <c r="G38" s="40">
        <v>14</v>
      </c>
      <c r="H38" s="40">
        <v>10</v>
      </c>
      <c r="I38" s="40">
        <v>12</v>
      </c>
      <c r="J38" s="40">
        <v>7</v>
      </c>
      <c r="K38" s="40">
        <v>6</v>
      </c>
      <c r="L38" s="40">
        <v>14</v>
      </c>
      <c r="M38" s="40">
        <v>8</v>
      </c>
      <c r="N38" s="69">
        <v>93</v>
      </c>
    </row>
    <row r="39" spans="2:14" x14ac:dyDescent="0.25">
      <c r="B39" s="40" t="s">
        <v>46</v>
      </c>
      <c r="C39" t="s">
        <v>47</v>
      </c>
      <c r="D39" s="40">
        <v>11</v>
      </c>
      <c r="E39" s="40">
        <v>10</v>
      </c>
      <c r="F39" s="40">
        <v>4</v>
      </c>
      <c r="G39" s="40">
        <v>9</v>
      </c>
      <c r="H39" s="40">
        <v>7</v>
      </c>
      <c r="I39" s="40">
        <v>5</v>
      </c>
      <c r="J39" s="40">
        <v>8</v>
      </c>
      <c r="K39" s="40">
        <v>9</v>
      </c>
      <c r="L39" s="40">
        <v>6</v>
      </c>
      <c r="M39" s="40">
        <v>6</v>
      </c>
      <c r="N39" s="69">
        <v>75</v>
      </c>
    </row>
    <row r="40" spans="2:14" x14ac:dyDescent="0.25">
      <c r="B40" s="40" t="s">
        <v>80</v>
      </c>
      <c r="C40" t="s">
        <v>81</v>
      </c>
      <c r="D40" s="40">
        <v>8</v>
      </c>
      <c r="E40" s="40">
        <v>5</v>
      </c>
      <c r="F40" s="40">
        <v>7</v>
      </c>
      <c r="G40" s="40">
        <v>6</v>
      </c>
      <c r="H40" s="40">
        <v>7</v>
      </c>
      <c r="I40" s="40">
        <v>8</v>
      </c>
      <c r="J40" s="40">
        <v>9</v>
      </c>
      <c r="K40" s="40">
        <v>10</v>
      </c>
      <c r="L40" s="40">
        <v>9</v>
      </c>
      <c r="M40" s="40">
        <v>6</v>
      </c>
      <c r="N40" s="69">
        <v>75</v>
      </c>
    </row>
    <row r="41" spans="2:14" x14ac:dyDescent="0.25">
      <c r="B41" s="40" t="s">
        <v>74</v>
      </c>
      <c r="C41" t="s">
        <v>75</v>
      </c>
      <c r="D41" s="40">
        <v>4</v>
      </c>
      <c r="E41" s="40">
        <v>5</v>
      </c>
      <c r="F41" s="40">
        <v>8</v>
      </c>
      <c r="G41" s="40">
        <v>3</v>
      </c>
      <c r="H41" s="40">
        <v>5</v>
      </c>
      <c r="I41" s="40">
        <v>6</v>
      </c>
      <c r="J41" s="40">
        <v>6</v>
      </c>
      <c r="K41" s="40">
        <v>3</v>
      </c>
      <c r="L41" s="40">
        <v>12</v>
      </c>
      <c r="M41" s="40">
        <v>4</v>
      </c>
      <c r="N41" s="69">
        <v>56</v>
      </c>
    </row>
    <row r="42" spans="2:14" x14ac:dyDescent="0.25">
      <c r="B42" s="40" t="s">
        <v>66</v>
      </c>
      <c r="C42" t="s">
        <v>67</v>
      </c>
      <c r="D42" s="40">
        <v>4</v>
      </c>
      <c r="E42" s="40">
        <v>2</v>
      </c>
      <c r="F42" s="40">
        <v>2</v>
      </c>
      <c r="G42" s="40">
        <v>7</v>
      </c>
      <c r="H42" s="40">
        <v>2</v>
      </c>
      <c r="I42" s="40">
        <v>7</v>
      </c>
      <c r="J42" s="40">
        <v>2</v>
      </c>
      <c r="K42" s="40">
        <v>5</v>
      </c>
      <c r="L42" s="40">
        <v>7</v>
      </c>
      <c r="M42" s="40">
        <v>4</v>
      </c>
      <c r="N42" s="69">
        <v>42</v>
      </c>
    </row>
    <row r="43" spans="2:14" x14ac:dyDescent="0.25">
      <c r="B43" s="41" t="s">
        <v>60</v>
      </c>
      <c r="C43" s="42" t="s">
        <v>61</v>
      </c>
      <c r="D43" s="41">
        <v>0</v>
      </c>
      <c r="E43" s="41">
        <v>5</v>
      </c>
      <c r="F43" s="41">
        <v>2</v>
      </c>
      <c r="G43" s="41">
        <v>2</v>
      </c>
      <c r="H43" s="41">
        <v>3</v>
      </c>
      <c r="I43" s="41">
        <v>5</v>
      </c>
      <c r="J43" s="41">
        <v>5</v>
      </c>
      <c r="K43" s="41">
        <v>2</v>
      </c>
      <c r="L43" s="41">
        <v>6</v>
      </c>
      <c r="M43" s="41">
        <v>1</v>
      </c>
      <c r="N43" s="71">
        <v>31</v>
      </c>
    </row>
    <row r="44" spans="2:14" x14ac:dyDescent="0.25">
      <c r="B44" s="126" t="s">
        <v>349</v>
      </c>
    </row>
    <row r="45" spans="2:14" x14ac:dyDescent="0.25">
      <c r="B45" s="2"/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9" orientation="landscape" r:id="rId1"/>
  <ignoredErrors>
    <ignoredError sqref="B5 B16:B19 B30:B33 N5 D16:N18 D30:N32 N19 N33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Q44"/>
  <sheetViews>
    <sheetView showGridLines="0" zoomScaleNormal="100" zoomScaleSheetLayoutView="100" workbookViewId="0">
      <selection activeCell="D33" sqref="D33:M33"/>
    </sheetView>
  </sheetViews>
  <sheetFormatPr defaultRowHeight="15" x14ac:dyDescent="0.25"/>
  <cols>
    <col min="1" max="1" width="1.42578125" customWidth="1"/>
    <col min="2" max="2" width="6.140625" style="53" customWidth="1"/>
    <col min="3" max="3" width="84.85546875" customWidth="1"/>
    <col min="4" max="10" width="5" style="40" bestFit="1" customWidth="1"/>
    <col min="11" max="13" width="5" style="40" customWidth="1"/>
    <col min="14" max="14" width="7.28515625" style="53" customWidth="1"/>
    <col min="15" max="15" width="5.42578125" bestFit="1" customWidth="1"/>
    <col min="17" max="17" width="25.85546875" bestFit="1" customWidth="1"/>
  </cols>
  <sheetData>
    <row r="1" spans="2:17" ht="15.75" x14ac:dyDescent="0.25">
      <c r="B1" s="362" t="s">
        <v>23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Q1" s="318" t="s">
        <v>1423</v>
      </c>
    </row>
    <row r="2" spans="2:17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4" spans="2:17" x14ac:dyDescent="0.25">
      <c r="B4" s="358" t="s">
        <v>911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</row>
    <row r="5" spans="2:17" ht="15" customHeight="1" x14ac:dyDescent="0.25">
      <c r="B5" s="123" t="s">
        <v>279</v>
      </c>
      <c r="C5" s="123" t="s">
        <v>39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282</v>
      </c>
    </row>
    <row r="6" spans="2:17" x14ac:dyDescent="0.25">
      <c r="B6" s="53" t="s">
        <v>86</v>
      </c>
      <c r="C6" t="s">
        <v>87</v>
      </c>
      <c r="D6" s="45">
        <v>123</v>
      </c>
      <c r="E6" s="45">
        <v>101</v>
      </c>
      <c r="F6" s="45">
        <v>125</v>
      </c>
      <c r="G6" s="45">
        <v>132</v>
      </c>
      <c r="H6" s="45">
        <v>105</v>
      </c>
      <c r="I6" s="45">
        <v>144</v>
      </c>
      <c r="J6" s="45">
        <v>132</v>
      </c>
      <c r="K6" s="45">
        <v>130</v>
      </c>
      <c r="L6" s="45">
        <v>139</v>
      </c>
      <c r="M6" s="45">
        <v>146</v>
      </c>
      <c r="N6" s="54">
        <v>1277</v>
      </c>
      <c r="O6" s="55"/>
    </row>
    <row r="7" spans="2:17" x14ac:dyDescent="0.25">
      <c r="B7" s="53" t="s">
        <v>74</v>
      </c>
      <c r="C7" t="s">
        <v>75</v>
      </c>
      <c r="D7" s="45">
        <v>64</v>
      </c>
      <c r="E7" s="45">
        <v>46</v>
      </c>
      <c r="F7" s="45">
        <v>73</v>
      </c>
      <c r="G7" s="45">
        <v>78</v>
      </c>
      <c r="H7" s="45">
        <v>76</v>
      </c>
      <c r="I7" s="45">
        <v>107</v>
      </c>
      <c r="J7" s="45">
        <v>89</v>
      </c>
      <c r="K7" s="45">
        <v>102</v>
      </c>
      <c r="L7" s="45">
        <v>109</v>
      </c>
      <c r="M7" s="45">
        <v>74</v>
      </c>
      <c r="N7" s="54">
        <v>818</v>
      </c>
      <c r="O7" s="55"/>
    </row>
    <row r="8" spans="2:17" x14ac:dyDescent="0.25">
      <c r="B8" s="53" t="s">
        <v>44</v>
      </c>
      <c r="C8" t="s">
        <v>45</v>
      </c>
      <c r="D8" s="45">
        <v>37</v>
      </c>
      <c r="E8" s="45">
        <v>36</v>
      </c>
      <c r="F8" s="45">
        <v>42</v>
      </c>
      <c r="G8" s="45">
        <v>44</v>
      </c>
      <c r="H8" s="45">
        <v>40</v>
      </c>
      <c r="I8" s="45">
        <v>60</v>
      </c>
      <c r="J8" s="45">
        <v>68</v>
      </c>
      <c r="K8" s="45">
        <v>44</v>
      </c>
      <c r="L8" s="45">
        <v>108</v>
      </c>
      <c r="M8" s="45">
        <v>67</v>
      </c>
      <c r="N8" s="54">
        <v>546</v>
      </c>
      <c r="O8" s="55"/>
    </row>
    <row r="9" spans="2:17" x14ac:dyDescent="0.25">
      <c r="B9" s="53" t="s">
        <v>80</v>
      </c>
      <c r="C9" t="s">
        <v>81</v>
      </c>
      <c r="D9" s="45">
        <v>42</v>
      </c>
      <c r="E9" s="45">
        <v>32</v>
      </c>
      <c r="F9" s="45">
        <v>45</v>
      </c>
      <c r="G9" s="45">
        <v>45</v>
      </c>
      <c r="H9" s="45">
        <v>51</v>
      </c>
      <c r="I9" s="45">
        <v>70</v>
      </c>
      <c r="J9" s="45">
        <v>57</v>
      </c>
      <c r="K9" s="45">
        <v>49</v>
      </c>
      <c r="L9" s="45">
        <v>64</v>
      </c>
      <c r="M9" s="45">
        <v>57</v>
      </c>
      <c r="N9" s="54">
        <v>512</v>
      </c>
      <c r="O9" s="55"/>
    </row>
    <row r="10" spans="2:17" x14ac:dyDescent="0.25">
      <c r="B10" s="53" t="s">
        <v>78</v>
      </c>
      <c r="C10" t="s">
        <v>79</v>
      </c>
      <c r="D10" s="45">
        <v>33</v>
      </c>
      <c r="E10" s="45">
        <v>33</v>
      </c>
      <c r="F10" s="45">
        <v>36</v>
      </c>
      <c r="G10" s="45">
        <v>48</v>
      </c>
      <c r="H10" s="45">
        <v>56</v>
      </c>
      <c r="I10" s="45">
        <v>48</v>
      </c>
      <c r="J10" s="45">
        <v>48</v>
      </c>
      <c r="K10" s="45">
        <v>58</v>
      </c>
      <c r="L10" s="45">
        <v>79</v>
      </c>
      <c r="M10" s="45">
        <v>68</v>
      </c>
      <c r="N10" s="54">
        <v>507</v>
      </c>
      <c r="O10" s="55"/>
    </row>
    <row r="11" spans="2:17" x14ac:dyDescent="0.25">
      <c r="B11" s="53" t="s">
        <v>50</v>
      </c>
      <c r="C11" t="s">
        <v>51</v>
      </c>
      <c r="D11" s="45">
        <v>43</v>
      </c>
      <c r="E11" s="45">
        <v>56</v>
      </c>
      <c r="F11" s="45">
        <v>51</v>
      </c>
      <c r="G11" s="45">
        <v>54</v>
      </c>
      <c r="H11" s="45">
        <v>39</v>
      </c>
      <c r="I11" s="45">
        <v>53</v>
      </c>
      <c r="J11" s="45">
        <v>51</v>
      </c>
      <c r="K11" s="45">
        <v>29</v>
      </c>
      <c r="L11" s="45">
        <v>35</v>
      </c>
      <c r="M11" s="45">
        <v>51</v>
      </c>
      <c r="N11" s="54">
        <v>462</v>
      </c>
      <c r="O11" s="55"/>
    </row>
    <row r="12" spans="2:17" ht="15" customHeight="1" x14ac:dyDescent="0.25">
      <c r="B12" s="53" t="s">
        <v>76</v>
      </c>
      <c r="C12" s="52" t="s">
        <v>77</v>
      </c>
      <c r="D12" s="45">
        <v>31</v>
      </c>
      <c r="E12" s="45">
        <v>38</v>
      </c>
      <c r="F12" s="45">
        <v>50</v>
      </c>
      <c r="G12" s="45">
        <v>40</v>
      </c>
      <c r="H12" s="45">
        <v>47</v>
      </c>
      <c r="I12" s="45">
        <v>42</v>
      </c>
      <c r="J12" s="45">
        <v>46</v>
      </c>
      <c r="K12" s="45">
        <v>49</v>
      </c>
      <c r="L12" s="45">
        <v>52</v>
      </c>
      <c r="M12" s="45">
        <v>39</v>
      </c>
      <c r="N12" s="54">
        <v>434</v>
      </c>
      <c r="O12" s="55"/>
    </row>
    <row r="13" spans="2:17" x14ac:dyDescent="0.25">
      <c r="B13" s="72" t="s">
        <v>82</v>
      </c>
      <c r="C13" t="s">
        <v>83</v>
      </c>
      <c r="D13" s="56">
        <v>26</v>
      </c>
      <c r="E13" s="56">
        <v>39</v>
      </c>
      <c r="F13" s="56">
        <v>36</v>
      </c>
      <c r="G13" s="56">
        <v>41</v>
      </c>
      <c r="H13" s="56">
        <v>36</v>
      </c>
      <c r="I13" s="56">
        <v>52</v>
      </c>
      <c r="J13" s="56">
        <v>48</v>
      </c>
      <c r="K13" s="56">
        <v>46</v>
      </c>
      <c r="L13" s="56">
        <v>53</v>
      </c>
      <c r="M13" s="56">
        <v>47</v>
      </c>
      <c r="N13" s="54">
        <v>424</v>
      </c>
      <c r="O13" s="55"/>
    </row>
    <row r="14" spans="2:17" x14ac:dyDescent="0.25">
      <c r="B14" s="72" t="s">
        <v>84</v>
      </c>
      <c r="C14" t="s">
        <v>85</v>
      </c>
      <c r="D14" s="56">
        <v>35</v>
      </c>
      <c r="E14" s="56">
        <v>32</v>
      </c>
      <c r="F14" s="56">
        <v>32</v>
      </c>
      <c r="G14" s="56">
        <v>37</v>
      </c>
      <c r="H14" s="56">
        <v>27</v>
      </c>
      <c r="I14" s="56">
        <v>19</v>
      </c>
      <c r="J14" s="56">
        <v>29</v>
      </c>
      <c r="K14" s="56">
        <v>29</v>
      </c>
      <c r="L14" s="56">
        <v>27</v>
      </c>
      <c r="M14" s="56">
        <v>52</v>
      </c>
      <c r="N14" s="54">
        <v>319</v>
      </c>
      <c r="O14" s="55"/>
    </row>
    <row r="15" spans="2:17" x14ac:dyDescent="0.25">
      <c r="B15" s="41" t="s">
        <v>52</v>
      </c>
      <c r="C15" s="42" t="s">
        <v>53</v>
      </c>
      <c r="D15" s="68">
        <v>19</v>
      </c>
      <c r="E15" s="68">
        <v>18</v>
      </c>
      <c r="F15" s="68">
        <v>18</v>
      </c>
      <c r="G15" s="68">
        <v>13</v>
      </c>
      <c r="H15" s="68">
        <v>20</v>
      </c>
      <c r="I15" s="68">
        <v>21</v>
      </c>
      <c r="J15" s="68">
        <v>26</v>
      </c>
      <c r="K15" s="68">
        <v>26</v>
      </c>
      <c r="L15" s="68">
        <v>16</v>
      </c>
      <c r="M15" s="68">
        <v>35</v>
      </c>
      <c r="N15" s="67">
        <v>212</v>
      </c>
    </row>
    <row r="18" spans="2:14" x14ac:dyDescent="0.25">
      <c r="B18" s="358" t="s">
        <v>912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</row>
    <row r="19" spans="2:14" ht="15" customHeight="1" x14ac:dyDescent="0.25">
      <c r="B19" s="123" t="s">
        <v>279</v>
      </c>
      <c r="C19" s="123" t="s">
        <v>39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282</v>
      </c>
    </row>
    <row r="20" spans="2:14" x14ac:dyDescent="0.25">
      <c r="B20" s="53" t="s">
        <v>78</v>
      </c>
      <c r="C20" t="s">
        <v>79</v>
      </c>
      <c r="D20" s="57">
        <v>71</v>
      </c>
      <c r="E20" s="57">
        <v>78</v>
      </c>
      <c r="F20" s="57">
        <v>100</v>
      </c>
      <c r="G20" s="57">
        <v>105</v>
      </c>
      <c r="H20" s="57">
        <v>90</v>
      </c>
      <c r="I20" s="57">
        <v>93</v>
      </c>
      <c r="J20" s="57">
        <v>119</v>
      </c>
      <c r="K20" s="57">
        <v>126</v>
      </c>
      <c r="L20" s="57">
        <v>120</v>
      </c>
      <c r="M20" s="57">
        <v>127</v>
      </c>
      <c r="N20" s="54">
        <v>1029</v>
      </c>
    </row>
    <row r="21" spans="2:14" x14ac:dyDescent="0.25">
      <c r="B21" s="53" t="s">
        <v>50</v>
      </c>
      <c r="C21" t="s">
        <v>51</v>
      </c>
      <c r="D21" s="57">
        <v>119</v>
      </c>
      <c r="E21" s="57">
        <v>120</v>
      </c>
      <c r="F21" s="57">
        <v>123</v>
      </c>
      <c r="G21" s="57">
        <v>94</v>
      </c>
      <c r="H21" s="57">
        <v>81</v>
      </c>
      <c r="I21" s="57">
        <v>97</v>
      </c>
      <c r="J21" s="57">
        <v>80</v>
      </c>
      <c r="K21" s="57">
        <v>89</v>
      </c>
      <c r="L21" s="57">
        <v>80</v>
      </c>
      <c r="M21" s="57">
        <v>67</v>
      </c>
      <c r="N21" s="54">
        <v>950</v>
      </c>
    </row>
    <row r="22" spans="2:14" x14ac:dyDescent="0.25">
      <c r="B22" s="53" t="s">
        <v>86</v>
      </c>
      <c r="C22" t="s">
        <v>87</v>
      </c>
      <c r="D22" s="57">
        <v>51</v>
      </c>
      <c r="E22" s="57">
        <v>57</v>
      </c>
      <c r="F22" s="57">
        <v>57</v>
      </c>
      <c r="G22" s="57">
        <v>50</v>
      </c>
      <c r="H22" s="57">
        <v>55</v>
      </c>
      <c r="I22" s="57">
        <v>38</v>
      </c>
      <c r="J22" s="57">
        <v>33</v>
      </c>
      <c r="K22" s="57">
        <v>38</v>
      </c>
      <c r="L22" s="57">
        <v>32</v>
      </c>
      <c r="M22" s="57">
        <v>56</v>
      </c>
      <c r="N22" s="54">
        <v>467</v>
      </c>
    </row>
    <row r="23" spans="2:14" x14ac:dyDescent="0.25">
      <c r="B23" s="53" t="s">
        <v>84</v>
      </c>
      <c r="C23" t="s">
        <v>85</v>
      </c>
      <c r="D23" s="57">
        <v>18</v>
      </c>
      <c r="E23" s="57">
        <v>18</v>
      </c>
      <c r="F23" s="57">
        <v>28</v>
      </c>
      <c r="G23" s="57">
        <v>32</v>
      </c>
      <c r="H23" s="57">
        <v>43</v>
      </c>
      <c r="I23" s="57">
        <v>37</v>
      </c>
      <c r="J23" s="57">
        <v>29</v>
      </c>
      <c r="K23" s="57">
        <v>33</v>
      </c>
      <c r="L23" s="57">
        <v>14</v>
      </c>
      <c r="M23" s="57">
        <v>22</v>
      </c>
      <c r="N23" s="54">
        <v>274</v>
      </c>
    </row>
    <row r="24" spans="2:14" x14ac:dyDescent="0.25">
      <c r="B24" s="53" t="s">
        <v>94</v>
      </c>
      <c r="C24" t="s">
        <v>1464</v>
      </c>
      <c r="D24" s="57">
        <v>14</v>
      </c>
      <c r="E24" s="57">
        <v>17</v>
      </c>
      <c r="F24" s="57">
        <v>21</v>
      </c>
      <c r="G24" s="57">
        <v>14</v>
      </c>
      <c r="H24" s="57">
        <v>12</v>
      </c>
      <c r="I24" s="57">
        <v>13</v>
      </c>
      <c r="J24" s="57">
        <v>16</v>
      </c>
      <c r="K24" s="57">
        <v>12</v>
      </c>
      <c r="L24" s="57">
        <v>25</v>
      </c>
      <c r="M24" s="57">
        <v>25</v>
      </c>
      <c r="N24" s="54">
        <v>169</v>
      </c>
    </row>
    <row r="25" spans="2:14" x14ac:dyDescent="0.25">
      <c r="B25" s="53" t="s">
        <v>52</v>
      </c>
      <c r="C25" t="s">
        <v>53</v>
      </c>
      <c r="D25" s="57">
        <v>13</v>
      </c>
      <c r="E25" s="57">
        <v>11</v>
      </c>
      <c r="F25" s="57">
        <v>17</v>
      </c>
      <c r="G25" s="57">
        <v>8</v>
      </c>
      <c r="H25" s="57">
        <v>12</v>
      </c>
      <c r="I25" s="57">
        <v>7</v>
      </c>
      <c r="J25" s="57">
        <v>13</v>
      </c>
      <c r="K25" s="57">
        <v>12</v>
      </c>
      <c r="L25" s="57">
        <v>14</v>
      </c>
      <c r="M25" s="57">
        <v>8</v>
      </c>
      <c r="N25" s="54">
        <v>115</v>
      </c>
    </row>
    <row r="26" spans="2:14" x14ac:dyDescent="0.25">
      <c r="B26" s="53" t="s">
        <v>44</v>
      </c>
      <c r="C26" t="s">
        <v>45</v>
      </c>
      <c r="D26" s="57">
        <v>13</v>
      </c>
      <c r="E26" s="57">
        <v>21</v>
      </c>
      <c r="F26" s="57">
        <v>9</v>
      </c>
      <c r="G26" s="57">
        <v>12</v>
      </c>
      <c r="H26" s="57">
        <v>11</v>
      </c>
      <c r="I26" s="57">
        <v>7</v>
      </c>
      <c r="J26" s="57">
        <v>11</v>
      </c>
      <c r="K26" s="57">
        <v>6</v>
      </c>
      <c r="L26" s="57">
        <v>9</v>
      </c>
      <c r="M26" s="57">
        <v>14</v>
      </c>
      <c r="N26" s="54">
        <v>113</v>
      </c>
    </row>
    <row r="27" spans="2:14" x14ac:dyDescent="0.25">
      <c r="B27" s="53" t="s">
        <v>95</v>
      </c>
      <c r="C27" t="s">
        <v>96</v>
      </c>
      <c r="D27" s="57">
        <v>6</v>
      </c>
      <c r="E27" s="57">
        <v>7</v>
      </c>
      <c r="F27" s="57">
        <v>10</v>
      </c>
      <c r="G27" s="57">
        <v>13</v>
      </c>
      <c r="H27" s="57">
        <v>3</v>
      </c>
      <c r="I27" s="57">
        <v>5</v>
      </c>
      <c r="J27" s="57">
        <v>9</v>
      </c>
      <c r="K27" s="57">
        <v>16</v>
      </c>
      <c r="L27" s="57">
        <v>12</v>
      </c>
      <c r="M27" s="57">
        <v>12</v>
      </c>
      <c r="N27" s="54">
        <v>93</v>
      </c>
    </row>
    <row r="28" spans="2:14" x14ac:dyDescent="0.25">
      <c r="B28" s="53" t="s">
        <v>74</v>
      </c>
      <c r="C28" t="s">
        <v>75</v>
      </c>
      <c r="D28" s="57">
        <v>7</v>
      </c>
      <c r="E28" s="57">
        <v>3</v>
      </c>
      <c r="F28" s="57">
        <v>10</v>
      </c>
      <c r="G28" s="57">
        <v>10</v>
      </c>
      <c r="H28" s="57">
        <v>5</v>
      </c>
      <c r="I28" s="57">
        <v>8</v>
      </c>
      <c r="J28" s="57">
        <v>13</v>
      </c>
      <c r="K28" s="57">
        <v>5</v>
      </c>
      <c r="L28" s="57">
        <v>10</v>
      </c>
      <c r="M28" s="57">
        <v>17</v>
      </c>
      <c r="N28" s="54">
        <v>88</v>
      </c>
    </row>
    <row r="29" spans="2:14" x14ac:dyDescent="0.25">
      <c r="B29" s="41" t="s">
        <v>80</v>
      </c>
      <c r="C29" s="42" t="s">
        <v>81</v>
      </c>
      <c r="D29" s="68">
        <v>0</v>
      </c>
      <c r="E29" s="68">
        <v>3</v>
      </c>
      <c r="F29" s="68">
        <v>4</v>
      </c>
      <c r="G29" s="68">
        <v>6</v>
      </c>
      <c r="H29" s="68">
        <v>10</v>
      </c>
      <c r="I29" s="68">
        <v>10</v>
      </c>
      <c r="J29" s="68">
        <v>6</v>
      </c>
      <c r="K29" s="68">
        <v>7</v>
      </c>
      <c r="L29" s="68">
        <v>5</v>
      </c>
      <c r="M29" s="68">
        <v>14</v>
      </c>
      <c r="N29" s="67">
        <v>65</v>
      </c>
    </row>
    <row r="32" spans="2:14" x14ac:dyDescent="0.25">
      <c r="B32" s="358" t="s">
        <v>913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  <row r="33" spans="2:15" ht="15" customHeight="1" x14ac:dyDescent="0.25">
      <c r="B33" s="123" t="s">
        <v>279</v>
      </c>
      <c r="C33" s="123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282</v>
      </c>
    </row>
    <row r="34" spans="2:15" x14ac:dyDescent="0.25">
      <c r="B34" s="53" t="s">
        <v>50</v>
      </c>
      <c r="C34" t="s">
        <v>51</v>
      </c>
      <c r="D34" s="57">
        <v>15</v>
      </c>
      <c r="E34" s="57">
        <v>4</v>
      </c>
      <c r="F34" s="57">
        <v>12</v>
      </c>
      <c r="G34" s="57">
        <v>15</v>
      </c>
      <c r="H34" s="57">
        <v>10</v>
      </c>
      <c r="I34" s="57">
        <v>7</v>
      </c>
      <c r="J34" s="57">
        <v>6</v>
      </c>
      <c r="K34" s="57">
        <v>12</v>
      </c>
      <c r="L34" s="57">
        <v>14</v>
      </c>
      <c r="M34" s="57">
        <v>9</v>
      </c>
      <c r="N34" s="54">
        <v>104</v>
      </c>
      <c r="O34" s="125"/>
    </row>
    <row r="35" spans="2:15" x14ac:dyDescent="0.25">
      <c r="B35" s="53" t="s">
        <v>84</v>
      </c>
      <c r="C35" t="s">
        <v>85</v>
      </c>
      <c r="D35" s="57">
        <v>2</v>
      </c>
      <c r="E35" s="57">
        <v>5</v>
      </c>
      <c r="F35" s="57">
        <v>4</v>
      </c>
      <c r="G35" s="57">
        <v>11</v>
      </c>
      <c r="H35" s="57">
        <v>11</v>
      </c>
      <c r="I35" s="57">
        <v>5</v>
      </c>
      <c r="J35" s="57">
        <v>11</v>
      </c>
      <c r="K35" s="57">
        <v>12</v>
      </c>
      <c r="L35" s="57">
        <v>10</v>
      </c>
      <c r="M35" s="57">
        <v>10</v>
      </c>
      <c r="N35" s="54">
        <v>81</v>
      </c>
      <c r="O35" s="125"/>
    </row>
    <row r="36" spans="2:15" x14ac:dyDescent="0.25">
      <c r="B36" s="53" t="s">
        <v>80</v>
      </c>
      <c r="C36" t="s">
        <v>81</v>
      </c>
      <c r="D36" s="57">
        <v>6</v>
      </c>
      <c r="E36" s="57">
        <v>6</v>
      </c>
      <c r="F36" s="57">
        <v>1</v>
      </c>
      <c r="G36" s="57">
        <v>3</v>
      </c>
      <c r="H36" s="57">
        <v>4</v>
      </c>
      <c r="I36" s="57">
        <v>7</v>
      </c>
      <c r="J36" s="57">
        <v>2</v>
      </c>
      <c r="K36" s="57">
        <v>5</v>
      </c>
      <c r="L36" s="57">
        <v>6</v>
      </c>
      <c r="M36" s="57">
        <v>3</v>
      </c>
      <c r="N36" s="54">
        <v>43</v>
      </c>
      <c r="O36" s="125"/>
    </row>
    <row r="37" spans="2:15" x14ac:dyDescent="0.25">
      <c r="B37" s="53" t="s">
        <v>74</v>
      </c>
      <c r="C37" t="s">
        <v>75</v>
      </c>
      <c r="D37" s="57">
        <v>3</v>
      </c>
      <c r="E37" s="57">
        <v>1</v>
      </c>
      <c r="F37" s="57">
        <v>2</v>
      </c>
      <c r="G37" s="57">
        <v>3</v>
      </c>
      <c r="H37" s="57">
        <v>2</v>
      </c>
      <c r="I37" s="57">
        <v>2</v>
      </c>
      <c r="J37" s="57">
        <v>2</v>
      </c>
      <c r="K37" s="57">
        <v>1</v>
      </c>
      <c r="L37" s="57">
        <v>5</v>
      </c>
      <c r="M37" s="57">
        <v>1</v>
      </c>
      <c r="N37" s="54">
        <v>22</v>
      </c>
      <c r="O37" s="125"/>
    </row>
    <row r="38" spans="2:15" x14ac:dyDescent="0.25">
      <c r="B38" s="53" t="s">
        <v>64</v>
      </c>
      <c r="C38" t="s">
        <v>65</v>
      </c>
      <c r="D38" s="57">
        <v>3</v>
      </c>
      <c r="E38" s="57">
        <v>0</v>
      </c>
      <c r="F38" s="57">
        <v>0</v>
      </c>
      <c r="G38" s="57">
        <v>2</v>
      </c>
      <c r="H38" s="57">
        <v>0</v>
      </c>
      <c r="I38" s="57">
        <v>3</v>
      </c>
      <c r="J38" s="57">
        <v>5</v>
      </c>
      <c r="K38" s="57">
        <v>3</v>
      </c>
      <c r="L38" s="57">
        <v>1</v>
      </c>
      <c r="M38" s="57">
        <v>3</v>
      </c>
      <c r="N38" s="54">
        <v>20</v>
      </c>
      <c r="O38" s="125"/>
    </row>
    <row r="39" spans="2:15" x14ac:dyDescent="0.25">
      <c r="B39" s="53" t="s">
        <v>72</v>
      </c>
      <c r="C39" t="s">
        <v>73</v>
      </c>
      <c r="D39" s="57">
        <v>0</v>
      </c>
      <c r="E39" s="57">
        <v>0</v>
      </c>
      <c r="F39" s="57">
        <v>0</v>
      </c>
      <c r="G39" s="57">
        <v>1</v>
      </c>
      <c r="H39" s="57">
        <v>2</v>
      </c>
      <c r="I39" s="57">
        <v>2</v>
      </c>
      <c r="J39" s="57">
        <v>2</v>
      </c>
      <c r="K39" s="57">
        <v>4</v>
      </c>
      <c r="L39" s="57">
        <v>1</v>
      </c>
      <c r="M39" s="57">
        <v>1</v>
      </c>
      <c r="N39" s="54">
        <v>13</v>
      </c>
      <c r="O39" s="125"/>
    </row>
    <row r="40" spans="2:15" x14ac:dyDescent="0.25">
      <c r="B40" s="53" t="s">
        <v>56</v>
      </c>
      <c r="C40" t="s">
        <v>57</v>
      </c>
      <c r="D40" s="57">
        <v>1</v>
      </c>
      <c r="E40" s="57">
        <v>0</v>
      </c>
      <c r="F40" s="57">
        <v>0</v>
      </c>
      <c r="G40" s="57">
        <v>2</v>
      </c>
      <c r="H40" s="57">
        <v>1</v>
      </c>
      <c r="I40" s="57">
        <v>0</v>
      </c>
      <c r="J40" s="57">
        <v>3</v>
      </c>
      <c r="K40" s="57">
        <v>3</v>
      </c>
      <c r="L40" s="57">
        <v>0</v>
      </c>
      <c r="M40" s="57">
        <v>2</v>
      </c>
      <c r="N40" s="54">
        <v>12</v>
      </c>
      <c r="O40" s="125"/>
    </row>
    <row r="41" spans="2:15" x14ac:dyDescent="0.25">
      <c r="B41" s="53" t="s">
        <v>52</v>
      </c>
      <c r="C41" t="s">
        <v>53</v>
      </c>
      <c r="D41" s="57">
        <v>3</v>
      </c>
      <c r="E41" s="57">
        <v>1</v>
      </c>
      <c r="F41" s="57">
        <v>0</v>
      </c>
      <c r="G41" s="57">
        <v>1</v>
      </c>
      <c r="H41" s="57">
        <v>0</v>
      </c>
      <c r="I41" s="57">
        <v>1</v>
      </c>
      <c r="J41" s="57">
        <v>0</v>
      </c>
      <c r="K41" s="57">
        <v>2</v>
      </c>
      <c r="L41" s="57">
        <v>0</v>
      </c>
      <c r="M41" s="57">
        <v>2</v>
      </c>
      <c r="N41" s="54">
        <v>10</v>
      </c>
      <c r="O41" s="125"/>
    </row>
    <row r="42" spans="2:15" x14ac:dyDescent="0.25">
      <c r="B42" s="53" t="s">
        <v>44</v>
      </c>
      <c r="C42" t="s">
        <v>45</v>
      </c>
      <c r="D42" s="57">
        <v>0</v>
      </c>
      <c r="E42" s="57">
        <v>1</v>
      </c>
      <c r="F42" s="57">
        <v>1</v>
      </c>
      <c r="G42" s="57">
        <v>0</v>
      </c>
      <c r="H42" s="57">
        <v>1</v>
      </c>
      <c r="I42" s="57">
        <v>1</v>
      </c>
      <c r="J42" s="57">
        <v>0</v>
      </c>
      <c r="K42" s="57">
        <v>1</v>
      </c>
      <c r="L42" s="57">
        <v>0</v>
      </c>
      <c r="M42" s="57">
        <v>2</v>
      </c>
      <c r="N42" s="54">
        <v>7</v>
      </c>
    </row>
    <row r="43" spans="2:15" x14ac:dyDescent="0.25">
      <c r="B43" s="41" t="s">
        <v>60</v>
      </c>
      <c r="C43" s="42" t="s">
        <v>61</v>
      </c>
      <c r="D43" s="68">
        <v>2</v>
      </c>
      <c r="E43" s="68">
        <v>1</v>
      </c>
      <c r="F43" s="68">
        <v>0</v>
      </c>
      <c r="G43" s="68">
        <v>1</v>
      </c>
      <c r="H43" s="68">
        <v>0</v>
      </c>
      <c r="I43" s="68">
        <v>0</v>
      </c>
      <c r="J43" s="68">
        <v>0</v>
      </c>
      <c r="K43" s="68">
        <v>0</v>
      </c>
      <c r="L43" s="68">
        <v>3</v>
      </c>
      <c r="M43" s="68">
        <v>0</v>
      </c>
      <c r="N43" s="67">
        <v>7</v>
      </c>
    </row>
    <row r="44" spans="2:15" x14ac:dyDescent="0.25">
      <c r="C44" s="126" t="s">
        <v>349</v>
      </c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7" orientation="landscape" r:id="rId1"/>
  <ignoredErrors>
    <ignoredError sqref="A1:B5 A16:B19 A6:A15 O6:XFD15 A30:B33 A20:A29 O20:XFD29 A44:B1048576 A34:A43 O34:XFD43 D1:XFD4 D16:XFD18 D30:XFD32 D44:XFD1048576 N5:XFD5 N19:XFD19 N33:XFD3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47"/>
  <sheetViews>
    <sheetView showGridLines="0" tabSelected="1" zoomScaleNormal="100" zoomScaleSheetLayoutView="85" zoomScalePageLayoutView="70" workbookViewId="0">
      <selection activeCell="O22" sqref="O22"/>
    </sheetView>
  </sheetViews>
  <sheetFormatPr defaultRowHeight="12.75" x14ac:dyDescent="0.2"/>
  <cols>
    <col min="1" max="1" width="19.28515625" style="127" customWidth="1"/>
    <col min="2" max="2" width="15.140625" style="127" customWidth="1"/>
    <col min="3" max="3" width="14.140625" style="127" customWidth="1"/>
    <col min="4" max="4" width="19.140625" style="127" customWidth="1"/>
    <col min="5" max="5" width="13.5703125" style="127" customWidth="1"/>
    <col min="6" max="6" width="16.5703125" style="127" customWidth="1"/>
    <col min="7" max="8" width="11.5703125" style="127" customWidth="1"/>
    <col min="9" max="9" width="9.85546875" style="127" customWidth="1"/>
    <col min="10" max="10" width="11.42578125" style="127" customWidth="1"/>
    <col min="11" max="11" width="10.7109375" style="127" customWidth="1"/>
    <col min="12" max="248" width="9.140625" style="127"/>
    <col min="249" max="249" width="19.28515625" style="127" customWidth="1"/>
    <col min="250" max="250" width="14.140625" style="127" customWidth="1"/>
    <col min="251" max="251" width="19.140625" style="127" customWidth="1"/>
    <col min="252" max="252" width="13.5703125" style="127" customWidth="1"/>
    <col min="253" max="253" width="16.5703125" style="127" customWidth="1"/>
    <col min="254" max="255" width="11.5703125" style="127" customWidth="1"/>
    <col min="256" max="256" width="9.85546875" style="127" customWidth="1"/>
    <col min="257" max="257" width="11.42578125" style="127" customWidth="1"/>
    <col min="258" max="258" width="10.7109375" style="127" customWidth="1"/>
    <col min="259" max="504" width="9.140625" style="127"/>
    <col min="505" max="505" width="19.28515625" style="127" customWidth="1"/>
    <col min="506" max="506" width="14.140625" style="127" customWidth="1"/>
    <col min="507" max="507" width="19.140625" style="127" customWidth="1"/>
    <col min="508" max="508" width="13.5703125" style="127" customWidth="1"/>
    <col min="509" max="509" width="16.5703125" style="127" customWidth="1"/>
    <col min="510" max="511" width="11.5703125" style="127" customWidth="1"/>
    <col min="512" max="512" width="9.85546875" style="127" customWidth="1"/>
    <col min="513" max="513" width="11.42578125" style="127" customWidth="1"/>
    <col min="514" max="514" width="10.7109375" style="127" customWidth="1"/>
    <col min="515" max="760" width="9.140625" style="127"/>
    <col min="761" max="761" width="19.28515625" style="127" customWidth="1"/>
    <col min="762" max="762" width="14.140625" style="127" customWidth="1"/>
    <col min="763" max="763" width="19.140625" style="127" customWidth="1"/>
    <col min="764" max="764" width="13.5703125" style="127" customWidth="1"/>
    <col min="765" max="765" width="16.5703125" style="127" customWidth="1"/>
    <col min="766" max="767" width="11.5703125" style="127" customWidth="1"/>
    <col min="768" max="768" width="9.85546875" style="127" customWidth="1"/>
    <col min="769" max="769" width="11.42578125" style="127" customWidth="1"/>
    <col min="770" max="770" width="10.7109375" style="127" customWidth="1"/>
    <col min="771" max="1016" width="9.140625" style="127"/>
    <col min="1017" max="1017" width="19.28515625" style="127" customWidth="1"/>
    <col min="1018" max="1018" width="14.140625" style="127" customWidth="1"/>
    <col min="1019" max="1019" width="19.140625" style="127" customWidth="1"/>
    <col min="1020" max="1020" width="13.5703125" style="127" customWidth="1"/>
    <col min="1021" max="1021" width="16.5703125" style="127" customWidth="1"/>
    <col min="1022" max="1023" width="11.5703125" style="127" customWidth="1"/>
    <col min="1024" max="1024" width="9.85546875" style="127" customWidth="1"/>
    <col min="1025" max="1025" width="11.42578125" style="127" customWidth="1"/>
    <col min="1026" max="1026" width="10.7109375" style="127" customWidth="1"/>
    <col min="1027" max="1272" width="9.140625" style="127"/>
    <col min="1273" max="1273" width="19.28515625" style="127" customWidth="1"/>
    <col min="1274" max="1274" width="14.140625" style="127" customWidth="1"/>
    <col min="1275" max="1275" width="19.140625" style="127" customWidth="1"/>
    <col min="1276" max="1276" width="13.5703125" style="127" customWidth="1"/>
    <col min="1277" max="1277" width="16.5703125" style="127" customWidth="1"/>
    <col min="1278" max="1279" width="11.5703125" style="127" customWidth="1"/>
    <col min="1280" max="1280" width="9.85546875" style="127" customWidth="1"/>
    <col min="1281" max="1281" width="11.42578125" style="127" customWidth="1"/>
    <col min="1282" max="1282" width="10.7109375" style="127" customWidth="1"/>
    <col min="1283" max="1528" width="9.140625" style="127"/>
    <col min="1529" max="1529" width="19.28515625" style="127" customWidth="1"/>
    <col min="1530" max="1530" width="14.140625" style="127" customWidth="1"/>
    <col min="1531" max="1531" width="19.140625" style="127" customWidth="1"/>
    <col min="1532" max="1532" width="13.5703125" style="127" customWidth="1"/>
    <col min="1533" max="1533" width="16.5703125" style="127" customWidth="1"/>
    <col min="1534" max="1535" width="11.5703125" style="127" customWidth="1"/>
    <col min="1536" max="1536" width="9.85546875" style="127" customWidth="1"/>
    <col min="1537" max="1537" width="11.42578125" style="127" customWidth="1"/>
    <col min="1538" max="1538" width="10.7109375" style="127" customWidth="1"/>
    <col min="1539" max="1784" width="9.140625" style="127"/>
    <col min="1785" max="1785" width="19.28515625" style="127" customWidth="1"/>
    <col min="1786" max="1786" width="14.140625" style="127" customWidth="1"/>
    <col min="1787" max="1787" width="19.140625" style="127" customWidth="1"/>
    <col min="1788" max="1788" width="13.5703125" style="127" customWidth="1"/>
    <col min="1789" max="1789" width="16.5703125" style="127" customWidth="1"/>
    <col min="1790" max="1791" width="11.5703125" style="127" customWidth="1"/>
    <col min="1792" max="1792" width="9.85546875" style="127" customWidth="1"/>
    <col min="1793" max="1793" width="11.42578125" style="127" customWidth="1"/>
    <col min="1794" max="1794" width="10.7109375" style="127" customWidth="1"/>
    <col min="1795" max="2040" width="9.140625" style="127"/>
    <col min="2041" max="2041" width="19.28515625" style="127" customWidth="1"/>
    <col min="2042" max="2042" width="14.140625" style="127" customWidth="1"/>
    <col min="2043" max="2043" width="19.140625" style="127" customWidth="1"/>
    <col min="2044" max="2044" width="13.5703125" style="127" customWidth="1"/>
    <col min="2045" max="2045" width="16.5703125" style="127" customWidth="1"/>
    <col min="2046" max="2047" width="11.5703125" style="127" customWidth="1"/>
    <col min="2048" max="2048" width="9.85546875" style="127" customWidth="1"/>
    <col min="2049" max="2049" width="11.42578125" style="127" customWidth="1"/>
    <col min="2050" max="2050" width="10.7109375" style="127" customWidth="1"/>
    <col min="2051" max="2296" width="9.140625" style="127"/>
    <col min="2297" max="2297" width="19.28515625" style="127" customWidth="1"/>
    <col min="2298" max="2298" width="14.140625" style="127" customWidth="1"/>
    <col min="2299" max="2299" width="19.140625" style="127" customWidth="1"/>
    <col min="2300" max="2300" width="13.5703125" style="127" customWidth="1"/>
    <col min="2301" max="2301" width="16.5703125" style="127" customWidth="1"/>
    <col min="2302" max="2303" width="11.5703125" style="127" customWidth="1"/>
    <col min="2304" max="2304" width="9.85546875" style="127" customWidth="1"/>
    <col min="2305" max="2305" width="11.42578125" style="127" customWidth="1"/>
    <col min="2306" max="2306" width="10.7109375" style="127" customWidth="1"/>
    <col min="2307" max="2552" width="9.140625" style="127"/>
    <col min="2553" max="2553" width="19.28515625" style="127" customWidth="1"/>
    <col min="2554" max="2554" width="14.140625" style="127" customWidth="1"/>
    <col min="2555" max="2555" width="19.140625" style="127" customWidth="1"/>
    <col min="2556" max="2556" width="13.5703125" style="127" customWidth="1"/>
    <col min="2557" max="2557" width="16.5703125" style="127" customWidth="1"/>
    <col min="2558" max="2559" width="11.5703125" style="127" customWidth="1"/>
    <col min="2560" max="2560" width="9.85546875" style="127" customWidth="1"/>
    <col min="2561" max="2561" width="11.42578125" style="127" customWidth="1"/>
    <col min="2562" max="2562" width="10.7109375" style="127" customWidth="1"/>
    <col min="2563" max="2808" width="9.140625" style="127"/>
    <col min="2809" max="2809" width="19.28515625" style="127" customWidth="1"/>
    <col min="2810" max="2810" width="14.140625" style="127" customWidth="1"/>
    <col min="2811" max="2811" width="19.140625" style="127" customWidth="1"/>
    <col min="2812" max="2812" width="13.5703125" style="127" customWidth="1"/>
    <col min="2813" max="2813" width="16.5703125" style="127" customWidth="1"/>
    <col min="2814" max="2815" width="11.5703125" style="127" customWidth="1"/>
    <col min="2816" max="2816" width="9.85546875" style="127" customWidth="1"/>
    <col min="2817" max="2817" width="11.42578125" style="127" customWidth="1"/>
    <col min="2818" max="2818" width="10.7109375" style="127" customWidth="1"/>
    <col min="2819" max="3064" width="9.140625" style="127"/>
    <col min="3065" max="3065" width="19.28515625" style="127" customWidth="1"/>
    <col min="3066" max="3066" width="14.140625" style="127" customWidth="1"/>
    <col min="3067" max="3067" width="19.140625" style="127" customWidth="1"/>
    <col min="3068" max="3068" width="13.5703125" style="127" customWidth="1"/>
    <col min="3069" max="3069" width="16.5703125" style="127" customWidth="1"/>
    <col min="3070" max="3071" width="11.5703125" style="127" customWidth="1"/>
    <col min="3072" max="3072" width="9.85546875" style="127" customWidth="1"/>
    <col min="3073" max="3073" width="11.42578125" style="127" customWidth="1"/>
    <col min="3074" max="3074" width="10.7109375" style="127" customWidth="1"/>
    <col min="3075" max="3320" width="9.140625" style="127"/>
    <col min="3321" max="3321" width="19.28515625" style="127" customWidth="1"/>
    <col min="3322" max="3322" width="14.140625" style="127" customWidth="1"/>
    <col min="3323" max="3323" width="19.140625" style="127" customWidth="1"/>
    <col min="3324" max="3324" width="13.5703125" style="127" customWidth="1"/>
    <col min="3325" max="3325" width="16.5703125" style="127" customWidth="1"/>
    <col min="3326" max="3327" width="11.5703125" style="127" customWidth="1"/>
    <col min="3328" max="3328" width="9.85546875" style="127" customWidth="1"/>
    <col min="3329" max="3329" width="11.42578125" style="127" customWidth="1"/>
    <col min="3330" max="3330" width="10.7109375" style="127" customWidth="1"/>
    <col min="3331" max="3576" width="9.140625" style="127"/>
    <col min="3577" max="3577" width="19.28515625" style="127" customWidth="1"/>
    <col min="3578" max="3578" width="14.140625" style="127" customWidth="1"/>
    <col min="3579" max="3579" width="19.140625" style="127" customWidth="1"/>
    <col min="3580" max="3580" width="13.5703125" style="127" customWidth="1"/>
    <col min="3581" max="3581" width="16.5703125" style="127" customWidth="1"/>
    <col min="3582" max="3583" width="11.5703125" style="127" customWidth="1"/>
    <col min="3584" max="3584" width="9.85546875" style="127" customWidth="1"/>
    <col min="3585" max="3585" width="11.42578125" style="127" customWidth="1"/>
    <col min="3586" max="3586" width="10.7109375" style="127" customWidth="1"/>
    <col min="3587" max="3832" width="9.140625" style="127"/>
    <col min="3833" max="3833" width="19.28515625" style="127" customWidth="1"/>
    <col min="3834" max="3834" width="14.140625" style="127" customWidth="1"/>
    <col min="3835" max="3835" width="19.140625" style="127" customWidth="1"/>
    <col min="3836" max="3836" width="13.5703125" style="127" customWidth="1"/>
    <col min="3837" max="3837" width="16.5703125" style="127" customWidth="1"/>
    <col min="3838" max="3839" width="11.5703125" style="127" customWidth="1"/>
    <col min="3840" max="3840" width="9.85546875" style="127" customWidth="1"/>
    <col min="3841" max="3841" width="11.42578125" style="127" customWidth="1"/>
    <col min="3842" max="3842" width="10.7109375" style="127" customWidth="1"/>
    <col min="3843" max="4088" width="9.140625" style="127"/>
    <col min="4089" max="4089" width="19.28515625" style="127" customWidth="1"/>
    <col min="4090" max="4090" width="14.140625" style="127" customWidth="1"/>
    <col min="4091" max="4091" width="19.140625" style="127" customWidth="1"/>
    <col min="4092" max="4092" width="13.5703125" style="127" customWidth="1"/>
    <col min="4093" max="4093" width="16.5703125" style="127" customWidth="1"/>
    <col min="4094" max="4095" width="11.5703125" style="127" customWidth="1"/>
    <col min="4096" max="4096" width="9.85546875" style="127" customWidth="1"/>
    <col min="4097" max="4097" width="11.42578125" style="127" customWidth="1"/>
    <col min="4098" max="4098" width="10.7109375" style="127" customWidth="1"/>
    <col min="4099" max="4344" width="9.140625" style="127"/>
    <col min="4345" max="4345" width="19.28515625" style="127" customWidth="1"/>
    <col min="4346" max="4346" width="14.140625" style="127" customWidth="1"/>
    <col min="4347" max="4347" width="19.140625" style="127" customWidth="1"/>
    <col min="4348" max="4348" width="13.5703125" style="127" customWidth="1"/>
    <col min="4349" max="4349" width="16.5703125" style="127" customWidth="1"/>
    <col min="4350" max="4351" width="11.5703125" style="127" customWidth="1"/>
    <col min="4352" max="4352" width="9.85546875" style="127" customWidth="1"/>
    <col min="4353" max="4353" width="11.42578125" style="127" customWidth="1"/>
    <col min="4354" max="4354" width="10.7109375" style="127" customWidth="1"/>
    <col min="4355" max="4600" width="9.140625" style="127"/>
    <col min="4601" max="4601" width="19.28515625" style="127" customWidth="1"/>
    <col min="4602" max="4602" width="14.140625" style="127" customWidth="1"/>
    <col min="4603" max="4603" width="19.140625" style="127" customWidth="1"/>
    <col min="4604" max="4604" width="13.5703125" style="127" customWidth="1"/>
    <col min="4605" max="4605" width="16.5703125" style="127" customWidth="1"/>
    <col min="4606" max="4607" width="11.5703125" style="127" customWidth="1"/>
    <col min="4608" max="4608" width="9.85546875" style="127" customWidth="1"/>
    <col min="4609" max="4609" width="11.42578125" style="127" customWidth="1"/>
    <col min="4610" max="4610" width="10.7109375" style="127" customWidth="1"/>
    <col min="4611" max="4856" width="9.140625" style="127"/>
    <col min="4857" max="4857" width="19.28515625" style="127" customWidth="1"/>
    <col min="4858" max="4858" width="14.140625" style="127" customWidth="1"/>
    <col min="4859" max="4859" width="19.140625" style="127" customWidth="1"/>
    <col min="4860" max="4860" width="13.5703125" style="127" customWidth="1"/>
    <col min="4861" max="4861" width="16.5703125" style="127" customWidth="1"/>
    <col min="4862" max="4863" width="11.5703125" style="127" customWidth="1"/>
    <col min="4864" max="4864" width="9.85546875" style="127" customWidth="1"/>
    <col min="4865" max="4865" width="11.42578125" style="127" customWidth="1"/>
    <col min="4866" max="4866" width="10.7109375" style="127" customWidth="1"/>
    <col min="4867" max="5112" width="9.140625" style="127"/>
    <col min="5113" max="5113" width="19.28515625" style="127" customWidth="1"/>
    <col min="5114" max="5114" width="14.140625" style="127" customWidth="1"/>
    <col min="5115" max="5115" width="19.140625" style="127" customWidth="1"/>
    <col min="5116" max="5116" width="13.5703125" style="127" customWidth="1"/>
    <col min="5117" max="5117" width="16.5703125" style="127" customWidth="1"/>
    <col min="5118" max="5119" width="11.5703125" style="127" customWidth="1"/>
    <col min="5120" max="5120" width="9.85546875" style="127" customWidth="1"/>
    <col min="5121" max="5121" width="11.42578125" style="127" customWidth="1"/>
    <col min="5122" max="5122" width="10.7109375" style="127" customWidth="1"/>
    <col min="5123" max="5368" width="9.140625" style="127"/>
    <col min="5369" max="5369" width="19.28515625" style="127" customWidth="1"/>
    <col min="5370" max="5370" width="14.140625" style="127" customWidth="1"/>
    <col min="5371" max="5371" width="19.140625" style="127" customWidth="1"/>
    <col min="5372" max="5372" width="13.5703125" style="127" customWidth="1"/>
    <col min="5373" max="5373" width="16.5703125" style="127" customWidth="1"/>
    <col min="5374" max="5375" width="11.5703125" style="127" customWidth="1"/>
    <col min="5376" max="5376" width="9.85546875" style="127" customWidth="1"/>
    <col min="5377" max="5377" width="11.42578125" style="127" customWidth="1"/>
    <col min="5378" max="5378" width="10.7109375" style="127" customWidth="1"/>
    <col min="5379" max="5624" width="9.140625" style="127"/>
    <col min="5625" max="5625" width="19.28515625" style="127" customWidth="1"/>
    <col min="5626" max="5626" width="14.140625" style="127" customWidth="1"/>
    <col min="5627" max="5627" width="19.140625" style="127" customWidth="1"/>
    <col min="5628" max="5628" width="13.5703125" style="127" customWidth="1"/>
    <col min="5629" max="5629" width="16.5703125" style="127" customWidth="1"/>
    <col min="5630" max="5631" width="11.5703125" style="127" customWidth="1"/>
    <col min="5632" max="5632" width="9.85546875" style="127" customWidth="1"/>
    <col min="5633" max="5633" width="11.42578125" style="127" customWidth="1"/>
    <col min="5634" max="5634" width="10.7109375" style="127" customWidth="1"/>
    <col min="5635" max="5880" width="9.140625" style="127"/>
    <col min="5881" max="5881" width="19.28515625" style="127" customWidth="1"/>
    <col min="5882" max="5882" width="14.140625" style="127" customWidth="1"/>
    <col min="5883" max="5883" width="19.140625" style="127" customWidth="1"/>
    <col min="5884" max="5884" width="13.5703125" style="127" customWidth="1"/>
    <col min="5885" max="5885" width="16.5703125" style="127" customWidth="1"/>
    <col min="5886" max="5887" width="11.5703125" style="127" customWidth="1"/>
    <col min="5888" max="5888" width="9.85546875" style="127" customWidth="1"/>
    <col min="5889" max="5889" width="11.42578125" style="127" customWidth="1"/>
    <col min="5890" max="5890" width="10.7109375" style="127" customWidth="1"/>
    <col min="5891" max="6136" width="9.140625" style="127"/>
    <col min="6137" max="6137" width="19.28515625" style="127" customWidth="1"/>
    <col min="6138" max="6138" width="14.140625" style="127" customWidth="1"/>
    <col min="6139" max="6139" width="19.140625" style="127" customWidth="1"/>
    <col min="6140" max="6140" width="13.5703125" style="127" customWidth="1"/>
    <col min="6141" max="6141" width="16.5703125" style="127" customWidth="1"/>
    <col min="6142" max="6143" width="11.5703125" style="127" customWidth="1"/>
    <col min="6144" max="6144" width="9.85546875" style="127" customWidth="1"/>
    <col min="6145" max="6145" width="11.42578125" style="127" customWidth="1"/>
    <col min="6146" max="6146" width="10.7109375" style="127" customWidth="1"/>
    <col min="6147" max="6392" width="9.140625" style="127"/>
    <col min="6393" max="6393" width="19.28515625" style="127" customWidth="1"/>
    <col min="6394" max="6394" width="14.140625" style="127" customWidth="1"/>
    <col min="6395" max="6395" width="19.140625" style="127" customWidth="1"/>
    <col min="6396" max="6396" width="13.5703125" style="127" customWidth="1"/>
    <col min="6397" max="6397" width="16.5703125" style="127" customWidth="1"/>
    <col min="6398" max="6399" width="11.5703125" style="127" customWidth="1"/>
    <col min="6400" max="6400" width="9.85546875" style="127" customWidth="1"/>
    <col min="6401" max="6401" width="11.42578125" style="127" customWidth="1"/>
    <col min="6402" max="6402" width="10.7109375" style="127" customWidth="1"/>
    <col min="6403" max="6648" width="9.140625" style="127"/>
    <col min="6649" max="6649" width="19.28515625" style="127" customWidth="1"/>
    <col min="6650" max="6650" width="14.140625" style="127" customWidth="1"/>
    <col min="6651" max="6651" width="19.140625" style="127" customWidth="1"/>
    <col min="6652" max="6652" width="13.5703125" style="127" customWidth="1"/>
    <col min="6653" max="6653" width="16.5703125" style="127" customWidth="1"/>
    <col min="6654" max="6655" width="11.5703125" style="127" customWidth="1"/>
    <col min="6656" max="6656" width="9.85546875" style="127" customWidth="1"/>
    <col min="6657" max="6657" width="11.42578125" style="127" customWidth="1"/>
    <col min="6658" max="6658" width="10.7109375" style="127" customWidth="1"/>
    <col min="6659" max="6904" width="9.140625" style="127"/>
    <col min="6905" max="6905" width="19.28515625" style="127" customWidth="1"/>
    <col min="6906" max="6906" width="14.140625" style="127" customWidth="1"/>
    <col min="6907" max="6907" width="19.140625" style="127" customWidth="1"/>
    <col min="6908" max="6908" width="13.5703125" style="127" customWidth="1"/>
    <col min="6909" max="6909" width="16.5703125" style="127" customWidth="1"/>
    <col min="6910" max="6911" width="11.5703125" style="127" customWidth="1"/>
    <col min="6912" max="6912" width="9.85546875" style="127" customWidth="1"/>
    <col min="6913" max="6913" width="11.42578125" style="127" customWidth="1"/>
    <col min="6914" max="6914" width="10.7109375" style="127" customWidth="1"/>
    <col min="6915" max="7160" width="9.140625" style="127"/>
    <col min="7161" max="7161" width="19.28515625" style="127" customWidth="1"/>
    <col min="7162" max="7162" width="14.140625" style="127" customWidth="1"/>
    <col min="7163" max="7163" width="19.140625" style="127" customWidth="1"/>
    <col min="7164" max="7164" width="13.5703125" style="127" customWidth="1"/>
    <col min="7165" max="7165" width="16.5703125" style="127" customWidth="1"/>
    <col min="7166" max="7167" width="11.5703125" style="127" customWidth="1"/>
    <col min="7168" max="7168" width="9.85546875" style="127" customWidth="1"/>
    <col min="7169" max="7169" width="11.42578125" style="127" customWidth="1"/>
    <col min="7170" max="7170" width="10.7109375" style="127" customWidth="1"/>
    <col min="7171" max="7416" width="9.140625" style="127"/>
    <col min="7417" max="7417" width="19.28515625" style="127" customWidth="1"/>
    <col min="7418" max="7418" width="14.140625" style="127" customWidth="1"/>
    <col min="7419" max="7419" width="19.140625" style="127" customWidth="1"/>
    <col min="7420" max="7420" width="13.5703125" style="127" customWidth="1"/>
    <col min="7421" max="7421" width="16.5703125" style="127" customWidth="1"/>
    <col min="7422" max="7423" width="11.5703125" style="127" customWidth="1"/>
    <col min="7424" max="7424" width="9.85546875" style="127" customWidth="1"/>
    <col min="7425" max="7425" width="11.42578125" style="127" customWidth="1"/>
    <col min="7426" max="7426" width="10.7109375" style="127" customWidth="1"/>
    <col min="7427" max="7672" width="9.140625" style="127"/>
    <col min="7673" max="7673" width="19.28515625" style="127" customWidth="1"/>
    <col min="7674" max="7674" width="14.140625" style="127" customWidth="1"/>
    <col min="7675" max="7675" width="19.140625" style="127" customWidth="1"/>
    <col min="7676" max="7676" width="13.5703125" style="127" customWidth="1"/>
    <col min="7677" max="7677" width="16.5703125" style="127" customWidth="1"/>
    <col min="7678" max="7679" width="11.5703125" style="127" customWidth="1"/>
    <col min="7680" max="7680" width="9.85546875" style="127" customWidth="1"/>
    <col min="7681" max="7681" width="11.42578125" style="127" customWidth="1"/>
    <col min="7682" max="7682" width="10.7109375" style="127" customWidth="1"/>
    <col min="7683" max="7928" width="9.140625" style="127"/>
    <col min="7929" max="7929" width="19.28515625" style="127" customWidth="1"/>
    <col min="7930" max="7930" width="14.140625" style="127" customWidth="1"/>
    <col min="7931" max="7931" width="19.140625" style="127" customWidth="1"/>
    <col min="7932" max="7932" width="13.5703125" style="127" customWidth="1"/>
    <col min="7933" max="7933" width="16.5703125" style="127" customWidth="1"/>
    <col min="7934" max="7935" width="11.5703125" style="127" customWidth="1"/>
    <col min="7936" max="7936" width="9.85546875" style="127" customWidth="1"/>
    <col min="7937" max="7937" width="11.42578125" style="127" customWidth="1"/>
    <col min="7938" max="7938" width="10.7109375" style="127" customWidth="1"/>
    <col min="7939" max="8184" width="9.140625" style="127"/>
    <col min="8185" max="8185" width="19.28515625" style="127" customWidth="1"/>
    <col min="8186" max="8186" width="14.140625" style="127" customWidth="1"/>
    <col min="8187" max="8187" width="19.140625" style="127" customWidth="1"/>
    <col min="8188" max="8188" width="13.5703125" style="127" customWidth="1"/>
    <col min="8189" max="8189" width="16.5703125" style="127" customWidth="1"/>
    <col min="8190" max="8191" width="11.5703125" style="127" customWidth="1"/>
    <col min="8192" max="8192" width="9.85546875" style="127" customWidth="1"/>
    <col min="8193" max="8193" width="11.42578125" style="127" customWidth="1"/>
    <col min="8194" max="8194" width="10.7109375" style="127" customWidth="1"/>
    <col min="8195" max="8440" width="9.140625" style="127"/>
    <col min="8441" max="8441" width="19.28515625" style="127" customWidth="1"/>
    <col min="8442" max="8442" width="14.140625" style="127" customWidth="1"/>
    <col min="8443" max="8443" width="19.140625" style="127" customWidth="1"/>
    <col min="8444" max="8444" width="13.5703125" style="127" customWidth="1"/>
    <col min="8445" max="8445" width="16.5703125" style="127" customWidth="1"/>
    <col min="8446" max="8447" width="11.5703125" style="127" customWidth="1"/>
    <col min="8448" max="8448" width="9.85546875" style="127" customWidth="1"/>
    <col min="8449" max="8449" width="11.42578125" style="127" customWidth="1"/>
    <col min="8450" max="8450" width="10.7109375" style="127" customWidth="1"/>
    <col min="8451" max="8696" width="9.140625" style="127"/>
    <col min="8697" max="8697" width="19.28515625" style="127" customWidth="1"/>
    <col min="8698" max="8698" width="14.140625" style="127" customWidth="1"/>
    <col min="8699" max="8699" width="19.140625" style="127" customWidth="1"/>
    <col min="8700" max="8700" width="13.5703125" style="127" customWidth="1"/>
    <col min="8701" max="8701" width="16.5703125" style="127" customWidth="1"/>
    <col min="8702" max="8703" width="11.5703125" style="127" customWidth="1"/>
    <col min="8704" max="8704" width="9.85546875" style="127" customWidth="1"/>
    <col min="8705" max="8705" width="11.42578125" style="127" customWidth="1"/>
    <col min="8706" max="8706" width="10.7109375" style="127" customWidth="1"/>
    <col min="8707" max="8952" width="9.140625" style="127"/>
    <col min="8953" max="8953" width="19.28515625" style="127" customWidth="1"/>
    <col min="8954" max="8954" width="14.140625" style="127" customWidth="1"/>
    <col min="8955" max="8955" width="19.140625" style="127" customWidth="1"/>
    <col min="8956" max="8956" width="13.5703125" style="127" customWidth="1"/>
    <col min="8957" max="8957" width="16.5703125" style="127" customWidth="1"/>
    <col min="8958" max="8959" width="11.5703125" style="127" customWidth="1"/>
    <col min="8960" max="8960" width="9.85546875" style="127" customWidth="1"/>
    <col min="8961" max="8961" width="11.42578125" style="127" customWidth="1"/>
    <col min="8962" max="8962" width="10.7109375" style="127" customWidth="1"/>
    <col min="8963" max="9208" width="9.140625" style="127"/>
    <col min="9209" max="9209" width="19.28515625" style="127" customWidth="1"/>
    <col min="9210" max="9210" width="14.140625" style="127" customWidth="1"/>
    <col min="9211" max="9211" width="19.140625" style="127" customWidth="1"/>
    <col min="9212" max="9212" width="13.5703125" style="127" customWidth="1"/>
    <col min="9213" max="9213" width="16.5703125" style="127" customWidth="1"/>
    <col min="9214" max="9215" width="11.5703125" style="127" customWidth="1"/>
    <col min="9216" max="9216" width="9.85546875" style="127" customWidth="1"/>
    <col min="9217" max="9217" width="11.42578125" style="127" customWidth="1"/>
    <col min="9218" max="9218" width="10.7109375" style="127" customWidth="1"/>
    <col min="9219" max="9464" width="9.140625" style="127"/>
    <col min="9465" max="9465" width="19.28515625" style="127" customWidth="1"/>
    <col min="9466" max="9466" width="14.140625" style="127" customWidth="1"/>
    <col min="9467" max="9467" width="19.140625" style="127" customWidth="1"/>
    <col min="9468" max="9468" width="13.5703125" style="127" customWidth="1"/>
    <col min="9469" max="9469" width="16.5703125" style="127" customWidth="1"/>
    <col min="9470" max="9471" width="11.5703125" style="127" customWidth="1"/>
    <col min="9472" max="9472" width="9.85546875" style="127" customWidth="1"/>
    <col min="9473" max="9473" width="11.42578125" style="127" customWidth="1"/>
    <col min="9474" max="9474" width="10.7109375" style="127" customWidth="1"/>
    <col min="9475" max="9720" width="9.140625" style="127"/>
    <col min="9721" max="9721" width="19.28515625" style="127" customWidth="1"/>
    <col min="9722" max="9722" width="14.140625" style="127" customWidth="1"/>
    <col min="9723" max="9723" width="19.140625" style="127" customWidth="1"/>
    <col min="9724" max="9724" width="13.5703125" style="127" customWidth="1"/>
    <col min="9725" max="9725" width="16.5703125" style="127" customWidth="1"/>
    <col min="9726" max="9727" width="11.5703125" style="127" customWidth="1"/>
    <col min="9728" max="9728" width="9.85546875" style="127" customWidth="1"/>
    <col min="9729" max="9729" width="11.42578125" style="127" customWidth="1"/>
    <col min="9730" max="9730" width="10.7109375" style="127" customWidth="1"/>
    <col min="9731" max="9976" width="9.140625" style="127"/>
    <col min="9977" max="9977" width="19.28515625" style="127" customWidth="1"/>
    <col min="9978" max="9978" width="14.140625" style="127" customWidth="1"/>
    <col min="9979" max="9979" width="19.140625" style="127" customWidth="1"/>
    <col min="9980" max="9980" width="13.5703125" style="127" customWidth="1"/>
    <col min="9981" max="9981" width="16.5703125" style="127" customWidth="1"/>
    <col min="9982" max="9983" width="11.5703125" style="127" customWidth="1"/>
    <col min="9984" max="9984" width="9.85546875" style="127" customWidth="1"/>
    <col min="9985" max="9985" width="11.42578125" style="127" customWidth="1"/>
    <col min="9986" max="9986" width="10.7109375" style="127" customWidth="1"/>
    <col min="9987" max="10232" width="9.140625" style="127"/>
    <col min="10233" max="10233" width="19.28515625" style="127" customWidth="1"/>
    <col min="10234" max="10234" width="14.140625" style="127" customWidth="1"/>
    <col min="10235" max="10235" width="19.140625" style="127" customWidth="1"/>
    <col min="10236" max="10236" width="13.5703125" style="127" customWidth="1"/>
    <col min="10237" max="10237" width="16.5703125" style="127" customWidth="1"/>
    <col min="10238" max="10239" width="11.5703125" style="127" customWidth="1"/>
    <col min="10240" max="10240" width="9.85546875" style="127" customWidth="1"/>
    <col min="10241" max="10241" width="11.42578125" style="127" customWidth="1"/>
    <col min="10242" max="10242" width="10.7109375" style="127" customWidth="1"/>
    <col min="10243" max="10488" width="9.140625" style="127"/>
    <col min="10489" max="10489" width="19.28515625" style="127" customWidth="1"/>
    <col min="10490" max="10490" width="14.140625" style="127" customWidth="1"/>
    <col min="10491" max="10491" width="19.140625" style="127" customWidth="1"/>
    <col min="10492" max="10492" width="13.5703125" style="127" customWidth="1"/>
    <col min="10493" max="10493" width="16.5703125" style="127" customWidth="1"/>
    <col min="10494" max="10495" width="11.5703125" style="127" customWidth="1"/>
    <col min="10496" max="10496" width="9.85546875" style="127" customWidth="1"/>
    <col min="10497" max="10497" width="11.42578125" style="127" customWidth="1"/>
    <col min="10498" max="10498" width="10.7109375" style="127" customWidth="1"/>
    <col min="10499" max="10744" width="9.140625" style="127"/>
    <col min="10745" max="10745" width="19.28515625" style="127" customWidth="1"/>
    <col min="10746" max="10746" width="14.140625" style="127" customWidth="1"/>
    <col min="10747" max="10747" width="19.140625" style="127" customWidth="1"/>
    <col min="10748" max="10748" width="13.5703125" style="127" customWidth="1"/>
    <col min="10749" max="10749" width="16.5703125" style="127" customWidth="1"/>
    <col min="10750" max="10751" width="11.5703125" style="127" customWidth="1"/>
    <col min="10752" max="10752" width="9.85546875" style="127" customWidth="1"/>
    <col min="10753" max="10753" width="11.42578125" style="127" customWidth="1"/>
    <col min="10754" max="10754" width="10.7109375" style="127" customWidth="1"/>
    <col min="10755" max="11000" width="9.140625" style="127"/>
    <col min="11001" max="11001" width="19.28515625" style="127" customWidth="1"/>
    <col min="11002" max="11002" width="14.140625" style="127" customWidth="1"/>
    <col min="11003" max="11003" width="19.140625" style="127" customWidth="1"/>
    <col min="11004" max="11004" width="13.5703125" style="127" customWidth="1"/>
    <col min="11005" max="11005" width="16.5703125" style="127" customWidth="1"/>
    <col min="11006" max="11007" width="11.5703125" style="127" customWidth="1"/>
    <col min="11008" max="11008" width="9.85546875" style="127" customWidth="1"/>
    <col min="11009" max="11009" width="11.42578125" style="127" customWidth="1"/>
    <col min="11010" max="11010" width="10.7109375" style="127" customWidth="1"/>
    <col min="11011" max="11256" width="9.140625" style="127"/>
    <col min="11257" max="11257" width="19.28515625" style="127" customWidth="1"/>
    <col min="11258" max="11258" width="14.140625" style="127" customWidth="1"/>
    <col min="11259" max="11259" width="19.140625" style="127" customWidth="1"/>
    <col min="11260" max="11260" width="13.5703125" style="127" customWidth="1"/>
    <col min="11261" max="11261" width="16.5703125" style="127" customWidth="1"/>
    <col min="11262" max="11263" width="11.5703125" style="127" customWidth="1"/>
    <col min="11264" max="11264" width="9.85546875" style="127" customWidth="1"/>
    <col min="11265" max="11265" width="11.42578125" style="127" customWidth="1"/>
    <col min="11266" max="11266" width="10.7109375" style="127" customWidth="1"/>
    <col min="11267" max="11512" width="9.140625" style="127"/>
    <col min="11513" max="11513" width="19.28515625" style="127" customWidth="1"/>
    <col min="11514" max="11514" width="14.140625" style="127" customWidth="1"/>
    <col min="11515" max="11515" width="19.140625" style="127" customWidth="1"/>
    <col min="11516" max="11516" width="13.5703125" style="127" customWidth="1"/>
    <col min="11517" max="11517" width="16.5703125" style="127" customWidth="1"/>
    <col min="11518" max="11519" width="11.5703125" style="127" customWidth="1"/>
    <col min="11520" max="11520" width="9.85546875" style="127" customWidth="1"/>
    <col min="11521" max="11521" width="11.42578125" style="127" customWidth="1"/>
    <col min="11522" max="11522" width="10.7109375" style="127" customWidth="1"/>
    <col min="11523" max="11768" width="9.140625" style="127"/>
    <col min="11769" max="11769" width="19.28515625" style="127" customWidth="1"/>
    <col min="11770" max="11770" width="14.140625" style="127" customWidth="1"/>
    <col min="11771" max="11771" width="19.140625" style="127" customWidth="1"/>
    <col min="11772" max="11772" width="13.5703125" style="127" customWidth="1"/>
    <col min="11773" max="11773" width="16.5703125" style="127" customWidth="1"/>
    <col min="11774" max="11775" width="11.5703125" style="127" customWidth="1"/>
    <col min="11776" max="11776" width="9.85546875" style="127" customWidth="1"/>
    <col min="11777" max="11777" width="11.42578125" style="127" customWidth="1"/>
    <col min="11778" max="11778" width="10.7109375" style="127" customWidth="1"/>
    <col min="11779" max="12024" width="9.140625" style="127"/>
    <col min="12025" max="12025" width="19.28515625" style="127" customWidth="1"/>
    <col min="12026" max="12026" width="14.140625" style="127" customWidth="1"/>
    <col min="12027" max="12027" width="19.140625" style="127" customWidth="1"/>
    <col min="12028" max="12028" width="13.5703125" style="127" customWidth="1"/>
    <col min="12029" max="12029" width="16.5703125" style="127" customWidth="1"/>
    <col min="12030" max="12031" width="11.5703125" style="127" customWidth="1"/>
    <col min="12032" max="12032" width="9.85546875" style="127" customWidth="1"/>
    <col min="12033" max="12033" width="11.42578125" style="127" customWidth="1"/>
    <col min="12034" max="12034" width="10.7109375" style="127" customWidth="1"/>
    <col min="12035" max="12280" width="9.140625" style="127"/>
    <col min="12281" max="12281" width="19.28515625" style="127" customWidth="1"/>
    <col min="12282" max="12282" width="14.140625" style="127" customWidth="1"/>
    <col min="12283" max="12283" width="19.140625" style="127" customWidth="1"/>
    <col min="12284" max="12284" width="13.5703125" style="127" customWidth="1"/>
    <col min="12285" max="12285" width="16.5703125" style="127" customWidth="1"/>
    <col min="12286" max="12287" width="11.5703125" style="127" customWidth="1"/>
    <col min="12288" max="12288" width="9.85546875" style="127" customWidth="1"/>
    <col min="12289" max="12289" width="11.42578125" style="127" customWidth="1"/>
    <col min="12290" max="12290" width="10.7109375" style="127" customWidth="1"/>
    <col min="12291" max="12536" width="9.140625" style="127"/>
    <col min="12537" max="12537" width="19.28515625" style="127" customWidth="1"/>
    <col min="12538" max="12538" width="14.140625" style="127" customWidth="1"/>
    <col min="12539" max="12539" width="19.140625" style="127" customWidth="1"/>
    <col min="12540" max="12540" width="13.5703125" style="127" customWidth="1"/>
    <col min="12541" max="12541" width="16.5703125" style="127" customWidth="1"/>
    <col min="12542" max="12543" width="11.5703125" style="127" customWidth="1"/>
    <col min="12544" max="12544" width="9.85546875" style="127" customWidth="1"/>
    <col min="12545" max="12545" width="11.42578125" style="127" customWidth="1"/>
    <col min="12546" max="12546" width="10.7109375" style="127" customWidth="1"/>
    <col min="12547" max="12792" width="9.140625" style="127"/>
    <col min="12793" max="12793" width="19.28515625" style="127" customWidth="1"/>
    <col min="12794" max="12794" width="14.140625" style="127" customWidth="1"/>
    <col min="12795" max="12795" width="19.140625" style="127" customWidth="1"/>
    <col min="12796" max="12796" width="13.5703125" style="127" customWidth="1"/>
    <col min="12797" max="12797" width="16.5703125" style="127" customWidth="1"/>
    <col min="12798" max="12799" width="11.5703125" style="127" customWidth="1"/>
    <col min="12800" max="12800" width="9.85546875" style="127" customWidth="1"/>
    <col min="12801" max="12801" width="11.42578125" style="127" customWidth="1"/>
    <col min="12802" max="12802" width="10.7109375" style="127" customWidth="1"/>
    <col min="12803" max="13048" width="9.140625" style="127"/>
    <col min="13049" max="13049" width="19.28515625" style="127" customWidth="1"/>
    <col min="13050" max="13050" width="14.140625" style="127" customWidth="1"/>
    <col min="13051" max="13051" width="19.140625" style="127" customWidth="1"/>
    <col min="13052" max="13052" width="13.5703125" style="127" customWidth="1"/>
    <col min="13053" max="13053" width="16.5703125" style="127" customWidth="1"/>
    <col min="13054" max="13055" width="11.5703125" style="127" customWidth="1"/>
    <col min="13056" max="13056" width="9.85546875" style="127" customWidth="1"/>
    <col min="13057" max="13057" width="11.42578125" style="127" customWidth="1"/>
    <col min="13058" max="13058" width="10.7109375" style="127" customWidth="1"/>
    <col min="13059" max="13304" width="9.140625" style="127"/>
    <col min="13305" max="13305" width="19.28515625" style="127" customWidth="1"/>
    <col min="13306" max="13306" width="14.140625" style="127" customWidth="1"/>
    <col min="13307" max="13307" width="19.140625" style="127" customWidth="1"/>
    <col min="13308" max="13308" width="13.5703125" style="127" customWidth="1"/>
    <col min="13309" max="13309" width="16.5703125" style="127" customWidth="1"/>
    <col min="13310" max="13311" width="11.5703125" style="127" customWidth="1"/>
    <col min="13312" max="13312" width="9.85546875" style="127" customWidth="1"/>
    <col min="13313" max="13313" width="11.42578125" style="127" customWidth="1"/>
    <col min="13314" max="13314" width="10.7109375" style="127" customWidth="1"/>
    <col min="13315" max="13560" width="9.140625" style="127"/>
    <col min="13561" max="13561" width="19.28515625" style="127" customWidth="1"/>
    <col min="13562" max="13562" width="14.140625" style="127" customWidth="1"/>
    <col min="13563" max="13563" width="19.140625" style="127" customWidth="1"/>
    <col min="13564" max="13564" width="13.5703125" style="127" customWidth="1"/>
    <col min="13565" max="13565" width="16.5703125" style="127" customWidth="1"/>
    <col min="13566" max="13567" width="11.5703125" style="127" customWidth="1"/>
    <col min="13568" max="13568" width="9.85546875" style="127" customWidth="1"/>
    <col min="13569" max="13569" width="11.42578125" style="127" customWidth="1"/>
    <col min="13570" max="13570" width="10.7109375" style="127" customWidth="1"/>
    <col min="13571" max="13816" width="9.140625" style="127"/>
    <col min="13817" max="13817" width="19.28515625" style="127" customWidth="1"/>
    <col min="13818" max="13818" width="14.140625" style="127" customWidth="1"/>
    <col min="13819" max="13819" width="19.140625" style="127" customWidth="1"/>
    <col min="13820" max="13820" width="13.5703125" style="127" customWidth="1"/>
    <col min="13821" max="13821" width="16.5703125" style="127" customWidth="1"/>
    <col min="13822" max="13823" width="11.5703125" style="127" customWidth="1"/>
    <col min="13824" max="13824" width="9.85546875" style="127" customWidth="1"/>
    <col min="13825" max="13825" width="11.42578125" style="127" customWidth="1"/>
    <col min="13826" max="13826" width="10.7109375" style="127" customWidth="1"/>
    <col min="13827" max="14072" width="9.140625" style="127"/>
    <col min="14073" max="14073" width="19.28515625" style="127" customWidth="1"/>
    <col min="14074" max="14074" width="14.140625" style="127" customWidth="1"/>
    <col min="14075" max="14075" width="19.140625" style="127" customWidth="1"/>
    <col min="14076" max="14076" width="13.5703125" style="127" customWidth="1"/>
    <col min="14077" max="14077" width="16.5703125" style="127" customWidth="1"/>
    <col min="14078" max="14079" width="11.5703125" style="127" customWidth="1"/>
    <col min="14080" max="14080" width="9.85546875" style="127" customWidth="1"/>
    <col min="14081" max="14081" width="11.42578125" style="127" customWidth="1"/>
    <col min="14082" max="14082" width="10.7109375" style="127" customWidth="1"/>
    <col min="14083" max="14328" width="9.140625" style="127"/>
    <col min="14329" max="14329" width="19.28515625" style="127" customWidth="1"/>
    <col min="14330" max="14330" width="14.140625" style="127" customWidth="1"/>
    <col min="14331" max="14331" width="19.140625" style="127" customWidth="1"/>
    <col min="14332" max="14332" width="13.5703125" style="127" customWidth="1"/>
    <col min="14333" max="14333" width="16.5703125" style="127" customWidth="1"/>
    <col min="14334" max="14335" width="11.5703125" style="127" customWidth="1"/>
    <col min="14336" max="14336" width="9.85546875" style="127" customWidth="1"/>
    <col min="14337" max="14337" width="11.42578125" style="127" customWidth="1"/>
    <col min="14338" max="14338" width="10.7109375" style="127" customWidth="1"/>
    <col min="14339" max="14584" width="9.140625" style="127"/>
    <col min="14585" max="14585" width="19.28515625" style="127" customWidth="1"/>
    <col min="14586" max="14586" width="14.140625" style="127" customWidth="1"/>
    <col min="14587" max="14587" width="19.140625" style="127" customWidth="1"/>
    <col min="14588" max="14588" width="13.5703125" style="127" customWidth="1"/>
    <col min="14589" max="14589" width="16.5703125" style="127" customWidth="1"/>
    <col min="14590" max="14591" width="11.5703125" style="127" customWidth="1"/>
    <col min="14592" max="14592" width="9.85546875" style="127" customWidth="1"/>
    <col min="14593" max="14593" width="11.42578125" style="127" customWidth="1"/>
    <col min="14594" max="14594" width="10.7109375" style="127" customWidth="1"/>
    <col min="14595" max="14840" width="9.140625" style="127"/>
    <col min="14841" max="14841" width="19.28515625" style="127" customWidth="1"/>
    <col min="14842" max="14842" width="14.140625" style="127" customWidth="1"/>
    <col min="14843" max="14843" width="19.140625" style="127" customWidth="1"/>
    <col min="14844" max="14844" width="13.5703125" style="127" customWidth="1"/>
    <col min="14845" max="14845" width="16.5703125" style="127" customWidth="1"/>
    <col min="14846" max="14847" width="11.5703125" style="127" customWidth="1"/>
    <col min="14848" max="14848" width="9.85546875" style="127" customWidth="1"/>
    <col min="14849" max="14849" width="11.42578125" style="127" customWidth="1"/>
    <col min="14850" max="14850" width="10.7109375" style="127" customWidth="1"/>
    <col min="14851" max="15096" width="9.140625" style="127"/>
    <col min="15097" max="15097" width="19.28515625" style="127" customWidth="1"/>
    <col min="15098" max="15098" width="14.140625" style="127" customWidth="1"/>
    <col min="15099" max="15099" width="19.140625" style="127" customWidth="1"/>
    <col min="15100" max="15100" width="13.5703125" style="127" customWidth="1"/>
    <col min="15101" max="15101" width="16.5703125" style="127" customWidth="1"/>
    <col min="15102" max="15103" width="11.5703125" style="127" customWidth="1"/>
    <col min="15104" max="15104" width="9.85546875" style="127" customWidth="1"/>
    <col min="15105" max="15105" width="11.42578125" style="127" customWidth="1"/>
    <col min="15106" max="15106" width="10.7109375" style="127" customWidth="1"/>
    <col min="15107" max="15352" width="9.140625" style="127"/>
    <col min="15353" max="15353" width="19.28515625" style="127" customWidth="1"/>
    <col min="15354" max="15354" width="14.140625" style="127" customWidth="1"/>
    <col min="15355" max="15355" width="19.140625" style="127" customWidth="1"/>
    <col min="15356" max="15356" width="13.5703125" style="127" customWidth="1"/>
    <col min="15357" max="15357" width="16.5703125" style="127" customWidth="1"/>
    <col min="15358" max="15359" width="11.5703125" style="127" customWidth="1"/>
    <col min="15360" max="15360" width="9.85546875" style="127" customWidth="1"/>
    <col min="15361" max="15361" width="11.42578125" style="127" customWidth="1"/>
    <col min="15362" max="15362" width="10.7109375" style="127" customWidth="1"/>
    <col min="15363" max="15608" width="9.140625" style="127"/>
    <col min="15609" max="15609" width="19.28515625" style="127" customWidth="1"/>
    <col min="15610" max="15610" width="14.140625" style="127" customWidth="1"/>
    <col min="15611" max="15611" width="19.140625" style="127" customWidth="1"/>
    <col min="15612" max="15612" width="13.5703125" style="127" customWidth="1"/>
    <col min="15613" max="15613" width="16.5703125" style="127" customWidth="1"/>
    <col min="15614" max="15615" width="11.5703125" style="127" customWidth="1"/>
    <col min="15616" max="15616" width="9.85546875" style="127" customWidth="1"/>
    <col min="15617" max="15617" width="11.42578125" style="127" customWidth="1"/>
    <col min="15618" max="15618" width="10.7109375" style="127" customWidth="1"/>
    <col min="15619" max="15864" width="9.140625" style="127"/>
    <col min="15865" max="15865" width="19.28515625" style="127" customWidth="1"/>
    <col min="15866" max="15866" width="14.140625" style="127" customWidth="1"/>
    <col min="15867" max="15867" width="19.140625" style="127" customWidth="1"/>
    <col min="15868" max="15868" width="13.5703125" style="127" customWidth="1"/>
    <col min="15869" max="15869" width="16.5703125" style="127" customWidth="1"/>
    <col min="15870" max="15871" width="11.5703125" style="127" customWidth="1"/>
    <col min="15872" max="15872" width="9.85546875" style="127" customWidth="1"/>
    <col min="15873" max="15873" width="11.42578125" style="127" customWidth="1"/>
    <col min="15874" max="15874" width="10.7109375" style="127" customWidth="1"/>
    <col min="15875" max="16120" width="9.140625" style="127"/>
    <col min="16121" max="16121" width="19.28515625" style="127" customWidth="1"/>
    <col min="16122" max="16122" width="14.140625" style="127" customWidth="1"/>
    <col min="16123" max="16123" width="19.140625" style="127" customWidth="1"/>
    <col min="16124" max="16124" width="13.5703125" style="127" customWidth="1"/>
    <col min="16125" max="16125" width="16.5703125" style="127" customWidth="1"/>
    <col min="16126" max="16127" width="11.5703125" style="127" customWidth="1"/>
    <col min="16128" max="16128" width="9.85546875" style="127" customWidth="1"/>
    <col min="16129" max="16129" width="11.42578125" style="127" customWidth="1"/>
    <col min="16130" max="16130" width="10.7109375" style="127" customWidth="1"/>
    <col min="16131" max="16384" width="9.140625" style="127"/>
  </cols>
  <sheetData>
    <row r="1" spans="1:12" ht="18.75" x14ac:dyDescent="0.3">
      <c r="A1" s="352" t="s">
        <v>17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</row>
    <row r="2" spans="1:12" ht="15.75" x14ac:dyDescent="0.25">
      <c r="A2" s="353" t="s">
        <v>18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18" t="s">
        <v>1423</v>
      </c>
    </row>
    <row r="3" spans="1:12" ht="15.75" x14ac:dyDescent="0.25">
      <c r="A3" s="353" t="s">
        <v>1454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</row>
    <row r="5" spans="1:12" ht="15.75" thickBot="1" x14ac:dyDescent="0.3">
      <c r="A5" s="145"/>
      <c r="B5" s="145"/>
      <c r="C5" s="145"/>
      <c r="D5" s="354" t="s">
        <v>355</v>
      </c>
      <c r="E5" s="145"/>
      <c r="F5" s="354" t="s">
        <v>357</v>
      </c>
      <c r="G5" s="145"/>
      <c r="H5" s="355" t="s">
        <v>366</v>
      </c>
      <c r="I5" s="355"/>
      <c r="J5" s="355"/>
      <c r="K5" s="145"/>
    </row>
    <row r="6" spans="1:12" ht="30.75" thickTop="1" x14ac:dyDescent="0.25">
      <c r="A6" s="95" t="s">
        <v>3</v>
      </c>
      <c r="B6" s="144" t="s">
        <v>353</v>
      </c>
      <c r="C6" s="144" t="s">
        <v>354</v>
      </c>
      <c r="D6" s="354"/>
      <c r="E6" s="144" t="s">
        <v>358</v>
      </c>
      <c r="F6" s="354"/>
      <c r="G6" s="144" t="s">
        <v>356</v>
      </c>
      <c r="H6" s="12" t="s">
        <v>19</v>
      </c>
      <c r="I6" s="12" t="s">
        <v>20</v>
      </c>
      <c r="J6" s="12" t="s">
        <v>21</v>
      </c>
      <c r="K6" s="145" t="s">
        <v>6</v>
      </c>
    </row>
    <row r="7" spans="1:12" ht="14.45" customHeight="1" x14ac:dyDescent="0.25">
      <c r="A7" s="181" t="s">
        <v>7</v>
      </c>
      <c r="B7" s="31">
        <v>0</v>
      </c>
      <c r="C7" s="31">
        <v>2400</v>
      </c>
      <c r="D7" s="31">
        <v>23</v>
      </c>
      <c r="E7" s="31">
        <v>2477</v>
      </c>
      <c r="F7" s="31">
        <v>180</v>
      </c>
      <c r="G7" s="31">
        <v>196</v>
      </c>
      <c r="H7" s="31">
        <v>220</v>
      </c>
      <c r="I7" s="31">
        <v>247</v>
      </c>
      <c r="J7" s="31">
        <v>42</v>
      </c>
      <c r="K7" s="31">
        <f>SUM(B7:J7)</f>
        <v>5785</v>
      </c>
    </row>
    <row r="8" spans="1:12" ht="14.45" customHeight="1" x14ac:dyDescent="0.25">
      <c r="A8" s="181" t="s">
        <v>8</v>
      </c>
      <c r="B8" s="31">
        <v>0</v>
      </c>
      <c r="C8" s="31">
        <v>2296</v>
      </c>
      <c r="D8" s="31">
        <v>17</v>
      </c>
      <c r="E8" s="31">
        <v>2348</v>
      </c>
      <c r="F8" s="31">
        <v>127</v>
      </c>
      <c r="G8" s="31">
        <v>173</v>
      </c>
      <c r="H8" s="31">
        <v>221</v>
      </c>
      <c r="I8" s="31">
        <v>237</v>
      </c>
      <c r="J8" s="31">
        <v>50</v>
      </c>
      <c r="K8" s="31">
        <f t="shared" ref="K8:K21" si="0">SUM(B8:J8)</f>
        <v>5469</v>
      </c>
    </row>
    <row r="9" spans="1:12" ht="14.45" customHeight="1" x14ac:dyDescent="0.25">
      <c r="A9" s="181" t="s">
        <v>9</v>
      </c>
      <c r="B9" s="31">
        <v>0</v>
      </c>
      <c r="C9" s="31">
        <v>2151</v>
      </c>
      <c r="D9" s="31">
        <v>25</v>
      </c>
      <c r="E9" s="31">
        <v>2377</v>
      </c>
      <c r="F9" s="31">
        <v>157</v>
      </c>
      <c r="G9" s="31">
        <v>187</v>
      </c>
      <c r="H9" s="31">
        <v>225</v>
      </c>
      <c r="I9" s="31">
        <v>240</v>
      </c>
      <c r="J9" s="31">
        <v>50</v>
      </c>
      <c r="K9" s="31">
        <f t="shared" si="0"/>
        <v>5412</v>
      </c>
    </row>
    <row r="10" spans="1:12" ht="15" x14ac:dyDescent="0.25">
      <c r="A10" s="181" t="s">
        <v>10</v>
      </c>
      <c r="B10" s="31">
        <v>0</v>
      </c>
      <c r="C10" s="31">
        <v>2385</v>
      </c>
      <c r="D10" s="31">
        <v>24</v>
      </c>
      <c r="E10" s="31">
        <v>2237</v>
      </c>
      <c r="F10" s="31">
        <v>143</v>
      </c>
      <c r="G10" s="31">
        <v>212</v>
      </c>
      <c r="H10" s="31">
        <v>192</v>
      </c>
      <c r="I10" s="31">
        <v>235</v>
      </c>
      <c r="J10" s="31">
        <v>59</v>
      </c>
      <c r="K10" s="31">
        <f t="shared" si="0"/>
        <v>5487</v>
      </c>
    </row>
    <row r="11" spans="1:12" ht="15" x14ac:dyDescent="0.25">
      <c r="A11" s="181">
        <v>2008</v>
      </c>
      <c r="B11" s="31">
        <v>0</v>
      </c>
      <c r="C11" s="31">
        <v>2786</v>
      </c>
      <c r="D11" s="31">
        <v>34</v>
      </c>
      <c r="E11" s="31">
        <v>2272</v>
      </c>
      <c r="F11" s="31">
        <v>162</v>
      </c>
      <c r="G11" s="31">
        <v>221</v>
      </c>
      <c r="H11" s="31">
        <v>227</v>
      </c>
      <c r="I11" s="31">
        <v>246</v>
      </c>
      <c r="J11" s="31">
        <v>67</v>
      </c>
      <c r="K11" s="31">
        <f>SUM(B11:J11)</f>
        <v>6015</v>
      </c>
    </row>
    <row r="12" spans="1:12" ht="15" x14ac:dyDescent="0.25">
      <c r="A12" s="181" t="s">
        <v>12</v>
      </c>
      <c r="B12" s="31">
        <v>0</v>
      </c>
      <c r="C12" s="31">
        <v>2637</v>
      </c>
      <c r="D12" s="31">
        <v>25</v>
      </c>
      <c r="E12" s="31">
        <v>2208</v>
      </c>
      <c r="F12" s="31">
        <v>163</v>
      </c>
      <c r="G12" s="31">
        <v>252</v>
      </c>
      <c r="H12" s="31">
        <v>182</v>
      </c>
      <c r="I12" s="31">
        <v>253</v>
      </c>
      <c r="J12" s="31">
        <v>88</v>
      </c>
      <c r="K12" s="31">
        <f>SUM(B12:J12)</f>
        <v>5808</v>
      </c>
    </row>
    <row r="13" spans="1:12" ht="15" x14ac:dyDescent="0.25">
      <c r="A13" s="181" t="s">
        <v>13</v>
      </c>
      <c r="B13" s="31">
        <v>0</v>
      </c>
      <c r="C13" s="31">
        <v>2497</v>
      </c>
      <c r="D13" s="31">
        <v>31</v>
      </c>
      <c r="E13" s="31">
        <v>2032</v>
      </c>
      <c r="F13" s="31">
        <v>209</v>
      </c>
      <c r="G13" s="31">
        <v>221</v>
      </c>
      <c r="H13" s="31">
        <v>149</v>
      </c>
      <c r="I13" s="31">
        <v>273</v>
      </c>
      <c r="J13" s="31">
        <v>77</v>
      </c>
      <c r="K13" s="31">
        <f t="shared" si="0"/>
        <v>5489</v>
      </c>
    </row>
    <row r="14" spans="1:12" ht="15" x14ac:dyDescent="0.25">
      <c r="A14" s="181" t="s">
        <v>14</v>
      </c>
      <c r="B14" s="31">
        <v>0</v>
      </c>
      <c r="C14" s="31">
        <v>2644</v>
      </c>
      <c r="D14" s="31">
        <v>17</v>
      </c>
      <c r="E14" s="31">
        <v>2080</v>
      </c>
      <c r="F14" s="31">
        <v>202</v>
      </c>
      <c r="G14" s="31">
        <v>266</v>
      </c>
      <c r="H14" s="31">
        <v>198</v>
      </c>
      <c r="I14" s="31">
        <v>316</v>
      </c>
      <c r="J14" s="31">
        <v>87</v>
      </c>
      <c r="K14" s="205">
        <f t="shared" si="0"/>
        <v>5810</v>
      </c>
    </row>
    <row r="15" spans="1:12" ht="15" x14ac:dyDescent="0.25">
      <c r="A15" s="181" t="s">
        <v>283</v>
      </c>
      <c r="B15" s="32">
        <v>5</v>
      </c>
      <c r="C15" s="31">
        <v>2638</v>
      </c>
      <c r="D15" s="31">
        <v>20</v>
      </c>
      <c r="E15" s="31">
        <v>2150</v>
      </c>
      <c r="F15" s="31">
        <v>204</v>
      </c>
      <c r="G15" s="31">
        <v>275</v>
      </c>
      <c r="H15" s="31">
        <v>165</v>
      </c>
      <c r="I15" s="31">
        <v>284</v>
      </c>
      <c r="J15" s="31">
        <v>86</v>
      </c>
      <c r="K15" s="205">
        <f t="shared" si="0"/>
        <v>5827</v>
      </c>
    </row>
    <row r="16" spans="1:12" ht="15" x14ac:dyDescent="0.25">
      <c r="A16" s="183" t="s">
        <v>290</v>
      </c>
      <c r="B16" s="32">
        <v>2</v>
      </c>
      <c r="C16" s="31">
        <v>2657</v>
      </c>
      <c r="D16" s="31">
        <v>19</v>
      </c>
      <c r="E16" s="31">
        <v>1956</v>
      </c>
      <c r="F16" s="31">
        <v>211</v>
      </c>
      <c r="G16" s="31">
        <v>275</v>
      </c>
      <c r="H16" s="31">
        <v>172</v>
      </c>
      <c r="I16" s="31">
        <v>251</v>
      </c>
      <c r="J16" s="31">
        <v>79</v>
      </c>
      <c r="K16" s="205">
        <f t="shared" si="0"/>
        <v>5622</v>
      </c>
    </row>
    <row r="17" spans="1:11" ht="15" x14ac:dyDescent="0.25">
      <c r="A17" s="183" t="s">
        <v>337</v>
      </c>
      <c r="B17" s="32">
        <v>2</v>
      </c>
      <c r="C17" s="31">
        <v>3047</v>
      </c>
      <c r="D17" s="31">
        <v>37</v>
      </c>
      <c r="E17" s="31">
        <v>2000</v>
      </c>
      <c r="F17" s="31">
        <v>166</v>
      </c>
      <c r="G17" s="31">
        <v>294</v>
      </c>
      <c r="H17" s="31">
        <v>174</v>
      </c>
      <c r="I17" s="31">
        <v>267</v>
      </c>
      <c r="J17" s="31">
        <v>72</v>
      </c>
      <c r="K17" s="31">
        <f t="shared" si="0"/>
        <v>6059</v>
      </c>
    </row>
    <row r="18" spans="1:11" ht="15" x14ac:dyDescent="0.25">
      <c r="A18" s="183" t="s">
        <v>377</v>
      </c>
      <c r="B18" s="195">
        <v>1</v>
      </c>
      <c r="C18" s="196">
        <v>3180</v>
      </c>
      <c r="D18" s="196">
        <v>26</v>
      </c>
      <c r="E18" s="196">
        <v>2046</v>
      </c>
      <c r="F18" s="196">
        <v>167</v>
      </c>
      <c r="G18" s="196">
        <v>289</v>
      </c>
      <c r="H18" s="196">
        <v>136</v>
      </c>
      <c r="I18" s="196">
        <v>283</v>
      </c>
      <c r="J18" s="196">
        <v>102</v>
      </c>
      <c r="K18" s="31">
        <f t="shared" si="0"/>
        <v>6230</v>
      </c>
    </row>
    <row r="19" spans="1:11" ht="15" x14ac:dyDescent="0.25">
      <c r="A19" s="183" t="s">
        <v>378</v>
      </c>
      <c r="B19" s="32">
        <v>0</v>
      </c>
      <c r="C19" s="31">
        <v>3072</v>
      </c>
      <c r="D19" s="31">
        <v>29</v>
      </c>
      <c r="E19" s="31">
        <v>2068</v>
      </c>
      <c r="F19" s="31">
        <v>149</v>
      </c>
      <c r="G19" s="31">
        <v>278</v>
      </c>
      <c r="H19" s="31">
        <v>133</v>
      </c>
      <c r="I19" s="31">
        <v>264</v>
      </c>
      <c r="J19" s="31">
        <v>92</v>
      </c>
      <c r="K19" s="196">
        <f t="shared" si="0"/>
        <v>6085</v>
      </c>
    </row>
    <row r="20" spans="1:11" ht="15" x14ac:dyDescent="0.25">
      <c r="A20" s="183">
        <v>2017</v>
      </c>
      <c r="B20" s="32">
        <v>0</v>
      </c>
      <c r="C20" s="31">
        <v>3578</v>
      </c>
      <c r="D20" s="31">
        <v>23</v>
      </c>
      <c r="E20" s="31">
        <v>2166</v>
      </c>
      <c r="F20" s="31">
        <v>168</v>
      </c>
      <c r="G20" s="31">
        <v>322</v>
      </c>
      <c r="H20" s="31">
        <v>113</v>
      </c>
      <c r="I20" s="31">
        <v>268</v>
      </c>
      <c r="J20" s="31">
        <v>92</v>
      </c>
      <c r="K20" s="196">
        <f t="shared" si="0"/>
        <v>6730</v>
      </c>
    </row>
    <row r="21" spans="1:11" ht="15" x14ac:dyDescent="0.25">
      <c r="A21" s="183">
        <v>2018</v>
      </c>
      <c r="B21" s="32">
        <v>0</v>
      </c>
      <c r="C21" s="31">
        <v>3384</v>
      </c>
      <c r="D21" s="31">
        <v>41</v>
      </c>
      <c r="E21" s="31">
        <v>2268</v>
      </c>
      <c r="F21" s="31">
        <v>182</v>
      </c>
      <c r="G21" s="31">
        <v>287</v>
      </c>
      <c r="H21" s="31">
        <v>143</v>
      </c>
      <c r="I21" s="31">
        <v>299</v>
      </c>
      <c r="J21" s="31">
        <v>97</v>
      </c>
      <c r="K21" s="196">
        <f t="shared" si="0"/>
        <v>6701</v>
      </c>
    </row>
    <row r="22" spans="1:11" s="15" customFormat="1" ht="15" x14ac:dyDescent="0.25">
      <c r="A22" s="14" t="s">
        <v>6</v>
      </c>
      <c r="B22" s="77">
        <f>SUM(B12:B21)</f>
        <v>10</v>
      </c>
      <c r="C22" s="77">
        <f>SUM(C12:C21)</f>
        <v>29334</v>
      </c>
      <c r="D22" s="77">
        <f t="shared" ref="D22:J22" si="1">SUM(D12:D21)</f>
        <v>268</v>
      </c>
      <c r="E22" s="77">
        <f t="shared" si="1"/>
        <v>20974</v>
      </c>
      <c r="F22" s="77">
        <f t="shared" si="1"/>
        <v>1821</v>
      </c>
      <c r="G22" s="77">
        <f t="shared" si="1"/>
        <v>2759</v>
      </c>
      <c r="H22" s="77">
        <f t="shared" si="1"/>
        <v>1565</v>
      </c>
      <c r="I22" s="77">
        <f t="shared" si="1"/>
        <v>2758</v>
      </c>
      <c r="J22" s="77">
        <f t="shared" si="1"/>
        <v>872</v>
      </c>
      <c r="K22" s="77">
        <f>SUM(K12:K21)</f>
        <v>60361</v>
      </c>
    </row>
    <row r="23" spans="1:11" x14ac:dyDescent="0.2">
      <c r="A23" s="127" t="s">
        <v>22</v>
      </c>
    </row>
    <row r="24" spans="1:11" x14ac:dyDescent="0.2">
      <c r="A24" s="127" t="s">
        <v>1517</v>
      </c>
    </row>
    <row r="46" spans="1:1" ht="15" x14ac:dyDescent="0.25">
      <c r="A46" s="318"/>
    </row>
    <row r="47" spans="1:1" ht="15" x14ac:dyDescent="0.25">
      <c r="A47" s="318"/>
    </row>
  </sheetData>
  <mergeCells count="6">
    <mergeCell ref="A1:K1"/>
    <mergeCell ref="A2:K2"/>
    <mergeCell ref="A3:K3"/>
    <mergeCell ref="D5:D6"/>
    <mergeCell ref="F5:F6"/>
    <mergeCell ref="H5:J5"/>
  </mergeCells>
  <hyperlinks>
    <hyperlink ref="L2" location="'Table of contents'!A1" display="Return to Table of Contents"/>
  </hyperlinks>
  <printOptions horizontalCentered="1"/>
  <pageMargins left="0.7" right="0.7" top="0.75" bottom="0.75" header="0.3" footer="0.3"/>
  <pageSetup scale="8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Q44"/>
  <sheetViews>
    <sheetView showGridLines="0" zoomScaleNormal="100" zoomScaleSheetLayoutView="100" workbookViewId="0">
      <selection activeCell="D5" sqref="D5:M5"/>
    </sheetView>
  </sheetViews>
  <sheetFormatPr defaultRowHeight="15" x14ac:dyDescent="0.25"/>
  <cols>
    <col min="1" max="1" width="1.42578125" customWidth="1"/>
    <col min="2" max="2" width="6.140625" style="53" customWidth="1"/>
    <col min="3" max="3" width="84.85546875" customWidth="1"/>
    <col min="4" max="10" width="5" style="40" bestFit="1" customWidth="1"/>
    <col min="11" max="13" width="5" style="40" customWidth="1"/>
    <col min="14" max="14" width="7.28515625" style="53" customWidth="1"/>
    <col min="15" max="15" width="5.42578125" bestFit="1" customWidth="1"/>
    <col min="17" max="17" width="25.85546875" bestFit="1" customWidth="1"/>
  </cols>
  <sheetData>
    <row r="1" spans="2:17" ht="15.75" x14ac:dyDescent="0.25">
      <c r="B1" s="362" t="s">
        <v>23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Q1" s="318" t="s">
        <v>1423</v>
      </c>
    </row>
    <row r="2" spans="2:17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4" spans="2:17" x14ac:dyDescent="0.25">
      <c r="B4" s="358" t="s">
        <v>914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</row>
    <row r="5" spans="2:17" ht="15" customHeight="1" x14ac:dyDescent="0.25">
      <c r="B5" s="154" t="s">
        <v>279</v>
      </c>
      <c r="C5" s="154" t="s">
        <v>39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282</v>
      </c>
    </row>
    <row r="6" spans="2:17" x14ac:dyDescent="0.25">
      <c r="B6" s="53" t="s">
        <v>86</v>
      </c>
      <c r="C6" t="s">
        <v>87</v>
      </c>
      <c r="D6" s="45">
        <v>32</v>
      </c>
      <c r="E6" s="45">
        <v>43</v>
      </c>
      <c r="F6" s="45">
        <v>34</v>
      </c>
      <c r="G6" s="45">
        <v>32</v>
      </c>
      <c r="H6" s="45">
        <v>35</v>
      </c>
      <c r="I6" s="45">
        <v>40</v>
      </c>
      <c r="J6" s="45">
        <v>35</v>
      </c>
      <c r="K6" s="45">
        <v>38</v>
      </c>
      <c r="L6" s="45">
        <v>46</v>
      </c>
      <c r="M6" s="45">
        <v>48</v>
      </c>
      <c r="N6" s="54">
        <v>383</v>
      </c>
      <c r="O6" s="55"/>
    </row>
    <row r="7" spans="2:17" x14ac:dyDescent="0.25">
      <c r="B7" s="53" t="s">
        <v>64</v>
      </c>
      <c r="C7" t="s">
        <v>65</v>
      </c>
      <c r="D7" s="45">
        <v>42</v>
      </c>
      <c r="E7" s="45">
        <v>37</v>
      </c>
      <c r="F7" s="45">
        <v>36</v>
      </c>
      <c r="G7" s="45">
        <v>35</v>
      </c>
      <c r="H7" s="45">
        <v>43</v>
      </c>
      <c r="I7" s="45">
        <v>33</v>
      </c>
      <c r="J7" s="45">
        <v>33</v>
      </c>
      <c r="K7" s="45">
        <v>23</v>
      </c>
      <c r="L7" s="45">
        <v>39</v>
      </c>
      <c r="M7" s="45">
        <v>29</v>
      </c>
      <c r="N7" s="54">
        <v>350</v>
      </c>
      <c r="O7" s="55"/>
    </row>
    <row r="8" spans="2:17" x14ac:dyDescent="0.25">
      <c r="B8" s="53" t="s">
        <v>74</v>
      </c>
      <c r="C8" t="s">
        <v>75</v>
      </c>
      <c r="D8" s="45">
        <v>17</v>
      </c>
      <c r="E8" s="45">
        <v>22</v>
      </c>
      <c r="F8" s="45">
        <v>32</v>
      </c>
      <c r="G8" s="45">
        <v>38</v>
      </c>
      <c r="H8" s="45">
        <v>29</v>
      </c>
      <c r="I8" s="45">
        <v>43</v>
      </c>
      <c r="J8" s="45">
        <v>39</v>
      </c>
      <c r="K8" s="45">
        <v>49</v>
      </c>
      <c r="L8" s="45">
        <v>46</v>
      </c>
      <c r="M8" s="45">
        <v>29</v>
      </c>
      <c r="N8" s="54">
        <v>344</v>
      </c>
      <c r="O8" s="55"/>
    </row>
    <row r="9" spans="2:17" x14ac:dyDescent="0.25">
      <c r="B9" s="53" t="s">
        <v>84</v>
      </c>
      <c r="C9" t="s">
        <v>85</v>
      </c>
      <c r="D9" s="45">
        <v>26</v>
      </c>
      <c r="E9" s="45">
        <v>19</v>
      </c>
      <c r="F9" s="45">
        <v>21</v>
      </c>
      <c r="G9" s="45">
        <v>13</v>
      </c>
      <c r="H9" s="45">
        <v>20</v>
      </c>
      <c r="I9" s="45">
        <v>16</v>
      </c>
      <c r="J9" s="45">
        <v>46</v>
      </c>
      <c r="K9" s="45">
        <v>23</v>
      </c>
      <c r="L9" s="45">
        <v>36</v>
      </c>
      <c r="M9" s="45">
        <v>29</v>
      </c>
      <c r="N9" s="54">
        <v>249</v>
      </c>
      <c r="O9" s="55"/>
    </row>
    <row r="10" spans="2:17" x14ac:dyDescent="0.25">
      <c r="B10" s="53" t="s">
        <v>52</v>
      </c>
      <c r="C10" t="s">
        <v>53</v>
      </c>
      <c r="D10" s="45">
        <v>15</v>
      </c>
      <c r="E10" s="45">
        <v>14</v>
      </c>
      <c r="F10" s="45">
        <v>10</v>
      </c>
      <c r="G10" s="45">
        <v>8</v>
      </c>
      <c r="H10" s="45">
        <v>12</v>
      </c>
      <c r="I10" s="45">
        <v>8</v>
      </c>
      <c r="J10" s="45">
        <v>18</v>
      </c>
      <c r="K10" s="45">
        <v>21</v>
      </c>
      <c r="L10" s="45">
        <v>28</v>
      </c>
      <c r="M10" s="45">
        <v>31</v>
      </c>
      <c r="N10" s="54">
        <v>165</v>
      </c>
      <c r="O10" s="55"/>
    </row>
    <row r="11" spans="2:17" x14ac:dyDescent="0.25">
      <c r="B11" s="53" t="s">
        <v>80</v>
      </c>
      <c r="C11" t="s">
        <v>81</v>
      </c>
      <c r="D11" s="45">
        <v>7</v>
      </c>
      <c r="E11" s="45">
        <v>7</v>
      </c>
      <c r="F11" s="45">
        <v>12</v>
      </c>
      <c r="G11" s="45">
        <v>15</v>
      </c>
      <c r="H11" s="45">
        <v>17</v>
      </c>
      <c r="I11" s="45">
        <v>16</v>
      </c>
      <c r="J11" s="45">
        <v>16</v>
      </c>
      <c r="K11" s="45">
        <v>18</v>
      </c>
      <c r="L11" s="45">
        <v>21</v>
      </c>
      <c r="M11" s="45">
        <v>13</v>
      </c>
      <c r="N11" s="54">
        <v>142</v>
      </c>
      <c r="O11" s="55"/>
    </row>
    <row r="12" spans="2:17" x14ac:dyDescent="0.25">
      <c r="B12" s="53" t="s">
        <v>58</v>
      </c>
      <c r="C12" s="52" t="s">
        <v>59</v>
      </c>
      <c r="D12" s="45">
        <v>9</v>
      </c>
      <c r="E12" s="45">
        <v>7</v>
      </c>
      <c r="F12" s="45">
        <v>7</v>
      </c>
      <c r="G12" s="45">
        <v>14</v>
      </c>
      <c r="H12" s="45">
        <v>19</v>
      </c>
      <c r="I12" s="45">
        <v>14</v>
      </c>
      <c r="J12" s="45">
        <v>22</v>
      </c>
      <c r="K12" s="45">
        <v>9</v>
      </c>
      <c r="L12" s="45">
        <v>12</v>
      </c>
      <c r="M12" s="45">
        <v>16</v>
      </c>
      <c r="N12" s="54">
        <v>129</v>
      </c>
      <c r="O12" s="55"/>
    </row>
    <row r="13" spans="2:17" x14ac:dyDescent="0.25">
      <c r="B13" s="72" t="s">
        <v>72</v>
      </c>
      <c r="C13" t="s">
        <v>73</v>
      </c>
      <c r="D13" s="56">
        <v>9</v>
      </c>
      <c r="E13" s="56">
        <v>5</v>
      </c>
      <c r="F13" s="56">
        <v>10</v>
      </c>
      <c r="G13" s="56">
        <v>9</v>
      </c>
      <c r="H13" s="56">
        <v>8</v>
      </c>
      <c r="I13" s="56">
        <v>10</v>
      </c>
      <c r="J13" s="56">
        <v>4</v>
      </c>
      <c r="K13" s="56">
        <v>8</v>
      </c>
      <c r="L13" s="56">
        <v>13</v>
      </c>
      <c r="M13" s="56">
        <v>10</v>
      </c>
      <c r="N13" s="54">
        <v>86</v>
      </c>
      <c r="O13" s="55"/>
    </row>
    <row r="14" spans="2:17" x14ac:dyDescent="0.25">
      <c r="B14" s="72" t="s">
        <v>46</v>
      </c>
      <c r="C14" t="s">
        <v>47</v>
      </c>
      <c r="D14" s="56">
        <v>3</v>
      </c>
      <c r="E14" s="56">
        <v>1</v>
      </c>
      <c r="F14" s="56">
        <v>2</v>
      </c>
      <c r="G14" s="56">
        <v>7</v>
      </c>
      <c r="H14" s="56">
        <v>2</v>
      </c>
      <c r="I14" s="56">
        <v>8</v>
      </c>
      <c r="J14" s="56">
        <v>10</v>
      </c>
      <c r="K14" s="56">
        <v>8</v>
      </c>
      <c r="L14" s="56">
        <v>16</v>
      </c>
      <c r="M14" s="56">
        <v>19</v>
      </c>
      <c r="N14" s="54">
        <v>76</v>
      </c>
      <c r="O14" s="55"/>
    </row>
    <row r="15" spans="2:17" x14ac:dyDescent="0.25">
      <c r="B15" s="41" t="s">
        <v>50</v>
      </c>
      <c r="C15" s="42" t="s">
        <v>51</v>
      </c>
      <c r="D15" s="68">
        <v>4</v>
      </c>
      <c r="E15" s="68">
        <v>6</v>
      </c>
      <c r="F15" s="68">
        <v>5</v>
      </c>
      <c r="G15" s="68">
        <v>2</v>
      </c>
      <c r="H15" s="68">
        <v>8</v>
      </c>
      <c r="I15" s="68">
        <v>5</v>
      </c>
      <c r="J15" s="68">
        <v>9</v>
      </c>
      <c r="K15" s="68">
        <v>3</v>
      </c>
      <c r="L15" s="68">
        <v>13</v>
      </c>
      <c r="M15" s="68">
        <v>7</v>
      </c>
      <c r="N15" s="67">
        <v>62</v>
      </c>
    </row>
    <row r="18" spans="2:14" x14ac:dyDescent="0.25">
      <c r="B18" s="358" t="s">
        <v>915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</row>
    <row r="19" spans="2:14" ht="15" customHeight="1" x14ac:dyDescent="0.25">
      <c r="B19" s="154" t="s">
        <v>279</v>
      </c>
      <c r="C19" s="154" t="s">
        <v>39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282</v>
      </c>
    </row>
    <row r="20" spans="2:14" x14ac:dyDescent="0.25">
      <c r="B20" s="53" t="s">
        <v>86</v>
      </c>
      <c r="C20" t="s">
        <v>87</v>
      </c>
      <c r="D20" s="57">
        <v>36</v>
      </c>
      <c r="E20" s="57">
        <v>32</v>
      </c>
      <c r="F20" s="57">
        <v>31</v>
      </c>
      <c r="G20" s="57">
        <v>32</v>
      </c>
      <c r="H20" s="57">
        <v>26</v>
      </c>
      <c r="I20" s="57">
        <v>14</v>
      </c>
      <c r="J20" s="57">
        <v>16</v>
      </c>
      <c r="K20" s="57">
        <v>20</v>
      </c>
      <c r="L20" s="57">
        <v>17</v>
      </c>
      <c r="M20" s="57">
        <v>20</v>
      </c>
      <c r="N20" s="54">
        <v>244</v>
      </c>
    </row>
    <row r="21" spans="2:14" x14ac:dyDescent="0.25">
      <c r="B21" s="53" t="s">
        <v>52</v>
      </c>
      <c r="C21" t="s">
        <v>53</v>
      </c>
      <c r="D21" s="57">
        <v>28</v>
      </c>
      <c r="E21" s="57">
        <v>21</v>
      </c>
      <c r="F21" s="57">
        <v>30</v>
      </c>
      <c r="G21" s="57">
        <v>22</v>
      </c>
      <c r="H21" s="57">
        <v>18</v>
      </c>
      <c r="I21" s="57">
        <v>24</v>
      </c>
      <c r="J21" s="57">
        <v>10</v>
      </c>
      <c r="K21" s="57">
        <v>24</v>
      </c>
      <c r="L21" s="57">
        <v>10</v>
      </c>
      <c r="M21" s="57">
        <v>36</v>
      </c>
      <c r="N21" s="54">
        <v>223</v>
      </c>
    </row>
    <row r="22" spans="2:14" x14ac:dyDescent="0.25">
      <c r="B22" s="53" t="s">
        <v>84</v>
      </c>
      <c r="C22" t="s">
        <v>85</v>
      </c>
      <c r="D22" s="57">
        <v>16</v>
      </c>
      <c r="E22" s="57">
        <v>21</v>
      </c>
      <c r="F22" s="57">
        <v>19</v>
      </c>
      <c r="G22" s="57">
        <v>18</v>
      </c>
      <c r="H22" s="57">
        <v>17</v>
      </c>
      <c r="I22" s="57">
        <v>21</v>
      </c>
      <c r="J22" s="57">
        <v>25</v>
      </c>
      <c r="K22" s="57">
        <v>10</v>
      </c>
      <c r="L22" s="57">
        <v>9</v>
      </c>
      <c r="M22" s="57">
        <v>14</v>
      </c>
      <c r="N22" s="54">
        <v>170</v>
      </c>
    </row>
    <row r="23" spans="2:14" x14ac:dyDescent="0.25">
      <c r="B23" s="53" t="s">
        <v>64</v>
      </c>
      <c r="C23" t="s">
        <v>65</v>
      </c>
      <c r="D23" s="57">
        <v>4</v>
      </c>
      <c r="E23" s="57">
        <v>13</v>
      </c>
      <c r="F23" s="57">
        <v>11</v>
      </c>
      <c r="G23" s="57">
        <v>6</v>
      </c>
      <c r="H23" s="57">
        <v>8</v>
      </c>
      <c r="I23" s="57">
        <v>5</v>
      </c>
      <c r="J23" s="57">
        <v>8</v>
      </c>
      <c r="K23" s="57">
        <v>3</v>
      </c>
      <c r="L23" s="57">
        <v>10</v>
      </c>
      <c r="M23" s="57">
        <v>12</v>
      </c>
      <c r="N23" s="54">
        <v>80</v>
      </c>
    </row>
    <row r="24" spans="2:14" x14ac:dyDescent="0.25">
      <c r="B24" s="53" t="s">
        <v>50</v>
      </c>
      <c r="C24" t="s">
        <v>51</v>
      </c>
      <c r="D24" s="57">
        <v>14</v>
      </c>
      <c r="E24" s="57">
        <v>9</v>
      </c>
      <c r="F24" s="57">
        <v>5</v>
      </c>
      <c r="G24" s="57">
        <v>11</v>
      </c>
      <c r="H24" s="57">
        <v>6</v>
      </c>
      <c r="I24" s="57">
        <v>7</v>
      </c>
      <c r="J24" s="57">
        <v>7</v>
      </c>
      <c r="K24" s="57">
        <v>2</v>
      </c>
      <c r="L24" s="57">
        <v>7</v>
      </c>
      <c r="M24" s="57">
        <v>4</v>
      </c>
      <c r="N24" s="54">
        <v>72</v>
      </c>
    </row>
    <row r="25" spans="2:14" x14ac:dyDescent="0.25">
      <c r="B25" s="53" t="s">
        <v>78</v>
      </c>
      <c r="C25" t="s">
        <v>79</v>
      </c>
      <c r="D25" s="57">
        <v>4</v>
      </c>
      <c r="E25" s="57">
        <v>4</v>
      </c>
      <c r="F25" s="57">
        <v>7</v>
      </c>
      <c r="G25" s="57">
        <v>1</v>
      </c>
      <c r="H25" s="57">
        <v>3</v>
      </c>
      <c r="I25" s="57">
        <v>5</v>
      </c>
      <c r="J25" s="57">
        <v>3</v>
      </c>
      <c r="K25" s="57">
        <v>5</v>
      </c>
      <c r="L25" s="57">
        <v>5</v>
      </c>
      <c r="M25" s="57">
        <v>7</v>
      </c>
      <c r="N25" s="54">
        <v>44</v>
      </c>
    </row>
    <row r="26" spans="2:14" x14ac:dyDescent="0.25">
      <c r="B26" s="53" t="s">
        <v>46</v>
      </c>
      <c r="C26" t="s">
        <v>47</v>
      </c>
      <c r="D26" s="57">
        <v>9</v>
      </c>
      <c r="E26" s="57">
        <v>7</v>
      </c>
      <c r="F26" s="57">
        <v>3</v>
      </c>
      <c r="G26" s="57">
        <v>4</v>
      </c>
      <c r="H26" s="57">
        <v>1</v>
      </c>
      <c r="I26" s="57">
        <v>5</v>
      </c>
      <c r="J26" s="57">
        <v>9</v>
      </c>
      <c r="K26" s="57">
        <v>1</v>
      </c>
      <c r="L26" s="57">
        <v>1</v>
      </c>
      <c r="M26" s="57">
        <v>3</v>
      </c>
      <c r="N26" s="54">
        <v>43</v>
      </c>
    </row>
    <row r="27" spans="2:14" x14ac:dyDescent="0.25">
      <c r="B27" s="53" t="s">
        <v>54</v>
      </c>
      <c r="C27" t="s">
        <v>55</v>
      </c>
      <c r="D27" s="57">
        <v>6</v>
      </c>
      <c r="E27" s="57">
        <v>4</v>
      </c>
      <c r="F27" s="57">
        <v>5</v>
      </c>
      <c r="G27" s="57">
        <v>1</v>
      </c>
      <c r="H27" s="57">
        <v>1</v>
      </c>
      <c r="I27" s="57">
        <v>3</v>
      </c>
      <c r="J27" s="57"/>
      <c r="K27" s="57">
        <v>3</v>
      </c>
      <c r="L27" s="57">
        <v>3</v>
      </c>
      <c r="M27" s="57">
        <v>1</v>
      </c>
      <c r="N27" s="54">
        <v>27</v>
      </c>
    </row>
    <row r="28" spans="2:14" x14ac:dyDescent="0.25">
      <c r="B28" s="53" t="s">
        <v>94</v>
      </c>
      <c r="C28" t="s">
        <v>1464</v>
      </c>
      <c r="D28" s="57">
        <v>2</v>
      </c>
      <c r="E28" s="57">
        <v>6</v>
      </c>
      <c r="F28" s="57">
        <v>3</v>
      </c>
      <c r="G28" s="57">
        <v>1</v>
      </c>
      <c r="H28" s="57">
        <v>2</v>
      </c>
      <c r="I28" s="57">
        <v>1</v>
      </c>
      <c r="J28" s="57">
        <v>5</v>
      </c>
      <c r="K28" s="57">
        <v>2</v>
      </c>
      <c r="L28" s="57">
        <v>4</v>
      </c>
      <c r="M28" s="57">
        <v>1</v>
      </c>
      <c r="N28" s="54">
        <v>27</v>
      </c>
    </row>
    <row r="29" spans="2:14" x14ac:dyDescent="0.25">
      <c r="B29" s="41" t="s">
        <v>58</v>
      </c>
      <c r="C29" s="42" t="s">
        <v>59</v>
      </c>
      <c r="D29" s="68">
        <v>3</v>
      </c>
      <c r="E29" s="68"/>
      <c r="F29" s="68">
        <v>2</v>
      </c>
      <c r="G29" s="68"/>
      <c r="H29" s="68">
        <v>3</v>
      </c>
      <c r="I29" s="68">
        <v>7</v>
      </c>
      <c r="J29" s="68">
        <v>2</v>
      </c>
      <c r="K29" s="68"/>
      <c r="L29" s="68">
        <v>3</v>
      </c>
      <c r="M29" s="68">
        <v>1</v>
      </c>
      <c r="N29" s="67">
        <v>21</v>
      </c>
    </row>
    <row r="32" spans="2:14" x14ac:dyDescent="0.25">
      <c r="B32" s="358" t="s">
        <v>916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  <row r="33" spans="2:15" ht="15" customHeight="1" x14ac:dyDescent="0.25">
      <c r="B33" s="154" t="s">
        <v>279</v>
      </c>
      <c r="C33" s="154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282</v>
      </c>
    </row>
    <row r="34" spans="2:15" x14ac:dyDescent="0.25">
      <c r="B34" s="53" t="s">
        <v>84</v>
      </c>
      <c r="C34" t="s">
        <v>85</v>
      </c>
      <c r="D34" s="57">
        <v>7</v>
      </c>
      <c r="E34" s="57">
        <v>4</v>
      </c>
      <c r="F34" s="57">
        <v>5</v>
      </c>
      <c r="G34" s="57">
        <v>9</v>
      </c>
      <c r="H34" s="57">
        <v>8</v>
      </c>
      <c r="I34" s="57">
        <v>7</v>
      </c>
      <c r="J34" s="57">
        <v>3</v>
      </c>
      <c r="K34" s="57">
        <v>3</v>
      </c>
      <c r="L34" s="57">
        <v>3</v>
      </c>
      <c r="M34" s="57">
        <v>7</v>
      </c>
      <c r="N34" s="54">
        <v>56</v>
      </c>
      <c r="O34" s="125"/>
    </row>
    <row r="35" spans="2:15" x14ac:dyDescent="0.25">
      <c r="B35" s="53" t="s">
        <v>52</v>
      </c>
      <c r="C35" t="s">
        <v>53</v>
      </c>
      <c r="D35" s="57">
        <v>7</v>
      </c>
      <c r="E35" s="57">
        <v>2</v>
      </c>
      <c r="F35" s="57">
        <v>4</v>
      </c>
      <c r="G35" s="57">
        <v>5</v>
      </c>
      <c r="H35" s="57">
        <v>2</v>
      </c>
      <c r="I35" s="57">
        <v>11</v>
      </c>
      <c r="J35" s="57">
        <v>7</v>
      </c>
      <c r="K35" s="57">
        <v>3</v>
      </c>
      <c r="L35" s="57">
        <v>4</v>
      </c>
      <c r="M35" s="57">
        <v>4</v>
      </c>
      <c r="N35" s="54">
        <v>49</v>
      </c>
      <c r="O35" s="125"/>
    </row>
    <row r="36" spans="2:15" x14ac:dyDescent="0.25">
      <c r="B36" s="53" t="s">
        <v>72</v>
      </c>
      <c r="C36" t="s">
        <v>73</v>
      </c>
      <c r="D36" s="57">
        <v>7</v>
      </c>
      <c r="E36" s="57">
        <v>1</v>
      </c>
      <c r="F36" s="57">
        <v>6</v>
      </c>
      <c r="G36" s="57">
        <v>3</v>
      </c>
      <c r="H36" s="57">
        <v>6</v>
      </c>
      <c r="I36" s="57">
        <v>7</v>
      </c>
      <c r="J36" s="57">
        <v>2</v>
      </c>
      <c r="K36" s="57">
        <v>3</v>
      </c>
      <c r="L36" s="57">
        <v>4</v>
      </c>
      <c r="M36" s="57">
        <v>5</v>
      </c>
      <c r="N36" s="54">
        <v>44</v>
      </c>
      <c r="O36" s="125"/>
    </row>
    <row r="37" spans="2:15" x14ac:dyDescent="0.25">
      <c r="B37" s="53" t="s">
        <v>64</v>
      </c>
      <c r="C37" t="s">
        <v>65</v>
      </c>
      <c r="D37" s="57">
        <v>4</v>
      </c>
      <c r="E37" s="57">
        <v>3</v>
      </c>
      <c r="F37" s="57">
        <v>4</v>
      </c>
      <c r="G37" s="57">
        <v>4</v>
      </c>
      <c r="H37" s="57">
        <v>4</v>
      </c>
      <c r="I37" s="57">
        <v>4</v>
      </c>
      <c r="J37" s="57">
        <v>1</v>
      </c>
      <c r="K37" s="57">
        <v>2</v>
      </c>
      <c r="L37" s="57">
        <v>3</v>
      </c>
      <c r="M37" s="57">
        <v>1</v>
      </c>
      <c r="N37" s="54">
        <v>30</v>
      </c>
      <c r="O37" s="125"/>
    </row>
    <row r="38" spans="2:15" x14ac:dyDescent="0.25">
      <c r="B38" s="53" t="s">
        <v>46</v>
      </c>
      <c r="C38" t="s">
        <v>47</v>
      </c>
      <c r="D38" s="57">
        <v>2</v>
      </c>
      <c r="E38" s="57">
        <v>4</v>
      </c>
      <c r="F38" s="57">
        <v>4</v>
      </c>
      <c r="G38" s="57">
        <v>1</v>
      </c>
      <c r="H38" s="57">
        <v>2</v>
      </c>
      <c r="I38" s="57">
        <v>1</v>
      </c>
      <c r="J38" s="57">
        <v>3</v>
      </c>
      <c r="K38" s="57">
        <v>4</v>
      </c>
      <c r="L38" s="57"/>
      <c r="M38" s="57">
        <v>1</v>
      </c>
      <c r="N38" s="54">
        <v>22</v>
      </c>
      <c r="O38" s="125"/>
    </row>
    <row r="39" spans="2:15" x14ac:dyDescent="0.25">
      <c r="B39" s="53" t="s">
        <v>80</v>
      </c>
      <c r="C39" t="s">
        <v>81</v>
      </c>
      <c r="D39" s="57">
        <v>1</v>
      </c>
      <c r="E39" s="57">
        <v>4</v>
      </c>
      <c r="F39" s="57">
        <v>2</v>
      </c>
      <c r="G39" s="57">
        <v>2</v>
      </c>
      <c r="H39" s="57">
        <v>1</v>
      </c>
      <c r="I39" s="57">
        <v>1</v>
      </c>
      <c r="J39" s="57">
        <v>3</v>
      </c>
      <c r="K39" s="57"/>
      <c r="L39" s="57">
        <v>2</v>
      </c>
      <c r="M39" s="57"/>
      <c r="N39" s="54">
        <v>16</v>
      </c>
      <c r="O39" s="125"/>
    </row>
    <row r="40" spans="2:15" x14ac:dyDescent="0.25">
      <c r="B40" s="53" t="s">
        <v>50</v>
      </c>
      <c r="C40" t="s">
        <v>51</v>
      </c>
      <c r="D40" s="57"/>
      <c r="E40" s="57">
        <v>1</v>
      </c>
      <c r="F40" s="57">
        <v>1</v>
      </c>
      <c r="G40" s="57">
        <v>2</v>
      </c>
      <c r="H40" s="57">
        <v>2</v>
      </c>
      <c r="I40" s="57">
        <v>1</v>
      </c>
      <c r="J40" s="57"/>
      <c r="K40" s="57">
        <v>1</v>
      </c>
      <c r="L40" s="57">
        <v>2</v>
      </c>
      <c r="M40" s="57">
        <v>1</v>
      </c>
      <c r="N40" s="54">
        <v>11</v>
      </c>
      <c r="O40" s="125"/>
    </row>
    <row r="41" spans="2:15" x14ac:dyDescent="0.25">
      <c r="B41" s="53" t="s">
        <v>74</v>
      </c>
      <c r="C41" t="s">
        <v>75</v>
      </c>
      <c r="D41" s="57">
        <v>1</v>
      </c>
      <c r="E41" s="57"/>
      <c r="F41" s="57"/>
      <c r="G41" s="57">
        <v>1</v>
      </c>
      <c r="H41" s="57">
        <v>1</v>
      </c>
      <c r="I41" s="57">
        <v>2</v>
      </c>
      <c r="J41" s="57">
        <v>1</v>
      </c>
      <c r="K41" s="57">
        <v>1</v>
      </c>
      <c r="L41" s="57">
        <v>1</v>
      </c>
      <c r="M41" s="57">
        <v>1</v>
      </c>
      <c r="N41" s="54">
        <v>9</v>
      </c>
      <c r="O41" s="125"/>
    </row>
    <row r="42" spans="2:15" x14ac:dyDescent="0.25">
      <c r="B42" s="53" t="s">
        <v>66</v>
      </c>
      <c r="C42" t="s">
        <v>67</v>
      </c>
      <c r="D42" s="57">
        <v>2</v>
      </c>
      <c r="E42" s="57"/>
      <c r="F42" s="57">
        <v>4</v>
      </c>
      <c r="G42" s="57"/>
      <c r="H42" s="57"/>
      <c r="I42" s="57"/>
      <c r="J42" s="57"/>
      <c r="K42" s="57">
        <v>1</v>
      </c>
      <c r="L42" s="57"/>
      <c r="M42" s="57">
        <v>1</v>
      </c>
      <c r="N42" s="54">
        <v>8</v>
      </c>
    </row>
    <row r="43" spans="2:15" x14ac:dyDescent="0.25">
      <c r="B43" s="41" t="s">
        <v>60</v>
      </c>
      <c r="C43" s="42" t="s">
        <v>61</v>
      </c>
      <c r="D43" s="68"/>
      <c r="E43" s="68"/>
      <c r="F43" s="68">
        <v>1</v>
      </c>
      <c r="G43" s="68"/>
      <c r="H43" s="68"/>
      <c r="I43" s="68">
        <v>1</v>
      </c>
      <c r="J43" s="68">
        <v>1</v>
      </c>
      <c r="K43" s="68"/>
      <c r="L43" s="68">
        <v>1</v>
      </c>
      <c r="M43" s="68">
        <v>3</v>
      </c>
      <c r="N43" s="67">
        <v>7</v>
      </c>
    </row>
    <row r="44" spans="2:15" x14ac:dyDescent="0.25">
      <c r="C44" s="126" t="s">
        <v>349</v>
      </c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8" orientation="landscape" r:id="rId1"/>
  <ignoredErrors>
    <ignoredError sqref="A1:B5 A16:B19 A6:A15 O6:XFD15 A30:B33 A20:A29 O20:XFD29 A44:B1048576 A34:A43 O34:XFD43 D1:XFD4 D16:XFD18 D30:XFD32 D44:XFD1048576 N33:XFD33 N19:XFD19 N5:XFD5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Q44"/>
  <sheetViews>
    <sheetView showGridLines="0" zoomScaleNormal="100" zoomScaleSheetLayoutView="100" workbookViewId="0">
      <selection activeCell="R22" sqref="R22"/>
    </sheetView>
  </sheetViews>
  <sheetFormatPr defaultRowHeight="15" x14ac:dyDescent="0.25"/>
  <cols>
    <col min="1" max="1" width="1.42578125" customWidth="1"/>
    <col min="2" max="2" width="6.140625" style="53" customWidth="1"/>
    <col min="3" max="3" width="84.85546875" style="52" customWidth="1"/>
    <col min="4" max="10" width="5" style="45" bestFit="1" customWidth="1"/>
    <col min="11" max="13" width="5" style="45" customWidth="1"/>
    <col min="14" max="14" width="7.28515625" style="54" customWidth="1"/>
    <col min="15" max="15" width="5.42578125" bestFit="1" customWidth="1"/>
    <col min="17" max="17" width="25.85546875" bestFit="1" customWidth="1"/>
  </cols>
  <sheetData>
    <row r="1" spans="2:17" ht="15.75" x14ac:dyDescent="0.25">
      <c r="B1" s="362" t="s">
        <v>23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Q1" s="318" t="s">
        <v>1423</v>
      </c>
    </row>
    <row r="2" spans="2:17" ht="15.75" x14ac:dyDescent="0.25">
      <c r="B2" s="362" t="s">
        <v>24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4" spans="2:17" x14ac:dyDescent="0.25">
      <c r="B4" s="358" t="s">
        <v>917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</row>
    <row r="5" spans="2:17" x14ac:dyDescent="0.25">
      <c r="B5" s="123" t="s">
        <v>279</v>
      </c>
      <c r="C5" s="124" t="s">
        <v>39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282</v>
      </c>
    </row>
    <row r="6" spans="2:17" x14ac:dyDescent="0.25">
      <c r="B6" s="53" t="s">
        <v>86</v>
      </c>
      <c r="C6" s="52" t="s">
        <v>87</v>
      </c>
      <c r="D6" s="45">
        <v>19</v>
      </c>
      <c r="E6" s="45">
        <v>17</v>
      </c>
      <c r="F6" s="45">
        <v>17</v>
      </c>
      <c r="G6" s="45">
        <v>12</v>
      </c>
      <c r="H6" s="45">
        <v>24</v>
      </c>
      <c r="I6" s="45">
        <v>14</v>
      </c>
      <c r="J6" s="45">
        <v>13</v>
      </c>
      <c r="K6" s="45">
        <v>8</v>
      </c>
      <c r="L6" s="45">
        <v>16</v>
      </c>
      <c r="M6" s="45">
        <v>9</v>
      </c>
      <c r="N6" s="54">
        <v>149</v>
      </c>
      <c r="O6" s="125"/>
      <c r="P6" s="55"/>
    </row>
    <row r="7" spans="2:17" ht="15" customHeight="1" x14ac:dyDescent="0.25">
      <c r="B7" s="53" t="s">
        <v>84</v>
      </c>
      <c r="C7" s="52" t="s">
        <v>85</v>
      </c>
      <c r="D7" s="45">
        <v>14</v>
      </c>
      <c r="E7" s="45">
        <v>20</v>
      </c>
      <c r="F7" s="45">
        <v>15</v>
      </c>
      <c r="G7" s="45">
        <v>8</v>
      </c>
      <c r="H7" s="45">
        <v>8</v>
      </c>
      <c r="I7" s="45">
        <v>4</v>
      </c>
      <c r="J7" s="45">
        <v>26</v>
      </c>
      <c r="K7" s="45">
        <v>14</v>
      </c>
      <c r="L7" s="45">
        <v>19</v>
      </c>
      <c r="M7" s="45">
        <v>10</v>
      </c>
      <c r="N7" s="54">
        <v>138</v>
      </c>
      <c r="O7" s="125"/>
      <c r="P7" s="55"/>
    </row>
    <row r="8" spans="2:17" x14ac:dyDescent="0.25">
      <c r="B8" s="53" t="s">
        <v>64</v>
      </c>
      <c r="C8" s="52" t="s">
        <v>65</v>
      </c>
      <c r="D8" s="45">
        <v>15</v>
      </c>
      <c r="E8" s="45">
        <v>12</v>
      </c>
      <c r="F8" s="45">
        <v>19</v>
      </c>
      <c r="G8" s="45">
        <v>10</v>
      </c>
      <c r="H8" s="45">
        <v>8</v>
      </c>
      <c r="I8" s="45">
        <v>10</v>
      </c>
      <c r="J8" s="45">
        <v>16</v>
      </c>
      <c r="K8" s="45">
        <v>17</v>
      </c>
      <c r="L8" s="45">
        <v>14</v>
      </c>
      <c r="M8" s="45">
        <v>11</v>
      </c>
      <c r="N8" s="54">
        <v>132</v>
      </c>
      <c r="O8" s="125"/>
      <c r="P8" s="55"/>
    </row>
    <row r="9" spans="2:17" x14ac:dyDescent="0.25">
      <c r="B9" s="53" t="s">
        <v>52</v>
      </c>
      <c r="C9" s="52" t="s">
        <v>53</v>
      </c>
      <c r="D9" s="45">
        <v>12</v>
      </c>
      <c r="E9" s="45">
        <v>11</v>
      </c>
      <c r="F9" s="45">
        <v>13</v>
      </c>
      <c r="G9" s="45">
        <v>9</v>
      </c>
      <c r="H9" s="45">
        <v>7</v>
      </c>
      <c r="I9" s="45">
        <v>11</v>
      </c>
      <c r="J9" s="45">
        <v>13</v>
      </c>
      <c r="K9" s="45">
        <v>12</v>
      </c>
      <c r="L9" s="45">
        <v>16</v>
      </c>
      <c r="M9" s="45">
        <v>20</v>
      </c>
      <c r="N9" s="54">
        <v>124</v>
      </c>
      <c r="O9" s="125"/>
      <c r="P9" s="55"/>
    </row>
    <row r="10" spans="2:17" x14ac:dyDescent="0.25">
      <c r="B10" s="53" t="s">
        <v>74</v>
      </c>
      <c r="C10" s="52" t="s">
        <v>75</v>
      </c>
      <c r="D10" s="45">
        <v>5</v>
      </c>
      <c r="E10" s="45">
        <v>9</v>
      </c>
      <c r="F10" s="45">
        <v>8</v>
      </c>
      <c r="G10" s="45">
        <v>6</v>
      </c>
      <c r="H10" s="45">
        <v>8</v>
      </c>
      <c r="I10" s="45">
        <v>8</v>
      </c>
      <c r="J10" s="45">
        <v>5</v>
      </c>
      <c r="K10" s="45">
        <v>5</v>
      </c>
      <c r="L10" s="45">
        <v>5</v>
      </c>
      <c r="M10" s="45">
        <v>6</v>
      </c>
      <c r="N10" s="54">
        <v>65</v>
      </c>
      <c r="O10" s="125"/>
      <c r="P10" s="55"/>
    </row>
    <row r="11" spans="2:17" x14ac:dyDescent="0.25">
      <c r="B11" s="53" t="s">
        <v>54</v>
      </c>
      <c r="C11" s="52" t="s">
        <v>55</v>
      </c>
      <c r="D11" s="45">
        <v>9</v>
      </c>
      <c r="E11" s="45">
        <v>13</v>
      </c>
      <c r="F11" s="45">
        <v>14</v>
      </c>
      <c r="G11" s="45">
        <v>3</v>
      </c>
      <c r="H11" s="45">
        <v>1</v>
      </c>
      <c r="I11" s="45">
        <v>1</v>
      </c>
      <c r="J11" s="45">
        <v>3</v>
      </c>
      <c r="K11" s="45">
        <v>4</v>
      </c>
      <c r="L11" s="45">
        <v>2</v>
      </c>
      <c r="M11" s="45">
        <v>3</v>
      </c>
      <c r="N11" s="54">
        <v>53</v>
      </c>
      <c r="O11" s="125"/>
      <c r="P11" s="55"/>
    </row>
    <row r="12" spans="2:17" x14ac:dyDescent="0.25">
      <c r="B12" s="53" t="s">
        <v>72</v>
      </c>
      <c r="C12" s="52" t="s">
        <v>73</v>
      </c>
      <c r="D12" s="45">
        <v>6</v>
      </c>
      <c r="E12" s="45">
        <v>3</v>
      </c>
      <c r="F12" s="45">
        <v>2</v>
      </c>
      <c r="G12" s="45">
        <v>4</v>
      </c>
      <c r="H12" s="45">
        <v>5</v>
      </c>
      <c r="I12" s="45">
        <v>1</v>
      </c>
      <c r="J12" s="45">
        <v>6</v>
      </c>
      <c r="K12" s="45">
        <v>5</v>
      </c>
      <c r="L12" s="45">
        <v>8</v>
      </c>
      <c r="M12" s="45">
        <v>1</v>
      </c>
      <c r="N12" s="54">
        <v>41</v>
      </c>
      <c r="O12" s="125"/>
      <c r="P12" s="55"/>
    </row>
    <row r="13" spans="2:17" x14ac:dyDescent="0.25">
      <c r="B13" s="53" t="s">
        <v>58</v>
      </c>
      <c r="C13" s="52" t="s">
        <v>59</v>
      </c>
      <c r="D13" s="45">
        <v>2</v>
      </c>
      <c r="E13" s="45">
        <v>2</v>
      </c>
      <c r="F13" s="45">
        <v>8</v>
      </c>
      <c r="G13" s="45">
        <v>7</v>
      </c>
      <c r="H13" s="45">
        <v>2</v>
      </c>
      <c r="I13" s="45">
        <v>4</v>
      </c>
      <c r="J13" s="45">
        <v>4</v>
      </c>
      <c r="K13" s="45">
        <v>7</v>
      </c>
      <c r="L13" s="45">
        <v>2</v>
      </c>
      <c r="M13" s="45">
        <v>2</v>
      </c>
      <c r="N13" s="54">
        <v>40</v>
      </c>
      <c r="O13" s="125"/>
      <c r="P13" s="55"/>
    </row>
    <row r="14" spans="2:17" x14ac:dyDescent="0.25">
      <c r="B14" s="53" t="s">
        <v>50</v>
      </c>
      <c r="C14" s="52" t="s">
        <v>51</v>
      </c>
      <c r="D14" s="45">
        <v>2</v>
      </c>
      <c r="E14" s="45">
        <v>6</v>
      </c>
      <c r="F14" s="45">
        <v>6</v>
      </c>
      <c r="G14" s="45">
        <v>4</v>
      </c>
      <c r="H14" s="45">
        <v>2</v>
      </c>
      <c r="I14" s="45">
        <v>3</v>
      </c>
      <c r="J14" s="45">
        <v>4</v>
      </c>
      <c r="K14" s="45">
        <v>4</v>
      </c>
      <c r="L14" s="45">
        <v>0</v>
      </c>
      <c r="M14" s="45">
        <v>4</v>
      </c>
      <c r="N14" s="54">
        <v>35</v>
      </c>
      <c r="O14" s="125"/>
    </row>
    <row r="15" spans="2:17" x14ac:dyDescent="0.25">
      <c r="B15" s="41" t="s">
        <v>46</v>
      </c>
      <c r="C15" s="42" t="s">
        <v>47</v>
      </c>
      <c r="D15" s="68">
        <v>5</v>
      </c>
      <c r="E15" s="68">
        <v>4</v>
      </c>
      <c r="F15" s="68">
        <v>2</v>
      </c>
      <c r="G15" s="68">
        <v>3</v>
      </c>
      <c r="H15" s="68">
        <v>0</v>
      </c>
      <c r="I15" s="68">
        <v>5</v>
      </c>
      <c r="J15" s="68">
        <v>2</v>
      </c>
      <c r="K15" s="68">
        <v>6</v>
      </c>
      <c r="L15" s="68">
        <v>3</v>
      </c>
      <c r="M15" s="68">
        <v>3</v>
      </c>
      <c r="N15" s="67">
        <v>33</v>
      </c>
    </row>
    <row r="18" spans="2:16" x14ac:dyDescent="0.25">
      <c r="B18" s="358" t="s">
        <v>918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</row>
    <row r="19" spans="2:16" x14ac:dyDescent="0.25">
      <c r="B19" s="123" t="s">
        <v>279</v>
      </c>
      <c r="C19" s="124" t="s">
        <v>39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282</v>
      </c>
    </row>
    <row r="20" spans="2:16" x14ac:dyDescent="0.25">
      <c r="B20" s="53" t="s">
        <v>52</v>
      </c>
      <c r="C20" s="52" t="s">
        <v>53</v>
      </c>
      <c r="D20" s="45">
        <v>162</v>
      </c>
      <c r="E20" s="45">
        <v>90</v>
      </c>
      <c r="F20" s="45">
        <v>100</v>
      </c>
      <c r="G20" s="45">
        <v>98</v>
      </c>
      <c r="H20" s="45">
        <v>76</v>
      </c>
      <c r="I20" s="45">
        <v>85</v>
      </c>
      <c r="J20" s="45">
        <v>182</v>
      </c>
      <c r="K20" s="45">
        <v>260</v>
      </c>
      <c r="L20" s="45">
        <v>438</v>
      </c>
      <c r="M20" s="45">
        <v>401</v>
      </c>
      <c r="N20" s="54">
        <v>1892</v>
      </c>
      <c r="O20" s="125"/>
      <c r="P20" s="125"/>
    </row>
    <row r="21" spans="2:16" ht="15" customHeight="1" x14ac:dyDescent="0.25">
      <c r="B21" s="53" t="s">
        <v>86</v>
      </c>
      <c r="C21" s="52" t="s">
        <v>87</v>
      </c>
      <c r="D21" s="45">
        <v>47</v>
      </c>
      <c r="E21" s="45">
        <v>34</v>
      </c>
      <c r="F21" s="45">
        <v>24</v>
      </c>
      <c r="G21" s="45">
        <v>48</v>
      </c>
      <c r="H21" s="45">
        <v>35</v>
      </c>
      <c r="I21" s="45">
        <v>26</v>
      </c>
      <c r="J21" s="45">
        <v>25</v>
      </c>
      <c r="K21" s="45">
        <v>26</v>
      </c>
      <c r="L21" s="45">
        <v>34</v>
      </c>
      <c r="M21" s="45">
        <v>26</v>
      </c>
      <c r="N21" s="54">
        <v>325</v>
      </c>
      <c r="O21" s="125"/>
      <c r="P21" s="125"/>
    </row>
    <row r="22" spans="2:16" x14ac:dyDescent="0.25">
      <c r="B22" s="53" t="s">
        <v>46</v>
      </c>
      <c r="C22" s="52" t="s">
        <v>47</v>
      </c>
      <c r="D22" s="45">
        <v>23</v>
      </c>
      <c r="E22" s="45">
        <v>14</v>
      </c>
      <c r="F22" s="45">
        <v>8</v>
      </c>
      <c r="G22" s="45">
        <v>26</v>
      </c>
      <c r="H22" s="45">
        <v>23</v>
      </c>
      <c r="I22" s="45">
        <v>25</v>
      </c>
      <c r="J22" s="45">
        <v>58</v>
      </c>
      <c r="K22" s="45">
        <v>59</v>
      </c>
      <c r="L22" s="45">
        <v>52</v>
      </c>
      <c r="M22" s="45">
        <v>20</v>
      </c>
      <c r="N22" s="54">
        <v>308</v>
      </c>
      <c r="O22" s="125"/>
      <c r="P22" s="125"/>
    </row>
    <row r="23" spans="2:16" x14ac:dyDescent="0.25">
      <c r="B23" s="53" t="s">
        <v>84</v>
      </c>
      <c r="C23" s="52" t="s">
        <v>85</v>
      </c>
      <c r="D23" s="45">
        <v>25</v>
      </c>
      <c r="E23" s="45">
        <v>23</v>
      </c>
      <c r="F23" s="45">
        <v>19</v>
      </c>
      <c r="G23" s="45">
        <v>20</v>
      </c>
      <c r="H23" s="45">
        <v>8</v>
      </c>
      <c r="I23" s="45">
        <v>23</v>
      </c>
      <c r="J23" s="45">
        <v>31</v>
      </c>
      <c r="K23" s="45">
        <v>18</v>
      </c>
      <c r="L23" s="45">
        <v>27</v>
      </c>
      <c r="M23" s="45">
        <v>21</v>
      </c>
      <c r="N23" s="54">
        <v>215</v>
      </c>
      <c r="O23" s="125"/>
      <c r="P23" s="125"/>
    </row>
    <row r="24" spans="2:16" x14ac:dyDescent="0.25">
      <c r="B24" s="53" t="s">
        <v>78</v>
      </c>
      <c r="C24" s="52" t="s">
        <v>79</v>
      </c>
      <c r="D24" s="45">
        <v>11</v>
      </c>
      <c r="E24" s="45">
        <v>9</v>
      </c>
      <c r="F24" s="45">
        <v>14</v>
      </c>
      <c r="G24" s="45">
        <v>10</v>
      </c>
      <c r="H24" s="45">
        <v>15</v>
      </c>
      <c r="I24" s="45">
        <v>9</v>
      </c>
      <c r="J24" s="45">
        <v>10</v>
      </c>
      <c r="K24" s="45">
        <v>14</v>
      </c>
      <c r="L24" s="45">
        <v>13</v>
      </c>
      <c r="M24" s="45">
        <v>5</v>
      </c>
      <c r="N24" s="54">
        <v>110</v>
      </c>
      <c r="O24" s="125"/>
      <c r="P24" s="125"/>
    </row>
    <row r="25" spans="2:16" x14ac:dyDescent="0.25">
      <c r="B25" s="53" t="s">
        <v>72</v>
      </c>
      <c r="C25" s="52" t="s">
        <v>73</v>
      </c>
      <c r="D25" s="45">
        <v>17</v>
      </c>
      <c r="E25" s="45">
        <v>11</v>
      </c>
      <c r="F25" s="45">
        <v>14</v>
      </c>
      <c r="G25" s="45">
        <v>12</v>
      </c>
      <c r="H25" s="45">
        <v>8</v>
      </c>
      <c r="I25" s="45">
        <v>10</v>
      </c>
      <c r="J25" s="45">
        <v>9</v>
      </c>
      <c r="K25" s="45">
        <v>8</v>
      </c>
      <c r="L25" s="45">
        <v>9</v>
      </c>
      <c r="M25" s="45">
        <v>3</v>
      </c>
      <c r="N25" s="54">
        <v>101</v>
      </c>
      <c r="O25" s="125"/>
      <c r="P25" s="125"/>
    </row>
    <row r="26" spans="2:16" x14ac:dyDescent="0.25">
      <c r="B26" s="53" t="s">
        <v>50</v>
      </c>
      <c r="C26" s="52" t="s">
        <v>51</v>
      </c>
      <c r="D26" s="45">
        <v>8</v>
      </c>
      <c r="E26" s="45">
        <v>7</v>
      </c>
      <c r="F26" s="45">
        <v>8</v>
      </c>
      <c r="G26" s="45">
        <v>7</v>
      </c>
      <c r="H26" s="45">
        <v>8</v>
      </c>
      <c r="I26" s="45">
        <v>6</v>
      </c>
      <c r="J26" s="45">
        <v>6</v>
      </c>
      <c r="K26" s="45">
        <v>14</v>
      </c>
      <c r="L26" s="45">
        <v>8</v>
      </c>
      <c r="M26" s="45">
        <v>10</v>
      </c>
      <c r="N26" s="54">
        <v>82</v>
      </c>
      <c r="O26" s="125"/>
      <c r="P26" s="125"/>
    </row>
    <row r="27" spans="2:16" x14ac:dyDescent="0.25">
      <c r="B27" s="53" t="s">
        <v>64</v>
      </c>
      <c r="C27" s="52" t="s">
        <v>65</v>
      </c>
      <c r="D27" s="45">
        <v>12</v>
      </c>
      <c r="E27" s="45">
        <v>14</v>
      </c>
      <c r="F27" s="45">
        <v>9</v>
      </c>
      <c r="G27" s="45">
        <v>8</v>
      </c>
      <c r="H27" s="45">
        <v>11</v>
      </c>
      <c r="I27" s="45">
        <v>7</v>
      </c>
      <c r="J27" s="45">
        <v>3</v>
      </c>
      <c r="K27" s="45">
        <v>5</v>
      </c>
      <c r="L27" s="45">
        <v>4</v>
      </c>
      <c r="M27" s="45">
        <v>8</v>
      </c>
      <c r="N27" s="54">
        <v>81</v>
      </c>
      <c r="O27" s="125"/>
      <c r="P27" s="125"/>
    </row>
    <row r="28" spans="2:16" x14ac:dyDescent="0.25">
      <c r="B28" s="53" t="s">
        <v>66</v>
      </c>
      <c r="C28" s="52" t="s">
        <v>67</v>
      </c>
      <c r="D28" s="45">
        <v>4</v>
      </c>
      <c r="E28" s="45">
        <v>5</v>
      </c>
      <c r="F28" s="45">
        <v>6</v>
      </c>
      <c r="G28" s="45">
        <v>9</v>
      </c>
      <c r="H28" s="45">
        <v>7</v>
      </c>
      <c r="I28" s="45">
        <v>12</v>
      </c>
      <c r="J28" s="45">
        <v>2</v>
      </c>
      <c r="K28" s="45">
        <v>2</v>
      </c>
      <c r="L28" s="45">
        <v>3</v>
      </c>
      <c r="M28" s="45">
        <v>7</v>
      </c>
      <c r="N28" s="54">
        <v>57</v>
      </c>
      <c r="O28" s="125"/>
      <c r="P28" s="125"/>
    </row>
    <row r="29" spans="2:16" x14ac:dyDescent="0.25">
      <c r="B29" s="41" t="s">
        <v>54</v>
      </c>
      <c r="C29" s="42" t="s">
        <v>55</v>
      </c>
      <c r="D29" s="68">
        <v>6</v>
      </c>
      <c r="E29" s="68">
        <v>4</v>
      </c>
      <c r="F29" s="68">
        <v>4</v>
      </c>
      <c r="G29" s="68">
        <v>5</v>
      </c>
      <c r="H29" s="68">
        <v>6</v>
      </c>
      <c r="I29" s="68">
        <v>1</v>
      </c>
      <c r="J29" s="68">
        <v>3</v>
      </c>
      <c r="K29" s="68">
        <v>5</v>
      </c>
      <c r="L29" s="68">
        <v>5</v>
      </c>
      <c r="M29" s="68">
        <v>10</v>
      </c>
      <c r="N29" s="67">
        <v>49</v>
      </c>
    </row>
    <row r="32" spans="2:16" x14ac:dyDescent="0.25">
      <c r="B32" s="358" t="s">
        <v>919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  <row r="33" spans="2:16" x14ac:dyDescent="0.25">
      <c r="B33" s="123" t="s">
        <v>279</v>
      </c>
      <c r="C33" s="124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282</v>
      </c>
    </row>
    <row r="34" spans="2:16" x14ac:dyDescent="0.25">
      <c r="B34" s="53" t="s">
        <v>72</v>
      </c>
      <c r="C34" s="52" t="s">
        <v>73</v>
      </c>
      <c r="D34" s="45">
        <v>22</v>
      </c>
      <c r="E34" s="45">
        <v>17</v>
      </c>
      <c r="F34" s="45">
        <v>20</v>
      </c>
      <c r="G34" s="45">
        <v>13</v>
      </c>
      <c r="H34" s="45">
        <v>15</v>
      </c>
      <c r="I34" s="45">
        <v>22</v>
      </c>
      <c r="J34" s="45">
        <v>18</v>
      </c>
      <c r="K34" s="45">
        <v>14</v>
      </c>
      <c r="L34" s="45">
        <v>19</v>
      </c>
      <c r="M34" s="45">
        <v>19</v>
      </c>
      <c r="N34" s="54">
        <v>179</v>
      </c>
      <c r="O34" s="125"/>
      <c r="P34" s="125"/>
    </row>
    <row r="35" spans="2:16" x14ac:dyDescent="0.25">
      <c r="B35" s="53" t="s">
        <v>52</v>
      </c>
      <c r="C35" s="52" t="s">
        <v>53</v>
      </c>
      <c r="D35" s="45">
        <v>15</v>
      </c>
      <c r="E35" s="45">
        <v>14</v>
      </c>
      <c r="F35" s="45">
        <v>11</v>
      </c>
      <c r="G35" s="45">
        <v>25</v>
      </c>
      <c r="H35" s="45">
        <v>15</v>
      </c>
      <c r="I35" s="45">
        <v>18</v>
      </c>
      <c r="J35" s="45">
        <v>18</v>
      </c>
      <c r="K35" s="45">
        <v>16</v>
      </c>
      <c r="L35" s="45">
        <v>17</v>
      </c>
      <c r="M35" s="45">
        <v>21</v>
      </c>
      <c r="N35" s="54">
        <v>170</v>
      </c>
      <c r="O35" s="125"/>
      <c r="P35" s="125"/>
    </row>
    <row r="36" spans="2:16" x14ac:dyDescent="0.25">
      <c r="B36" s="53" t="s">
        <v>64</v>
      </c>
      <c r="C36" s="52" t="s">
        <v>65</v>
      </c>
      <c r="D36" s="45">
        <v>11</v>
      </c>
      <c r="E36" s="45">
        <v>13</v>
      </c>
      <c r="F36" s="45">
        <v>7</v>
      </c>
      <c r="G36" s="45">
        <v>12</v>
      </c>
      <c r="H36" s="45">
        <v>12</v>
      </c>
      <c r="I36" s="45">
        <v>9</v>
      </c>
      <c r="J36" s="45">
        <v>14</v>
      </c>
      <c r="K36" s="45">
        <v>8</v>
      </c>
      <c r="L36" s="45">
        <v>17</v>
      </c>
      <c r="M36" s="45">
        <v>10</v>
      </c>
      <c r="N36" s="54">
        <v>113</v>
      </c>
      <c r="O36" s="125"/>
      <c r="P36" s="125"/>
    </row>
    <row r="37" spans="2:16" x14ac:dyDescent="0.25">
      <c r="B37" s="53" t="s">
        <v>84</v>
      </c>
      <c r="C37" s="52" t="s">
        <v>85</v>
      </c>
      <c r="D37" s="45">
        <v>7</v>
      </c>
      <c r="E37" s="45">
        <v>12</v>
      </c>
      <c r="F37" s="45">
        <v>8</v>
      </c>
      <c r="G37" s="45">
        <v>9</v>
      </c>
      <c r="H37" s="45">
        <v>11</v>
      </c>
      <c r="I37" s="45">
        <v>6</v>
      </c>
      <c r="J37" s="45">
        <v>3</v>
      </c>
      <c r="K37" s="45">
        <v>7</v>
      </c>
      <c r="L37" s="45">
        <v>13</v>
      </c>
      <c r="M37" s="45">
        <v>12</v>
      </c>
      <c r="N37" s="54">
        <v>88</v>
      </c>
      <c r="O37" s="125"/>
      <c r="P37" s="125"/>
    </row>
    <row r="38" spans="2:16" x14ac:dyDescent="0.25">
      <c r="B38" s="53" t="s">
        <v>46</v>
      </c>
      <c r="C38" s="52" t="s">
        <v>47</v>
      </c>
      <c r="D38" s="45">
        <v>8</v>
      </c>
      <c r="E38" s="45">
        <v>4</v>
      </c>
      <c r="F38" s="45">
        <v>3</v>
      </c>
      <c r="G38" s="45">
        <v>7</v>
      </c>
      <c r="H38" s="45">
        <v>6</v>
      </c>
      <c r="I38" s="45">
        <v>6</v>
      </c>
      <c r="J38" s="45">
        <v>5</v>
      </c>
      <c r="K38" s="45">
        <v>6</v>
      </c>
      <c r="L38" s="45">
        <v>6</v>
      </c>
      <c r="M38" s="45">
        <v>5</v>
      </c>
      <c r="N38" s="54">
        <v>56</v>
      </c>
      <c r="O38" s="125"/>
      <c r="P38" s="125"/>
    </row>
    <row r="39" spans="2:16" x14ac:dyDescent="0.25">
      <c r="B39" s="53" t="s">
        <v>50</v>
      </c>
      <c r="C39" s="52" t="s">
        <v>51</v>
      </c>
      <c r="D39" s="45">
        <v>2</v>
      </c>
      <c r="E39" s="45">
        <v>4</v>
      </c>
      <c r="F39" s="45">
        <v>4</v>
      </c>
      <c r="G39" s="45">
        <v>1</v>
      </c>
      <c r="H39" s="45">
        <v>6</v>
      </c>
      <c r="I39" s="45">
        <v>4</v>
      </c>
      <c r="J39" s="45">
        <v>0</v>
      </c>
      <c r="K39" s="45">
        <v>7</v>
      </c>
      <c r="L39" s="45">
        <v>9</v>
      </c>
      <c r="M39" s="45">
        <v>5</v>
      </c>
      <c r="N39" s="54">
        <v>42</v>
      </c>
      <c r="O39" s="125"/>
      <c r="P39" s="125"/>
    </row>
    <row r="40" spans="2:16" x14ac:dyDescent="0.25">
      <c r="B40" s="53" t="s">
        <v>66</v>
      </c>
      <c r="C40" s="52" t="s">
        <v>67</v>
      </c>
      <c r="D40" s="45">
        <v>3</v>
      </c>
      <c r="E40" s="45">
        <v>2</v>
      </c>
      <c r="F40" s="45">
        <v>1</v>
      </c>
      <c r="G40" s="45">
        <v>6</v>
      </c>
      <c r="H40" s="45">
        <v>3</v>
      </c>
      <c r="I40" s="45">
        <v>6</v>
      </c>
      <c r="J40" s="45">
        <v>2</v>
      </c>
      <c r="K40" s="45">
        <v>5</v>
      </c>
      <c r="L40" s="45">
        <v>7</v>
      </c>
      <c r="M40" s="45">
        <v>2</v>
      </c>
      <c r="N40" s="54">
        <v>37</v>
      </c>
      <c r="O40" s="125"/>
      <c r="P40" s="125"/>
    </row>
    <row r="41" spans="2:16" x14ac:dyDescent="0.25">
      <c r="B41" s="53" t="s">
        <v>80</v>
      </c>
      <c r="C41" s="52" t="s">
        <v>81</v>
      </c>
      <c r="D41" s="45">
        <v>1</v>
      </c>
      <c r="E41" s="45">
        <v>3</v>
      </c>
      <c r="F41" s="45">
        <v>4</v>
      </c>
      <c r="G41" s="45">
        <v>0</v>
      </c>
      <c r="H41" s="45">
        <v>5</v>
      </c>
      <c r="I41" s="45">
        <v>3</v>
      </c>
      <c r="J41" s="45">
        <v>0</v>
      </c>
      <c r="K41" s="45">
        <v>5</v>
      </c>
      <c r="L41" s="45">
        <v>5</v>
      </c>
      <c r="M41" s="45">
        <v>3</v>
      </c>
      <c r="N41" s="54">
        <v>29</v>
      </c>
      <c r="O41" s="125"/>
      <c r="P41" s="125"/>
    </row>
    <row r="42" spans="2:16" x14ac:dyDescent="0.25">
      <c r="B42" s="53" t="s">
        <v>74</v>
      </c>
      <c r="C42" s="52" t="s">
        <v>75</v>
      </c>
      <c r="D42" s="45">
        <v>1</v>
      </c>
      <c r="E42" s="45">
        <v>2</v>
      </c>
      <c r="F42" s="45">
        <v>0</v>
      </c>
      <c r="G42" s="45">
        <v>0</v>
      </c>
      <c r="H42" s="45">
        <v>3</v>
      </c>
      <c r="I42" s="45">
        <v>3</v>
      </c>
      <c r="J42" s="45">
        <v>1</v>
      </c>
      <c r="K42" s="45">
        <v>0</v>
      </c>
      <c r="L42" s="45">
        <v>6</v>
      </c>
      <c r="M42" s="45">
        <v>2</v>
      </c>
      <c r="N42" s="54">
        <v>18</v>
      </c>
      <c r="O42" s="125"/>
      <c r="P42" s="125"/>
    </row>
    <row r="43" spans="2:16" x14ac:dyDescent="0.25">
      <c r="B43" s="41" t="s">
        <v>58</v>
      </c>
      <c r="C43" s="42" t="s">
        <v>59</v>
      </c>
      <c r="D43" s="68">
        <v>0</v>
      </c>
      <c r="E43" s="68">
        <v>1</v>
      </c>
      <c r="F43" s="68">
        <v>3</v>
      </c>
      <c r="G43" s="68">
        <v>0</v>
      </c>
      <c r="H43" s="68">
        <v>1</v>
      </c>
      <c r="I43" s="68">
        <v>3</v>
      </c>
      <c r="J43" s="68">
        <v>3</v>
      </c>
      <c r="K43" s="68">
        <v>0</v>
      </c>
      <c r="L43" s="68">
        <v>1</v>
      </c>
      <c r="M43" s="68">
        <v>2</v>
      </c>
      <c r="N43" s="67">
        <v>14</v>
      </c>
    </row>
    <row r="44" spans="2:16" x14ac:dyDescent="0.25">
      <c r="C44" s="188" t="s">
        <v>349</v>
      </c>
      <c r="O44" s="125"/>
      <c r="P44" s="125"/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8" orientation="landscape" r:id="rId1"/>
  <ignoredErrors>
    <ignoredError sqref="A1:B5 A16:B19 A6 O6:XFD6 A7 O7:XFD7 A8 O8:XFD8 A9 O9:XFD9 A10 O10:XFD10 A11 O11:XFD11 A12 O12:XFD12 A13 O13:XFD13 A14 O14:XFD14 A15 O15:XFD15 A30:B33 A20 O20:XFD20 A21 O21:XFD21 A22 O22:XFD22 A23 O23:XFD23 A24 O24:XFD24 A25 O25:XFD25 A26 O26:XFD26 A27 O27:XFD27 A28 O28:XFD28 A29 O29:XFD29 A44:B1048576 A34 O34:XFD34 A35 O35:XFD35 A36 O36:XFD36 A37 O37:XFD37 A38 O38:XFD38 A39 O39:XFD39 A40 O40:XFD40 A41 O41:XFD41 A42 O42:XFD42 A43 O43:XFD43 D1:XFD4 D16:XFD18 D30:XFD32 D44:XFD1048576 N33:XFD33 N19:XFD19 N5:XFD5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Q44"/>
  <sheetViews>
    <sheetView showGridLines="0" zoomScaleNormal="100" zoomScaleSheetLayoutView="85" workbookViewId="0">
      <selection activeCell="Q19" sqref="Q19"/>
    </sheetView>
  </sheetViews>
  <sheetFormatPr defaultColWidth="8.85546875" defaultRowHeight="15" x14ac:dyDescent="0.25"/>
  <cols>
    <col min="1" max="1" width="1.42578125" style="52" customWidth="1"/>
    <col min="2" max="2" width="6.140625" style="53" customWidth="1"/>
    <col min="3" max="3" width="84.85546875" style="52" customWidth="1"/>
    <col min="4" max="10" width="5" style="54" bestFit="1" customWidth="1"/>
    <col min="11" max="13" width="5" style="54" customWidth="1"/>
    <col min="14" max="14" width="7.28515625" style="54" customWidth="1"/>
    <col min="15" max="15" width="5.42578125" style="52" bestFit="1" customWidth="1"/>
    <col min="16" max="16" width="8.85546875" style="52"/>
    <col min="17" max="17" width="25.85546875" style="52" bestFit="1" customWidth="1"/>
    <col min="18" max="16384" width="8.85546875" style="52"/>
  </cols>
  <sheetData>
    <row r="1" spans="2:17" ht="15.75" x14ac:dyDescent="0.25">
      <c r="B1" s="368" t="s">
        <v>23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Q1" s="318" t="s">
        <v>1423</v>
      </c>
    </row>
    <row r="2" spans="2:17" ht="15.75" x14ac:dyDescent="0.25">
      <c r="B2" s="368" t="s">
        <v>24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</row>
    <row r="4" spans="2:17" x14ac:dyDescent="0.25">
      <c r="B4" s="369" t="s">
        <v>920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17" ht="15" customHeight="1" x14ac:dyDescent="0.25">
      <c r="B5" s="123" t="s">
        <v>279</v>
      </c>
      <c r="C5" s="124" t="s">
        <v>39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6</v>
      </c>
    </row>
    <row r="6" spans="2:17" x14ac:dyDescent="0.25">
      <c r="B6" s="53" t="s">
        <v>86</v>
      </c>
      <c r="C6" s="52" t="s">
        <v>87</v>
      </c>
      <c r="D6" s="54">
        <v>245</v>
      </c>
      <c r="E6" s="54">
        <v>229</v>
      </c>
      <c r="F6" s="54">
        <v>248</v>
      </c>
      <c r="G6" s="54">
        <v>228</v>
      </c>
      <c r="H6" s="54">
        <v>205</v>
      </c>
      <c r="I6" s="54">
        <v>271</v>
      </c>
      <c r="J6" s="54">
        <v>267</v>
      </c>
      <c r="K6" s="54">
        <v>315</v>
      </c>
      <c r="L6" s="54">
        <v>362</v>
      </c>
      <c r="M6" s="54">
        <v>412</v>
      </c>
      <c r="N6" s="54">
        <v>2782</v>
      </c>
      <c r="O6" s="60"/>
      <c r="P6" s="60"/>
      <c r="Q6" s="61"/>
    </row>
    <row r="7" spans="2:17" x14ac:dyDescent="0.25">
      <c r="B7" s="53" t="s">
        <v>84</v>
      </c>
      <c r="C7" s="52" t="s">
        <v>85</v>
      </c>
      <c r="D7" s="54">
        <v>161</v>
      </c>
      <c r="E7" s="54">
        <v>160</v>
      </c>
      <c r="F7" s="54">
        <v>151</v>
      </c>
      <c r="G7" s="54">
        <v>147</v>
      </c>
      <c r="H7" s="54">
        <v>169</v>
      </c>
      <c r="I7" s="54">
        <v>200</v>
      </c>
      <c r="J7" s="54">
        <v>291</v>
      </c>
      <c r="K7" s="54">
        <v>236</v>
      </c>
      <c r="L7" s="54">
        <v>242</v>
      </c>
      <c r="M7" s="54">
        <v>301</v>
      </c>
      <c r="N7" s="54">
        <v>2058</v>
      </c>
      <c r="O7" s="60"/>
      <c r="P7" s="60"/>
      <c r="Q7" s="61"/>
    </row>
    <row r="8" spans="2:17" x14ac:dyDescent="0.25">
      <c r="B8" s="53" t="s">
        <v>74</v>
      </c>
      <c r="C8" s="52" t="s">
        <v>75</v>
      </c>
      <c r="D8" s="54">
        <v>107</v>
      </c>
      <c r="E8" s="54">
        <v>135</v>
      </c>
      <c r="F8" s="54">
        <v>144</v>
      </c>
      <c r="G8" s="54">
        <v>173</v>
      </c>
      <c r="H8" s="54">
        <v>185</v>
      </c>
      <c r="I8" s="54">
        <v>233</v>
      </c>
      <c r="J8" s="54">
        <v>227</v>
      </c>
      <c r="K8" s="54">
        <v>200</v>
      </c>
      <c r="L8" s="54">
        <v>227</v>
      </c>
      <c r="M8" s="54">
        <v>195</v>
      </c>
      <c r="N8" s="54">
        <v>1826</v>
      </c>
      <c r="O8" s="60"/>
      <c r="P8" s="60"/>
      <c r="Q8" s="61"/>
    </row>
    <row r="9" spans="2:17" x14ac:dyDescent="0.25">
      <c r="B9" s="53" t="s">
        <v>50</v>
      </c>
      <c r="C9" s="52" t="s">
        <v>51</v>
      </c>
      <c r="D9" s="54">
        <v>201</v>
      </c>
      <c r="E9" s="54">
        <v>174</v>
      </c>
      <c r="F9" s="54">
        <v>158</v>
      </c>
      <c r="G9" s="54">
        <v>165</v>
      </c>
      <c r="H9" s="54">
        <v>139</v>
      </c>
      <c r="I9" s="54">
        <v>142</v>
      </c>
      <c r="J9" s="54">
        <v>112</v>
      </c>
      <c r="K9" s="54">
        <v>137</v>
      </c>
      <c r="L9" s="54">
        <v>136</v>
      </c>
      <c r="M9" s="54">
        <v>158</v>
      </c>
      <c r="N9" s="54">
        <v>1522</v>
      </c>
      <c r="O9" s="60"/>
      <c r="P9" s="60"/>
      <c r="Q9" s="61"/>
    </row>
    <row r="10" spans="2:17" x14ac:dyDescent="0.25">
      <c r="B10" s="53" t="s">
        <v>82</v>
      </c>
      <c r="C10" s="52" t="s">
        <v>83</v>
      </c>
      <c r="D10" s="54">
        <v>144</v>
      </c>
      <c r="E10" s="54">
        <v>116</v>
      </c>
      <c r="F10" s="54">
        <v>130</v>
      </c>
      <c r="G10" s="54">
        <v>132</v>
      </c>
      <c r="H10" s="54">
        <v>135</v>
      </c>
      <c r="I10" s="54">
        <v>156</v>
      </c>
      <c r="J10" s="54">
        <v>142</v>
      </c>
      <c r="K10" s="54">
        <v>129</v>
      </c>
      <c r="L10" s="54">
        <v>169</v>
      </c>
      <c r="M10" s="54">
        <v>131</v>
      </c>
      <c r="N10" s="54">
        <v>1384</v>
      </c>
      <c r="O10" s="60"/>
      <c r="P10" s="60"/>
      <c r="Q10" s="61"/>
    </row>
    <row r="11" spans="2:17" x14ac:dyDescent="0.25">
      <c r="B11" s="53" t="s">
        <v>64</v>
      </c>
      <c r="C11" s="52" t="s">
        <v>65</v>
      </c>
      <c r="D11" s="54">
        <v>106</v>
      </c>
      <c r="E11" s="54">
        <v>94</v>
      </c>
      <c r="F11" s="54">
        <v>106</v>
      </c>
      <c r="G11" s="54">
        <v>109</v>
      </c>
      <c r="H11" s="54">
        <v>100</v>
      </c>
      <c r="I11" s="54">
        <v>113</v>
      </c>
      <c r="J11" s="54">
        <v>116</v>
      </c>
      <c r="K11" s="54">
        <v>112</v>
      </c>
      <c r="L11" s="54">
        <v>138</v>
      </c>
      <c r="M11" s="54">
        <v>112</v>
      </c>
      <c r="N11" s="54">
        <v>1106</v>
      </c>
      <c r="O11" s="60"/>
      <c r="P11" s="60"/>
      <c r="Q11" s="61"/>
    </row>
    <row r="12" spans="2:17" x14ac:dyDescent="0.25">
      <c r="B12" s="53" t="s">
        <v>80</v>
      </c>
      <c r="C12" s="52" t="s">
        <v>81</v>
      </c>
      <c r="D12" s="54">
        <v>89</v>
      </c>
      <c r="E12" s="54">
        <v>91</v>
      </c>
      <c r="F12" s="54">
        <v>102</v>
      </c>
      <c r="G12" s="54">
        <v>101</v>
      </c>
      <c r="H12" s="54">
        <v>100</v>
      </c>
      <c r="I12" s="54">
        <v>107</v>
      </c>
      <c r="J12" s="54">
        <v>75</v>
      </c>
      <c r="K12" s="54">
        <v>91</v>
      </c>
      <c r="L12" s="54">
        <v>130</v>
      </c>
      <c r="M12" s="54">
        <v>96</v>
      </c>
      <c r="N12" s="54">
        <v>982</v>
      </c>
      <c r="O12" s="60"/>
      <c r="P12" s="60"/>
      <c r="Q12" s="61"/>
    </row>
    <row r="13" spans="2:17" x14ac:dyDescent="0.25">
      <c r="B13" s="53" t="s">
        <v>52</v>
      </c>
      <c r="C13" s="52" t="s">
        <v>53</v>
      </c>
      <c r="D13" s="54">
        <v>62</v>
      </c>
      <c r="E13" s="54">
        <v>69</v>
      </c>
      <c r="F13" s="54">
        <v>61</v>
      </c>
      <c r="G13" s="54">
        <v>56</v>
      </c>
      <c r="H13" s="54">
        <v>85</v>
      </c>
      <c r="I13" s="54">
        <v>76</v>
      </c>
      <c r="J13" s="54">
        <v>97</v>
      </c>
      <c r="K13" s="54">
        <v>125</v>
      </c>
      <c r="L13" s="54">
        <v>128</v>
      </c>
      <c r="M13" s="54">
        <v>169</v>
      </c>
      <c r="N13" s="54">
        <v>928</v>
      </c>
      <c r="O13" s="60"/>
      <c r="P13" s="60"/>
      <c r="Q13" s="61"/>
    </row>
    <row r="14" spans="2:17" x14ac:dyDescent="0.25">
      <c r="B14" s="53" t="s">
        <v>44</v>
      </c>
      <c r="C14" s="52" t="s">
        <v>45</v>
      </c>
      <c r="D14" s="54">
        <v>66</v>
      </c>
      <c r="E14" s="54">
        <v>77</v>
      </c>
      <c r="F14" s="54">
        <v>53</v>
      </c>
      <c r="G14" s="54">
        <v>60</v>
      </c>
      <c r="H14" s="54">
        <v>78</v>
      </c>
      <c r="I14" s="54">
        <v>80</v>
      </c>
      <c r="J14" s="54">
        <v>90</v>
      </c>
      <c r="K14" s="54">
        <v>80</v>
      </c>
      <c r="L14" s="54">
        <v>99</v>
      </c>
      <c r="M14" s="54">
        <v>91</v>
      </c>
      <c r="N14" s="54">
        <v>774</v>
      </c>
      <c r="O14" s="60"/>
      <c r="P14" s="60"/>
    </row>
    <row r="15" spans="2:17" customFormat="1" x14ac:dyDescent="0.25">
      <c r="B15" s="41" t="s">
        <v>78</v>
      </c>
      <c r="C15" s="42" t="s">
        <v>79</v>
      </c>
      <c r="D15" s="68">
        <v>49</v>
      </c>
      <c r="E15" s="68">
        <v>66</v>
      </c>
      <c r="F15" s="68">
        <v>45</v>
      </c>
      <c r="G15" s="68">
        <v>79</v>
      </c>
      <c r="H15" s="68">
        <v>70</v>
      </c>
      <c r="I15" s="68">
        <v>67</v>
      </c>
      <c r="J15" s="68">
        <v>74</v>
      </c>
      <c r="K15" s="68">
        <v>78</v>
      </c>
      <c r="L15" s="68">
        <v>107</v>
      </c>
      <c r="M15" s="68">
        <v>83</v>
      </c>
      <c r="N15" s="67">
        <v>718</v>
      </c>
    </row>
    <row r="18" spans="2:17" x14ac:dyDescent="0.25">
      <c r="B18" s="369" t="s">
        <v>921</v>
      </c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</row>
    <row r="19" spans="2:17" ht="15" customHeight="1" x14ac:dyDescent="0.25">
      <c r="B19" s="123" t="s">
        <v>279</v>
      </c>
      <c r="C19" s="124" t="s">
        <v>39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6</v>
      </c>
    </row>
    <row r="20" spans="2:17" x14ac:dyDescent="0.25">
      <c r="B20" s="53" t="s">
        <v>50</v>
      </c>
      <c r="C20" s="52" t="s">
        <v>51</v>
      </c>
      <c r="D20" s="54">
        <v>281</v>
      </c>
      <c r="E20" s="54">
        <v>244</v>
      </c>
      <c r="F20" s="54">
        <v>212</v>
      </c>
      <c r="G20" s="54">
        <v>212</v>
      </c>
      <c r="H20" s="54">
        <v>149</v>
      </c>
      <c r="I20" s="54">
        <v>182</v>
      </c>
      <c r="J20" s="54">
        <v>183</v>
      </c>
      <c r="K20" s="54">
        <v>177</v>
      </c>
      <c r="L20" s="54">
        <v>135</v>
      </c>
      <c r="M20" s="54">
        <v>152</v>
      </c>
      <c r="N20" s="54">
        <v>1927</v>
      </c>
      <c r="O20" s="60"/>
      <c r="P20" s="60"/>
      <c r="Q20" s="60"/>
    </row>
    <row r="21" spans="2:17" x14ac:dyDescent="0.25">
      <c r="B21" s="53" t="s">
        <v>78</v>
      </c>
      <c r="C21" s="52" t="s">
        <v>79</v>
      </c>
      <c r="D21" s="54">
        <v>171</v>
      </c>
      <c r="E21" s="54">
        <v>140</v>
      </c>
      <c r="F21" s="54">
        <v>168</v>
      </c>
      <c r="G21" s="54">
        <v>188</v>
      </c>
      <c r="H21" s="54">
        <v>190</v>
      </c>
      <c r="I21" s="54">
        <v>199</v>
      </c>
      <c r="J21" s="54">
        <v>197</v>
      </c>
      <c r="K21" s="54">
        <v>230</v>
      </c>
      <c r="L21" s="54">
        <v>217</v>
      </c>
      <c r="M21" s="54">
        <v>219</v>
      </c>
      <c r="N21" s="54">
        <v>1919</v>
      </c>
      <c r="O21" s="60"/>
      <c r="P21" s="60"/>
      <c r="Q21" s="60"/>
    </row>
    <row r="22" spans="2:17" x14ac:dyDescent="0.25">
      <c r="B22" s="53" t="s">
        <v>84</v>
      </c>
      <c r="C22" s="52" t="s">
        <v>85</v>
      </c>
      <c r="D22" s="54">
        <v>138</v>
      </c>
      <c r="E22" s="54">
        <v>165</v>
      </c>
      <c r="F22" s="54">
        <v>156</v>
      </c>
      <c r="G22" s="54">
        <v>192</v>
      </c>
      <c r="H22" s="54">
        <v>210</v>
      </c>
      <c r="I22" s="54">
        <v>215</v>
      </c>
      <c r="J22" s="54">
        <v>178</v>
      </c>
      <c r="K22" s="54">
        <v>168</v>
      </c>
      <c r="L22" s="54">
        <v>173</v>
      </c>
      <c r="M22" s="54">
        <v>172</v>
      </c>
      <c r="N22" s="54">
        <v>1767</v>
      </c>
      <c r="O22" s="60"/>
      <c r="P22" s="60"/>
      <c r="Q22" s="60"/>
    </row>
    <row r="23" spans="2:17" x14ac:dyDescent="0.25">
      <c r="B23" s="53" t="s">
        <v>86</v>
      </c>
      <c r="C23" s="52" t="s">
        <v>87</v>
      </c>
      <c r="D23" s="54">
        <v>199</v>
      </c>
      <c r="E23" s="54">
        <v>193</v>
      </c>
      <c r="F23" s="54">
        <v>198</v>
      </c>
      <c r="G23" s="54">
        <v>152</v>
      </c>
      <c r="H23" s="54">
        <v>153</v>
      </c>
      <c r="I23" s="54">
        <v>140</v>
      </c>
      <c r="J23" s="54">
        <v>132</v>
      </c>
      <c r="K23" s="54">
        <v>124</v>
      </c>
      <c r="L23" s="54">
        <v>124</v>
      </c>
      <c r="M23" s="54">
        <v>188</v>
      </c>
      <c r="N23" s="54">
        <v>1603</v>
      </c>
      <c r="O23" s="60"/>
      <c r="P23" s="60"/>
      <c r="Q23" s="60"/>
    </row>
    <row r="24" spans="2:17" x14ac:dyDescent="0.25">
      <c r="B24" s="53" t="s">
        <v>94</v>
      </c>
      <c r="C24" s="52" t="s">
        <v>1464</v>
      </c>
      <c r="D24" s="54">
        <v>157</v>
      </c>
      <c r="E24" s="54">
        <v>137</v>
      </c>
      <c r="F24" s="54">
        <v>152</v>
      </c>
      <c r="G24" s="54">
        <v>151</v>
      </c>
      <c r="H24" s="54">
        <v>139</v>
      </c>
      <c r="I24" s="54">
        <v>144</v>
      </c>
      <c r="J24" s="54">
        <v>153</v>
      </c>
      <c r="K24" s="54">
        <v>116</v>
      </c>
      <c r="L24" s="54">
        <v>112</v>
      </c>
      <c r="M24" s="54">
        <v>113</v>
      </c>
      <c r="N24" s="54">
        <v>1374</v>
      </c>
      <c r="O24" s="60"/>
      <c r="P24" s="60"/>
      <c r="Q24" s="60"/>
    </row>
    <row r="25" spans="2:17" x14ac:dyDescent="0.25">
      <c r="B25" s="53" t="s">
        <v>52</v>
      </c>
      <c r="C25" s="52" t="s">
        <v>53</v>
      </c>
      <c r="D25" s="54">
        <v>56</v>
      </c>
      <c r="E25" s="54">
        <v>43</v>
      </c>
      <c r="F25" s="54">
        <v>71</v>
      </c>
      <c r="G25" s="54">
        <v>67</v>
      </c>
      <c r="H25" s="54">
        <v>59</v>
      </c>
      <c r="I25" s="54">
        <v>51</v>
      </c>
      <c r="J25" s="54">
        <v>61</v>
      </c>
      <c r="K25" s="54">
        <v>53</v>
      </c>
      <c r="L25" s="54">
        <v>56</v>
      </c>
      <c r="M25" s="54">
        <v>73</v>
      </c>
      <c r="N25" s="54">
        <v>590</v>
      </c>
      <c r="O25" s="60"/>
      <c r="P25" s="60"/>
      <c r="Q25" s="60"/>
    </row>
    <row r="26" spans="2:17" x14ac:dyDescent="0.25">
      <c r="B26" s="53" t="s">
        <v>74</v>
      </c>
      <c r="C26" s="52" t="s">
        <v>75</v>
      </c>
      <c r="D26" s="54">
        <v>36</v>
      </c>
      <c r="E26" s="54">
        <v>42</v>
      </c>
      <c r="F26" s="54">
        <v>36</v>
      </c>
      <c r="G26" s="54">
        <v>28</v>
      </c>
      <c r="H26" s="54">
        <v>37</v>
      </c>
      <c r="I26" s="54">
        <v>47</v>
      </c>
      <c r="J26" s="54">
        <v>48</v>
      </c>
      <c r="K26" s="54">
        <v>39</v>
      </c>
      <c r="L26" s="54">
        <v>56</v>
      </c>
      <c r="M26" s="54">
        <v>47</v>
      </c>
      <c r="N26" s="54">
        <v>416</v>
      </c>
      <c r="O26" s="60"/>
      <c r="P26" s="60"/>
      <c r="Q26" s="60"/>
    </row>
    <row r="27" spans="2:17" x14ac:dyDescent="0.25">
      <c r="B27" s="53" t="s">
        <v>64</v>
      </c>
      <c r="C27" s="52" t="s">
        <v>65</v>
      </c>
      <c r="D27" s="54">
        <v>28</v>
      </c>
      <c r="E27" s="54">
        <v>25</v>
      </c>
      <c r="F27" s="54">
        <v>25</v>
      </c>
      <c r="G27" s="54">
        <v>31</v>
      </c>
      <c r="H27" s="54">
        <v>28</v>
      </c>
      <c r="I27" s="54">
        <v>46</v>
      </c>
      <c r="J27" s="54">
        <v>30</v>
      </c>
      <c r="K27" s="54">
        <v>34</v>
      </c>
      <c r="L27" s="54">
        <v>30</v>
      </c>
      <c r="M27" s="54">
        <v>43</v>
      </c>
      <c r="N27" s="54">
        <v>320</v>
      </c>
      <c r="O27" s="60"/>
      <c r="P27" s="60"/>
      <c r="Q27" s="60"/>
    </row>
    <row r="28" spans="2:17" x14ac:dyDescent="0.25">
      <c r="B28" s="53" t="s">
        <v>82</v>
      </c>
      <c r="C28" s="52" t="s">
        <v>83</v>
      </c>
      <c r="D28" s="54">
        <v>18</v>
      </c>
      <c r="E28" s="54">
        <v>26</v>
      </c>
      <c r="F28" s="54">
        <v>19</v>
      </c>
      <c r="G28" s="54">
        <v>24</v>
      </c>
      <c r="H28" s="54">
        <v>21</v>
      </c>
      <c r="I28" s="54">
        <v>33</v>
      </c>
      <c r="J28" s="54">
        <v>20</v>
      </c>
      <c r="K28" s="54">
        <v>14</v>
      </c>
      <c r="L28" s="54">
        <v>14</v>
      </c>
      <c r="M28" s="54">
        <v>24</v>
      </c>
      <c r="N28" s="54">
        <v>213</v>
      </c>
      <c r="O28" s="60"/>
      <c r="P28" s="60"/>
      <c r="Q28" s="60"/>
    </row>
    <row r="29" spans="2:17" customFormat="1" x14ac:dyDescent="0.25">
      <c r="B29" s="41" t="s">
        <v>80</v>
      </c>
      <c r="C29" s="42" t="s">
        <v>81</v>
      </c>
      <c r="D29" s="68">
        <v>17</v>
      </c>
      <c r="E29" s="68">
        <v>19</v>
      </c>
      <c r="F29" s="68">
        <v>13</v>
      </c>
      <c r="G29" s="68">
        <v>22</v>
      </c>
      <c r="H29" s="68">
        <v>18</v>
      </c>
      <c r="I29" s="68">
        <v>16</v>
      </c>
      <c r="J29" s="68">
        <v>20</v>
      </c>
      <c r="K29" s="68">
        <v>11</v>
      </c>
      <c r="L29" s="68">
        <v>17</v>
      </c>
      <c r="M29" s="68">
        <v>21</v>
      </c>
      <c r="N29" s="67">
        <v>174</v>
      </c>
    </row>
    <row r="32" spans="2:17" x14ac:dyDescent="0.25">
      <c r="B32" s="369" t="s">
        <v>922</v>
      </c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</row>
    <row r="33" spans="2:17" ht="15" customHeight="1" x14ac:dyDescent="0.25">
      <c r="B33" s="123" t="s">
        <v>279</v>
      </c>
      <c r="C33" s="124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6</v>
      </c>
    </row>
    <row r="34" spans="2:17" x14ac:dyDescent="0.25">
      <c r="B34" s="53" t="s">
        <v>84</v>
      </c>
      <c r="C34" s="52" t="s">
        <v>85</v>
      </c>
      <c r="D34" s="54">
        <v>26</v>
      </c>
      <c r="E34" s="54">
        <v>25</v>
      </c>
      <c r="F34" s="54">
        <v>38</v>
      </c>
      <c r="G34" s="54">
        <v>27</v>
      </c>
      <c r="H34" s="54">
        <v>45</v>
      </c>
      <c r="I34" s="54">
        <v>45</v>
      </c>
      <c r="J34" s="54">
        <v>44</v>
      </c>
      <c r="K34" s="54">
        <v>46</v>
      </c>
      <c r="L34" s="54">
        <v>53</v>
      </c>
      <c r="M34" s="54">
        <v>53</v>
      </c>
      <c r="N34" s="54">
        <v>402</v>
      </c>
      <c r="O34" s="60"/>
      <c r="P34" s="60"/>
      <c r="Q34" s="60"/>
    </row>
    <row r="35" spans="2:17" x14ac:dyDescent="0.25">
      <c r="B35" s="53" t="s">
        <v>74</v>
      </c>
      <c r="C35" s="52" t="s">
        <v>75</v>
      </c>
      <c r="D35" s="54">
        <v>16</v>
      </c>
      <c r="E35" s="54">
        <v>12</v>
      </c>
      <c r="F35" s="54">
        <v>24</v>
      </c>
      <c r="G35" s="54">
        <v>13</v>
      </c>
      <c r="H35" s="54">
        <v>19</v>
      </c>
      <c r="I35" s="54">
        <v>18</v>
      </c>
      <c r="J35" s="54">
        <v>20</v>
      </c>
      <c r="K35" s="54">
        <v>15</v>
      </c>
      <c r="L35" s="54">
        <v>25</v>
      </c>
      <c r="M35" s="54">
        <v>14</v>
      </c>
      <c r="N35" s="54">
        <v>176</v>
      </c>
      <c r="O35" s="60"/>
      <c r="P35" s="60"/>
      <c r="Q35" s="60"/>
    </row>
    <row r="36" spans="2:17" x14ac:dyDescent="0.25">
      <c r="B36" s="53" t="s">
        <v>50</v>
      </c>
      <c r="C36" s="52" t="s">
        <v>51</v>
      </c>
      <c r="D36" s="54">
        <v>19</v>
      </c>
      <c r="E36" s="54">
        <v>10</v>
      </c>
      <c r="F36" s="54">
        <v>12</v>
      </c>
      <c r="G36" s="54">
        <v>22</v>
      </c>
      <c r="H36" s="54">
        <v>18</v>
      </c>
      <c r="I36" s="54">
        <v>12</v>
      </c>
      <c r="J36" s="54">
        <v>23</v>
      </c>
      <c r="K36" s="54">
        <v>14</v>
      </c>
      <c r="L36" s="54">
        <v>16</v>
      </c>
      <c r="M36" s="54">
        <v>8</v>
      </c>
      <c r="N36" s="54">
        <v>154</v>
      </c>
      <c r="O36" s="60"/>
      <c r="P36" s="60"/>
      <c r="Q36" s="60"/>
    </row>
    <row r="37" spans="2:17" x14ac:dyDescent="0.25">
      <c r="B37" s="53" t="s">
        <v>64</v>
      </c>
      <c r="C37" s="52" t="s">
        <v>65</v>
      </c>
      <c r="D37" s="54">
        <v>15</v>
      </c>
      <c r="E37" s="54">
        <v>6</v>
      </c>
      <c r="F37" s="54">
        <v>20</v>
      </c>
      <c r="G37" s="54">
        <v>11</v>
      </c>
      <c r="H37" s="54">
        <v>13</v>
      </c>
      <c r="I37" s="54">
        <v>10</v>
      </c>
      <c r="J37" s="54">
        <v>19</v>
      </c>
      <c r="K37" s="54">
        <v>13</v>
      </c>
      <c r="L37" s="54">
        <v>14</v>
      </c>
      <c r="M37" s="54">
        <v>16</v>
      </c>
      <c r="N37" s="54">
        <v>137</v>
      </c>
      <c r="O37" s="60"/>
      <c r="P37" s="60"/>
      <c r="Q37" s="60"/>
    </row>
    <row r="38" spans="2:17" x14ac:dyDescent="0.25">
      <c r="B38" s="53" t="s">
        <v>80</v>
      </c>
      <c r="C38" s="52" t="s">
        <v>81</v>
      </c>
      <c r="D38" s="54">
        <v>7</v>
      </c>
      <c r="E38" s="54">
        <v>13</v>
      </c>
      <c r="F38" s="54">
        <v>9</v>
      </c>
      <c r="G38" s="54">
        <v>11</v>
      </c>
      <c r="H38" s="54">
        <v>6</v>
      </c>
      <c r="I38" s="54">
        <v>9</v>
      </c>
      <c r="J38" s="54">
        <v>12</v>
      </c>
      <c r="K38" s="54">
        <v>12</v>
      </c>
      <c r="L38" s="54">
        <v>7</v>
      </c>
      <c r="M38" s="54">
        <v>7</v>
      </c>
      <c r="N38" s="54">
        <v>93</v>
      </c>
      <c r="O38" s="60"/>
      <c r="P38" s="60"/>
      <c r="Q38" s="60"/>
    </row>
    <row r="39" spans="2:17" x14ac:dyDescent="0.25">
      <c r="B39" s="53" t="s">
        <v>52</v>
      </c>
      <c r="C39" s="52" t="s">
        <v>53</v>
      </c>
      <c r="D39" s="54">
        <v>4</v>
      </c>
      <c r="E39" s="54">
        <v>6</v>
      </c>
      <c r="F39" s="54">
        <v>12</v>
      </c>
      <c r="G39" s="54">
        <v>10</v>
      </c>
      <c r="H39" s="54">
        <v>9</v>
      </c>
      <c r="I39" s="54">
        <v>13</v>
      </c>
      <c r="J39" s="54">
        <v>9</v>
      </c>
      <c r="K39" s="54">
        <v>6</v>
      </c>
      <c r="L39" s="54">
        <v>7</v>
      </c>
      <c r="M39" s="54">
        <v>7</v>
      </c>
      <c r="N39" s="54">
        <v>83</v>
      </c>
      <c r="O39" s="60"/>
      <c r="P39" s="60"/>
      <c r="Q39" s="60"/>
    </row>
    <row r="40" spans="2:17" x14ac:dyDescent="0.25">
      <c r="B40" s="53" t="s">
        <v>72</v>
      </c>
      <c r="C40" s="52" t="s">
        <v>73</v>
      </c>
      <c r="D40" s="54">
        <v>10</v>
      </c>
      <c r="E40" s="54">
        <v>8</v>
      </c>
      <c r="F40" s="54">
        <v>9</v>
      </c>
      <c r="G40" s="54">
        <v>9</v>
      </c>
      <c r="H40" s="54">
        <v>4</v>
      </c>
      <c r="I40" s="54">
        <v>8</v>
      </c>
      <c r="J40" s="54">
        <v>7</v>
      </c>
      <c r="K40" s="54">
        <v>5</v>
      </c>
      <c r="L40" s="54">
        <v>9</v>
      </c>
      <c r="M40" s="54">
        <v>10</v>
      </c>
      <c r="N40" s="54">
        <v>79</v>
      </c>
      <c r="O40" s="60"/>
      <c r="P40" s="60"/>
      <c r="Q40" s="60"/>
    </row>
    <row r="41" spans="2:17" x14ac:dyDescent="0.25">
      <c r="B41" s="53" t="s">
        <v>60</v>
      </c>
      <c r="C41" s="52" t="s">
        <v>61</v>
      </c>
      <c r="D41" s="54">
        <v>3</v>
      </c>
      <c r="E41" s="54">
        <v>7</v>
      </c>
      <c r="F41" s="54">
        <v>9</v>
      </c>
      <c r="G41" s="54">
        <v>4</v>
      </c>
      <c r="H41" s="54">
        <v>6</v>
      </c>
      <c r="I41" s="54">
        <v>7</v>
      </c>
      <c r="J41" s="54">
        <v>9</v>
      </c>
      <c r="K41" s="54">
        <v>5</v>
      </c>
      <c r="L41" s="54">
        <v>10</v>
      </c>
      <c r="M41" s="54">
        <v>1</v>
      </c>
      <c r="N41" s="54">
        <v>61</v>
      </c>
      <c r="O41" s="60"/>
      <c r="P41" s="60"/>
      <c r="Q41" s="60"/>
    </row>
    <row r="42" spans="2:17" x14ac:dyDescent="0.25">
      <c r="B42" s="53" t="s">
        <v>44</v>
      </c>
      <c r="C42" s="52" t="s">
        <v>45</v>
      </c>
      <c r="D42" s="54">
        <v>1</v>
      </c>
      <c r="E42" s="54">
        <v>6</v>
      </c>
      <c r="F42" s="54">
        <v>7</v>
      </c>
      <c r="G42" s="54">
        <v>6</v>
      </c>
      <c r="H42" s="54">
        <v>5</v>
      </c>
      <c r="I42" s="54">
        <v>2</v>
      </c>
      <c r="J42" s="54">
        <v>4</v>
      </c>
      <c r="K42" s="54">
        <v>7</v>
      </c>
      <c r="L42" s="54">
        <v>7</v>
      </c>
      <c r="M42" s="54">
        <v>2</v>
      </c>
      <c r="N42" s="54">
        <v>47</v>
      </c>
      <c r="O42" s="60"/>
      <c r="P42" s="60"/>
      <c r="Q42" s="60"/>
    </row>
    <row r="43" spans="2:17" customFormat="1" x14ac:dyDescent="0.25">
      <c r="B43" s="41" t="s">
        <v>88</v>
      </c>
      <c r="C43" s="42" t="s">
        <v>89</v>
      </c>
      <c r="D43" s="68">
        <v>1</v>
      </c>
      <c r="E43" s="68">
        <v>1</v>
      </c>
      <c r="F43" s="68">
        <v>3</v>
      </c>
      <c r="G43" s="68">
        <v>1</v>
      </c>
      <c r="H43" s="68">
        <v>2</v>
      </c>
      <c r="I43" s="68"/>
      <c r="J43" s="68">
        <v>4</v>
      </c>
      <c r="K43" s="68">
        <v>4</v>
      </c>
      <c r="L43" s="68">
        <v>2</v>
      </c>
      <c r="M43" s="68">
        <v>2</v>
      </c>
      <c r="N43" s="67">
        <v>20</v>
      </c>
    </row>
    <row r="44" spans="2:17" x14ac:dyDescent="0.25">
      <c r="C44" s="126" t="s">
        <v>349</v>
      </c>
      <c r="O44" s="60"/>
      <c r="P44" s="60"/>
      <c r="Q44" s="60"/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8" orientation="landscape" r:id="rId1"/>
  <ignoredErrors>
    <ignoredError sqref="A1:B5 A16:B19 A6:A15 O15:XFD15 A30:B33 A20:A29 O29:XFD29 A44:B1048576 A34:A43 O43:XFD43 O6:XFD6 O7:XFD7 O8:XFD8 O9:XFD9 O10:XFD10 O11:XFD11 O12:XFD12 O13:XFD13 O14:XFD14 O20:XFD20 O21:XFD21 O22:XFD22 O23:XFD23 O24:XFD24 O25:XFD25 O26:XFD26 O27:XFD27 O28:XFD28 O34:XFD34 O35:XFD35 O36:XFD36 O37:XFD37 O38:XFD38 O39:XFD39 O40:XFD40 O41:XFD41 O42:XFD42 D1:XFD4 D16:XFD18 D30:XFD32 D44:XFD1048576 N5:XFD5 N19:XFD19 N33:XFD33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Q45"/>
  <sheetViews>
    <sheetView showGridLines="0" zoomScaleNormal="100" zoomScaleSheetLayoutView="100" workbookViewId="0"/>
  </sheetViews>
  <sheetFormatPr defaultColWidth="8.85546875" defaultRowHeight="15" x14ac:dyDescent="0.25"/>
  <cols>
    <col min="1" max="1" width="1.42578125" style="52" customWidth="1"/>
    <col min="2" max="2" width="6.140625" style="53" customWidth="1"/>
    <col min="3" max="3" width="84.85546875" style="52" customWidth="1"/>
    <col min="4" max="10" width="5" style="54" bestFit="1" customWidth="1"/>
    <col min="11" max="13" width="5" style="54" customWidth="1"/>
    <col min="14" max="14" width="7.28515625" style="54" customWidth="1"/>
    <col min="15" max="15" width="5.42578125" style="52" bestFit="1" customWidth="1"/>
    <col min="16" max="16" width="8.85546875" style="52"/>
    <col min="17" max="17" width="25.85546875" style="52" bestFit="1" customWidth="1"/>
    <col min="18" max="16384" width="8.85546875" style="52"/>
  </cols>
  <sheetData>
    <row r="1" spans="2:17" ht="15" customHeight="1" x14ac:dyDescent="0.25">
      <c r="B1" s="368" t="s">
        <v>23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Q1" s="318" t="s">
        <v>1423</v>
      </c>
    </row>
    <row r="2" spans="2:17" ht="15" customHeight="1" x14ac:dyDescent="0.25">
      <c r="B2" s="368" t="s">
        <v>24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</row>
    <row r="4" spans="2:17" ht="15" customHeight="1" x14ac:dyDescent="0.25">
      <c r="B4" s="369" t="s">
        <v>923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17" ht="15" customHeight="1" x14ac:dyDescent="0.25">
      <c r="B5" s="123" t="s">
        <v>279</v>
      </c>
      <c r="C5" s="124" t="s">
        <v>39</v>
      </c>
      <c r="D5" s="327" t="s">
        <v>12</v>
      </c>
      <c r="E5" s="327" t="s">
        <v>13</v>
      </c>
      <c r="F5" s="327" t="s">
        <v>14</v>
      </c>
      <c r="G5" s="327" t="s">
        <v>283</v>
      </c>
      <c r="H5" s="327" t="s">
        <v>290</v>
      </c>
      <c r="I5" s="327" t="s">
        <v>337</v>
      </c>
      <c r="J5" s="327" t="s">
        <v>377</v>
      </c>
      <c r="K5" s="327" t="s">
        <v>378</v>
      </c>
      <c r="L5" s="327" t="s">
        <v>1425</v>
      </c>
      <c r="M5" s="327" t="s">
        <v>1462</v>
      </c>
      <c r="N5" s="59" t="s">
        <v>6</v>
      </c>
    </row>
    <row r="6" spans="2:17" x14ac:dyDescent="0.25">
      <c r="B6" s="53" t="s">
        <v>86</v>
      </c>
      <c r="C6" s="52" t="s">
        <v>87</v>
      </c>
      <c r="D6" s="54">
        <v>34</v>
      </c>
      <c r="E6" s="54">
        <v>21</v>
      </c>
      <c r="F6" s="54">
        <v>29</v>
      </c>
      <c r="G6" s="54">
        <v>25</v>
      </c>
      <c r="H6" s="54">
        <v>21</v>
      </c>
      <c r="I6" s="54">
        <v>33</v>
      </c>
      <c r="J6" s="54">
        <v>29</v>
      </c>
      <c r="K6" s="54">
        <v>35</v>
      </c>
      <c r="L6" s="54">
        <v>25</v>
      </c>
      <c r="M6" s="54">
        <v>26</v>
      </c>
      <c r="N6" s="54">
        <v>278</v>
      </c>
      <c r="O6" s="60"/>
      <c r="P6" s="60"/>
      <c r="Q6" s="61"/>
    </row>
    <row r="7" spans="2:17" x14ac:dyDescent="0.25">
      <c r="B7" s="53" t="s">
        <v>74</v>
      </c>
      <c r="C7" s="52" t="s">
        <v>75</v>
      </c>
      <c r="D7" s="54">
        <v>16</v>
      </c>
      <c r="E7" s="54">
        <v>13</v>
      </c>
      <c r="F7" s="54">
        <v>15</v>
      </c>
      <c r="G7" s="54">
        <v>22</v>
      </c>
      <c r="H7" s="54">
        <v>21</v>
      </c>
      <c r="I7" s="54">
        <v>32</v>
      </c>
      <c r="J7" s="54">
        <v>22</v>
      </c>
      <c r="K7" s="54">
        <v>25</v>
      </c>
      <c r="L7" s="54">
        <v>14</v>
      </c>
      <c r="M7" s="54">
        <v>16</v>
      </c>
      <c r="N7" s="54">
        <v>196</v>
      </c>
      <c r="O7" s="60"/>
      <c r="P7" s="60"/>
      <c r="Q7" s="61"/>
    </row>
    <row r="8" spans="2:17" x14ac:dyDescent="0.25">
      <c r="B8" s="53" t="s">
        <v>84</v>
      </c>
      <c r="C8" s="52" t="s">
        <v>85</v>
      </c>
      <c r="D8" s="54">
        <v>18</v>
      </c>
      <c r="E8" s="54">
        <v>13</v>
      </c>
      <c r="F8" s="54">
        <v>6</v>
      </c>
      <c r="G8" s="54">
        <v>10</v>
      </c>
      <c r="H8" s="54">
        <v>13</v>
      </c>
      <c r="I8" s="54">
        <v>13</v>
      </c>
      <c r="J8" s="54">
        <v>47</v>
      </c>
      <c r="K8" s="54">
        <v>25</v>
      </c>
      <c r="L8" s="54">
        <v>21</v>
      </c>
      <c r="M8" s="54">
        <v>19</v>
      </c>
      <c r="N8" s="54">
        <v>185</v>
      </c>
      <c r="O8" s="60"/>
      <c r="P8" s="60"/>
      <c r="Q8" s="61"/>
    </row>
    <row r="9" spans="2:17" x14ac:dyDescent="0.25">
      <c r="B9" s="53" t="s">
        <v>64</v>
      </c>
      <c r="C9" s="52" t="s">
        <v>65</v>
      </c>
      <c r="D9" s="54">
        <v>18</v>
      </c>
      <c r="E9" s="54">
        <v>6</v>
      </c>
      <c r="F9" s="54">
        <v>13</v>
      </c>
      <c r="G9" s="54">
        <v>17</v>
      </c>
      <c r="H9" s="54">
        <v>13</v>
      </c>
      <c r="I9" s="54">
        <v>17</v>
      </c>
      <c r="J9" s="54">
        <v>10</v>
      </c>
      <c r="K9" s="54">
        <v>17</v>
      </c>
      <c r="L9" s="54">
        <v>9</v>
      </c>
      <c r="M9" s="54">
        <v>7</v>
      </c>
      <c r="N9" s="54">
        <v>127</v>
      </c>
      <c r="O9" s="60"/>
      <c r="P9" s="60"/>
      <c r="Q9" s="61"/>
    </row>
    <row r="10" spans="2:17" x14ac:dyDescent="0.25">
      <c r="B10" s="53" t="s">
        <v>82</v>
      </c>
      <c r="C10" s="52" t="s">
        <v>83</v>
      </c>
      <c r="D10" s="54">
        <v>12</v>
      </c>
      <c r="E10" s="54">
        <v>9</v>
      </c>
      <c r="F10" s="54">
        <v>5</v>
      </c>
      <c r="G10" s="54">
        <v>5</v>
      </c>
      <c r="H10" s="54">
        <v>9</v>
      </c>
      <c r="I10" s="54">
        <v>8</v>
      </c>
      <c r="J10" s="54">
        <v>26</v>
      </c>
      <c r="K10" s="54">
        <v>16</v>
      </c>
      <c r="L10" s="54">
        <v>18</v>
      </c>
      <c r="M10" s="54">
        <v>7</v>
      </c>
      <c r="N10" s="54">
        <v>115</v>
      </c>
      <c r="O10" s="60"/>
      <c r="P10" s="60"/>
      <c r="Q10" s="61"/>
    </row>
    <row r="11" spans="2:17" x14ac:dyDescent="0.25">
      <c r="B11" s="53" t="s">
        <v>50</v>
      </c>
      <c r="C11" s="52" t="s">
        <v>51</v>
      </c>
      <c r="D11" s="54">
        <v>19</v>
      </c>
      <c r="E11" s="54">
        <v>14</v>
      </c>
      <c r="F11" s="54">
        <v>13</v>
      </c>
      <c r="G11" s="54">
        <v>9</v>
      </c>
      <c r="H11" s="54">
        <v>4</v>
      </c>
      <c r="I11" s="54">
        <v>8</v>
      </c>
      <c r="J11" s="54">
        <v>14</v>
      </c>
      <c r="K11" s="54">
        <v>11</v>
      </c>
      <c r="L11" s="54">
        <v>13</v>
      </c>
      <c r="M11" s="54">
        <v>5</v>
      </c>
      <c r="N11" s="54">
        <v>110</v>
      </c>
      <c r="O11" s="60"/>
      <c r="P11" s="60"/>
      <c r="Q11" s="61"/>
    </row>
    <row r="12" spans="2:17" x14ac:dyDescent="0.25">
      <c r="B12" s="53" t="s">
        <v>80</v>
      </c>
      <c r="C12" s="52" t="s">
        <v>81</v>
      </c>
      <c r="D12" s="54">
        <v>11</v>
      </c>
      <c r="E12" s="54">
        <v>8</v>
      </c>
      <c r="F12" s="54">
        <v>6</v>
      </c>
      <c r="G12" s="54">
        <v>9</v>
      </c>
      <c r="H12" s="54">
        <v>15</v>
      </c>
      <c r="I12" s="54">
        <v>14</v>
      </c>
      <c r="J12" s="54">
        <v>14</v>
      </c>
      <c r="K12" s="54">
        <v>6</v>
      </c>
      <c r="L12" s="54">
        <v>14</v>
      </c>
      <c r="M12" s="54">
        <v>8</v>
      </c>
      <c r="N12" s="54">
        <v>105</v>
      </c>
      <c r="O12" s="60"/>
      <c r="P12" s="60"/>
      <c r="Q12" s="61"/>
    </row>
    <row r="13" spans="2:17" x14ac:dyDescent="0.25">
      <c r="B13" s="53" t="s">
        <v>44</v>
      </c>
      <c r="C13" s="52" t="s">
        <v>45</v>
      </c>
      <c r="D13" s="54">
        <v>2</v>
      </c>
      <c r="E13" s="54">
        <v>12</v>
      </c>
      <c r="F13" s="54">
        <v>4</v>
      </c>
      <c r="G13" s="54">
        <v>13</v>
      </c>
      <c r="H13" s="54">
        <v>6</v>
      </c>
      <c r="I13" s="54">
        <v>9</v>
      </c>
      <c r="J13" s="54">
        <v>16</v>
      </c>
      <c r="K13" s="54">
        <v>14</v>
      </c>
      <c r="L13" s="54">
        <v>9</v>
      </c>
      <c r="M13" s="54">
        <v>4</v>
      </c>
      <c r="N13" s="54">
        <v>89</v>
      </c>
      <c r="O13" s="60"/>
      <c r="P13" s="60"/>
      <c r="Q13" s="61"/>
    </row>
    <row r="14" spans="2:17" x14ac:dyDescent="0.25">
      <c r="B14" s="53" t="s">
        <v>52</v>
      </c>
      <c r="C14" s="52" t="s">
        <v>53</v>
      </c>
      <c r="D14" s="54">
        <v>12</v>
      </c>
      <c r="E14" s="54">
        <v>10</v>
      </c>
      <c r="F14" s="54">
        <v>6</v>
      </c>
      <c r="G14" s="54">
        <v>1</v>
      </c>
      <c r="H14" s="54">
        <v>5</v>
      </c>
      <c r="I14" s="54">
        <v>9</v>
      </c>
      <c r="J14" s="54">
        <v>9</v>
      </c>
      <c r="K14" s="54">
        <v>12</v>
      </c>
      <c r="L14" s="54">
        <v>9</v>
      </c>
      <c r="M14" s="54">
        <v>8</v>
      </c>
      <c r="N14" s="54">
        <v>81</v>
      </c>
      <c r="O14" s="60"/>
      <c r="P14" s="60"/>
    </row>
    <row r="15" spans="2:17" customFormat="1" x14ac:dyDescent="0.25">
      <c r="B15" s="41" t="s">
        <v>58</v>
      </c>
      <c r="C15" s="42" t="s">
        <v>59</v>
      </c>
      <c r="D15" s="68">
        <v>3</v>
      </c>
      <c r="E15" s="68">
        <v>5</v>
      </c>
      <c r="F15" s="68">
        <v>6</v>
      </c>
      <c r="G15" s="68">
        <v>4</v>
      </c>
      <c r="H15" s="68">
        <v>7</v>
      </c>
      <c r="I15" s="68">
        <v>9</v>
      </c>
      <c r="J15" s="68">
        <v>9</v>
      </c>
      <c r="K15" s="68">
        <v>5</v>
      </c>
      <c r="L15" s="68">
        <v>6</v>
      </c>
      <c r="M15" s="68">
        <v>4</v>
      </c>
      <c r="N15" s="67">
        <v>58</v>
      </c>
    </row>
    <row r="18" spans="2:17" ht="15" customHeight="1" x14ac:dyDescent="0.25">
      <c r="B18" s="369" t="s">
        <v>924</v>
      </c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</row>
    <row r="19" spans="2:17" ht="15" customHeight="1" x14ac:dyDescent="0.25">
      <c r="B19" s="123" t="s">
        <v>279</v>
      </c>
      <c r="C19" s="124" t="s">
        <v>39</v>
      </c>
      <c r="D19" s="327" t="s">
        <v>12</v>
      </c>
      <c r="E19" s="327" t="s">
        <v>13</v>
      </c>
      <c r="F19" s="327" t="s">
        <v>14</v>
      </c>
      <c r="G19" s="327" t="s">
        <v>283</v>
      </c>
      <c r="H19" s="327" t="s">
        <v>290</v>
      </c>
      <c r="I19" s="327" t="s">
        <v>337</v>
      </c>
      <c r="J19" s="327" t="s">
        <v>377</v>
      </c>
      <c r="K19" s="327" t="s">
        <v>378</v>
      </c>
      <c r="L19" s="327" t="s">
        <v>1425</v>
      </c>
      <c r="M19" s="327" t="s">
        <v>1462</v>
      </c>
      <c r="N19" s="59" t="s">
        <v>6</v>
      </c>
    </row>
    <row r="20" spans="2:17" x14ac:dyDescent="0.25">
      <c r="B20" s="53" t="s">
        <v>94</v>
      </c>
      <c r="C20" s="52" t="s">
        <v>1464</v>
      </c>
      <c r="D20" s="54">
        <v>22</v>
      </c>
      <c r="E20" s="54">
        <v>30</v>
      </c>
      <c r="F20" s="54">
        <v>35</v>
      </c>
      <c r="G20" s="54">
        <v>31</v>
      </c>
      <c r="H20" s="54">
        <v>25</v>
      </c>
      <c r="I20" s="54">
        <v>21</v>
      </c>
      <c r="J20" s="54">
        <v>13</v>
      </c>
      <c r="K20" s="54">
        <v>11</v>
      </c>
      <c r="L20" s="54">
        <v>9</v>
      </c>
      <c r="M20" s="54">
        <v>11</v>
      </c>
      <c r="N20" s="54">
        <v>208</v>
      </c>
      <c r="O20" s="60"/>
      <c r="P20" s="60"/>
      <c r="Q20" s="60"/>
    </row>
    <row r="21" spans="2:17" x14ac:dyDescent="0.25">
      <c r="B21" s="53" t="s">
        <v>84</v>
      </c>
      <c r="C21" s="52" t="s">
        <v>85</v>
      </c>
      <c r="D21" s="54">
        <v>15</v>
      </c>
      <c r="E21" s="54">
        <v>32</v>
      </c>
      <c r="F21" s="54">
        <v>27</v>
      </c>
      <c r="G21" s="54">
        <v>28</v>
      </c>
      <c r="H21" s="54">
        <v>14</v>
      </c>
      <c r="I21" s="54">
        <v>15</v>
      </c>
      <c r="J21" s="54">
        <v>17</v>
      </c>
      <c r="K21" s="54">
        <v>18</v>
      </c>
      <c r="L21" s="54">
        <v>21</v>
      </c>
      <c r="M21" s="54">
        <v>19</v>
      </c>
      <c r="N21" s="54">
        <v>206</v>
      </c>
      <c r="O21" s="60"/>
      <c r="P21" s="60"/>
      <c r="Q21" s="60"/>
    </row>
    <row r="22" spans="2:17" x14ac:dyDescent="0.25">
      <c r="B22" s="53" t="s">
        <v>86</v>
      </c>
      <c r="C22" s="52" t="s">
        <v>87</v>
      </c>
      <c r="D22" s="54">
        <v>29</v>
      </c>
      <c r="E22" s="54">
        <v>37</v>
      </c>
      <c r="F22" s="54">
        <v>26</v>
      </c>
      <c r="G22" s="54">
        <v>36</v>
      </c>
      <c r="H22" s="54">
        <v>23</v>
      </c>
      <c r="I22" s="54">
        <v>17</v>
      </c>
      <c r="J22" s="54">
        <v>17</v>
      </c>
      <c r="K22" s="54">
        <v>6</v>
      </c>
      <c r="L22" s="54">
        <v>2</v>
      </c>
      <c r="M22" s="54">
        <v>4</v>
      </c>
      <c r="N22" s="54">
        <v>197</v>
      </c>
      <c r="O22" s="60"/>
      <c r="P22" s="60"/>
      <c r="Q22" s="60"/>
    </row>
    <row r="23" spans="2:17" x14ac:dyDescent="0.25">
      <c r="B23" s="53" t="s">
        <v>50</v>
      </c>
      <c r="C23" s="52" t="s">
        <v>51</v>
      </c>
      <c r="D23" s="54">
        <v>26</v>
      </c>
      <c r="E23" s="54">
        <v>21</v>
      </c>
      <c r="F23" s="54">
        <v>22</v>
      </c>
      <c r="G23" s="54">
        <v>21</v>
      </c>
      <c r="H23" s="54">
        <v>31</v>
      </c>
      <c r="I23" s="54">
        <v>26</v>
      </c>
      <c r="J23" s="54">
        <v>18</v>
      </c>
      <c r="K23" s="54">
        <v>16</v>
      </c>
      <c r="L23" s="54">
        <v>5</v>
      </c>
      <c r="M23" s="54">
        <v>3</v>
      </c>
      <c r="N23" s="54">
        <v>189</v>
      </c>
      <c r="O23" s="60"/>
      <c r="P23" s="60"/>
      <c r="Q23" s="60"/>
    </row>
    <row r="24" spans="2:17" x14ac:dyDescent="0.25">
      <c r="B24" s="53" t="s">
        <v>78</v>
      </c>
      <c r="C24" s="52" t="s">
        <v>79</v>
      </c>
      <c r="D24" s="54">
        <v>21</v>
      </c>
      <c r="E24" s="54">
        <v>24</v>
      </c>
      <c r="F24" s="54">
        <v>25</v>
      </c>
      <c r="G24" s="54">
        <v>29</v>
      </c>
      <c r="H24" s="54">
        <v>22</v>
      </c>
      <c r="I24" s="54">
        <v>11</v>
      </c>
      <c r="J24" s="54">
        <v>6</v>
      </c>
      <c r="K24" s="54">
        <v>4</v>
      </c>
      <c r="L24" s="54">
        <v>3</v>
      </c>
      <c r="M24" s="54">
        <v>3</v>
      </c>
      <c r="N24" s="54">
        <v>148</v>
      </c>
      <c r="O24" s="60"/>
      <c r="P24" s="60"/>
      <c r="Q24" s="60"/>
    </row>
    <row r="25" spans="2:17" x14ac:dyDescent="0.25">
      <c r="B25" s="53" t="s">
        <v>52</v>
      </c>
      <c r="C25" s="52" t="s">
        <v>53</v>
      </c>
      <c r="D25" s="54">
        <v>10</v>
      </c>
      <c r="E25" s="54">
        <v>4</v>
      </c>
      <c r="F25" s="54">
        <v>11</v>
      </c>
      <c r="G25" s="54">
        <v>6</v>
      </c>
      <c r="H25" s="54">
        <v>4</v>
      </c>
      <c r="I25" s="54">
        <v>3</v>
      </c>
      <c r="J25" s="54">
        <v>4</v>
      </c>
      <c r="K25" s="54">
        <v>0</v>
      </c>
      <c r="L25" s="54">
        <v>3</v>
      </c>
      <c r="M25" s="54">
        <v>6</v>
      </c>
      <c r="N25" s="54">
        <v>51</v>
      </c>
      <c r="O25" s="60"/>
      <c r="P25" s="60"/>
      <c r="Q25" s="60"/>
    </row>
    <row r="26" spans="2:17" x14ac:dyDescent="0.25">
      <c r="B26" s="53" t="s">
        <v>74</v>
      </c>
      <c r="C26" s="52" t="s">
        <v>75</v>
      </c>
      <c r="D26" s="54">
        <v>4</v>
      </c>
      <c r="E26" s="54">
        <v>5</v>
      </c>
      <c r="F26" s="54">
        <v>7</v>
      </c>
      <c r="G26" s="54">
        <v>9</v>
      </c>
      <c r="H26" s="54">
        <v>4</v>
      </c>
      <c r="I26" s="54">
        <v>1</v>
      </c>
      <c r="J26" s="54">
        <v>3</v>
      </c>
      <c r="K26" s="54">
        <v>1</v>
      </c>
      <c r="L26" s="54">
        <v>0</v>
      </c>
      <c r="M26" s="54">
        <v>1</v>
      </c>
      <c r="N26" s="54">
        <v>35</v>
      </c>
      <c r="O26" s="60"/>
      <c r="P26" s="60"/>
      <c r="Q26" s="60"/>
    </row>
    <row r="27" spans="2:17" x14ac:dyDescent="0.25">
      <c r="B27" s="53" t="s">
        <v>64</v>
      </c>
      <c r="C27" s="52" t="s">
        <v>65</v>
      </c>
      <c r="D27" s="54">
        <v>7</v>
      </c>
      <c r="E27" s="54">
        <v>3</v>
      </c>
      <c r="F27" s="54">
        <v>3</v>
      </c>
      <c r="G27" s="54">
        <v>4</v>
      </c>
      <c r="H27" s="54">
        <v>5</v>
      </c>
      <c r="I27" s="54">
        <v>5</v>
      </c>
      <c r="J27" s="54">
        <v>2</v>
      </c>
      <c r="K27" s="54">
        <v>1</v>
      </c>
      <c r="L27" s="54">
        <v>1</v>
      </c>
      <c r="M27" s="54">
        <v>2</v>
      </c>
      <c r="N27" s="54">
        <v>33</v>
      </c>
      <c r="O27" s="60"/>
      <c r="P27" s="60"/>
      <c r="Q27" s="60"/>
    </row>
    <row r="28" spans="2:17" x14ac:dyDescent="0.25">
      <c r="B28" s="53" t="s">
        <v>44</v>
      </c>
      <c r="C28" s="52" t="s">
        <v>45</v>
      </c>
      <c r="D28" s="54">
        <v>2</v>
      </c>
      <c r="E28" s="54">
        <v>2</v>
      </c>
      <c r="F28" s="54">
        <v>4</v>
      </c>
      <c r="G28" s="54">
        <v>2</v>
      </c>
      <c r="H28" s="54">
        <v>3</v>
      </c>
      <c r="I28" s="54">
        <v>5</v>
      </c>
      <c r="J28" s="54">
        <v>3</v>
      </c>
      <c r="K28" s="54">
        <v>0</v>
      </c>
      <c r="L28" s="54">
        <v>0</v>
      </c>
      <c r="M28" s="54">
        <v>1</v>
      </c>
      <c r="N28" s="54">
        <v>22</v>
      </c>
      <c r="O28" s="60"/>
      <c r="P28" s="60"/>
      <c r="Q28" s="60"/>
    </row>
    <row r="29" spans="2:17" customFormat="1" x14ac:dyDescent="0.25">
      <c r="B29" s="41" t="s">
        <v>54</v>
      </c>
      <c r="C29" s="42" t="s">
        <v>55</v>
      </c>
      <c r="D29" s="68">
        <v>0</v>
      </c>
      <c r="E29" s="68">
        <v>0</v>
      </c>
      <c r="F29" s="68">
        <v>1</v>
      </c>
      <c r="G29" s="68">
        <v>4</v>
      </c>
      <c r="H29" s="68">
        <v>2</v>
      </c>
      <c r="I29" s="68">
        <v>4</v>
      </c>
      <c r="J29" s="68">
        <v>2</v>
      </c>
      <c r="K29" s="68">
        <v>2</v>
      </c>
      <c r="L29" s="68">
        <v>0</v>
      </c>
      <c r="M29" s="68">
        <v>0</v>
      </c>
      <c r="N29" s="67">
        <v>15</v>
      </c>
    </row>
    <row r="32" spans="2:17" ht="15" customHeight="1" x14ac:dyDescent="0.25">
      <c r="B32" s="369" t="s">
        <v>925</v>
      </c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</row>
    <row r="33" spans="2:17" ht="15" customHeight="1" x14ac:dyDescent="0.25">
      <c r="B33" s="123" t="s">
        <v>279</v>
      </c>
      <c r="C33" s="124" t="s">
        <v>39</v>
      </c>
      <c r="D33" s="327" t="s">
        <v>12</v>
      </c>
      <c r="E33" s="327" t="s">
        <v>13</v>
      </c>
      <c r="F33" s="327" t="s">
        <v>14</v>
      </c>
      <c r="G33" s="327" t="s">
        <v>283</v>
      </c>
      <c r="H33" s="327" t="s">
        <v>290</v>
      </c>
      <c r="I33" s="327" t="s">
        <v>337</v>
      </c>
      <c r="J33" s="327" t="s">
        <v>377</v>
      </c>
      <c r="K33" s="327" t="s">
        <v>378</v>
      </c>
      <c r="L33" s="327" t="s">
        <v>1425</v>
      </c>
      <c r="M33" s="327" t="s">
        <v>1462</v>
      </c>
      <c r="N33" s="59" t="s">
        <v>6</v>
      </c>
    </row>
    <row r="34" spans="2:17" x14ac:dyDescent="0.25">
      <c r="B34" s="53" t="s">
        <v>84</v>
      </c>
      <c r="C34" s="52" t="s">
        <v>85</v>
      </c>
      <c r="D34" s="54">
        <v>1</v>
      </c>
      <c r="E34" s="54">
        <v>2</v>
      </c>
      <c r="F34" s="54">
        <v>2</v>
      </c>
      <c r="G34" s="54">
        <v>7</v>
      </c>
      <c r="H34" s="54">
        <v>4</v>
      </c>
      <c r="I34" s="54">
        <v>2</v>
      </c>
      <c r="J34" s="54">
        <v>2</v>
      </c>
      <c r="K34" s="54">
        <v>4</v>
      </c>
      <c r="L34" s="54">
        <v>2</v>
      </c>
      <c r="M34" s="54">
        <v>5</v>
      </c>
      <c r="N34" s="54">
        <v>31</v>
      </c>
      <c r="O34" s="60"/>
      <c r="P34" s="60"/>
      <c r="Q34" s="60"/>
    </row>
    <row r="35" spans="2:17" x14ac:dyDescent="0.25">
      <c r="B35" s="53" t="s">
        <v>50</v>
      </c>
      <c r="C35" s="52" t="s">
        <v>51</v>
      </c>
      <c r="D35" s="54">
        <v>2</v>
      </c>
      <c r="E35" s="54">
        <v>1</v>
      </c>
      <c r="F35" s="54">
        <v>1</v>
      </c>
      <c r="G35" s="54">
        <v>2</v>
      </c>
      <c r="H35" s="54">
        <v>1</v>
      </c>
      <c r="I35" s="54">
        <v>3</v>
      </c>
      <c r="J35" s="54">
        <v>2</v>
      </c>
      <c r="K35" s="54">
        <v>2</v>
      </c>
      <c r="L35" s="54">
        <v>1</v>
      </c>
      <c r="M35" s="54">
        <v>1</v>
      </c>
      <c r="N35" s="54">
        <v>16</v>
      </c>
      <c r="O35" s="60"/>
      <c r="P35" s="60"/>
      <c r="Q35" s="60"/>
    </row>
    <row r="36" spans="2:17" x14ac:dyDescent="0.25">
      <c r="B36" s="53" t="s">
        <v>52</v>
      </c>
      <c r="C36" s="52" t="s">
        <v>53</v>
      </c>
      <c r="D36" s="54">
        <v>0</v>
      </c>
      <c r="E36" s="54">
        <v>0</v>
      </c>
      <c r="F36" s="54">
        <v>0</v>
      </c>
      <c r="G36" s="54">
        <v>2</v>
      </c>
      <c r="H36" s="54">
        <v>1</v>
      </c>
      <c r="I36" s="54">
        <v>2</v>
      </c>
      <c r="J36" s="54">
        <v>1</v>
      </c>
      <c r="K36" s="54">
        <v>0</v>
      </c>
      <c r="L36" s="54">
        <v>0</v>
      </c>
      <c r="M36" s="54">
        <v>3</v>
      </c>
      <c r="N36" s="54">
        <v>9</v>
      </c>
      <c r="O36" s="60"/>
      <c r="P36" s="60"/>
      <c r="Q36" s="60"/>
    </row>
    <row r="37" spans="2:17" x14ac:dyDescent="0.25">
      <c r="B37" s="53" t="s">
        <v>60</v>
      </c>
      <c r="C37" s="52" t="s">
        <v>61</v>
      </c>
      <c r="D37" s="54">
        <v>0</v>
      </c>
      <c r="E37" s="54">
        <v>1</v>
      </c>
      <c r="F37" s="54">
        <v>1</v>
      </c>
      <c r="G37" s="54">
        <v>0</v>
      </c>
      <c r="H37" s="54">
        <v>0</v>
      </c>
      <c r="I37" s="54">
        <v>0</v>
      </c>
      <c r="J37" s="54">
        <v>1</v>
      </c>
      <c r="K37" s="54">
        <v>0</v>
      </c>
      <c r="L37" s="54">
        <v>1</v>
      </c>
      <c r="M37" s="54">
        <v>0</v>
      </c>
      <c r="N37" s="54">
        <v>4</v>
      </c>
      <c r="O37" s="60"/>
      <c r="P37" s="60"/>
      <c r="Q37" s="60"/>
    </row>
    <row r="38" spans="2:17" x14ac:dyDescent="0.25">
      <c r="B38" s="53" t="s">
        <v>80</v>
      </c>
      <c r="C38" s="52" t="s">
        <v>81</v>
      </c>
      <c r="D38" s="54">
        <v>0</v>
      </c>
      <c r="E38" s="54">
        <v>1</v>
      </c>
      <c r="F38" s="54">
        <v>0</v>
      </c>
      <c r="G38" s="54">
        <v>0</v>
      </c>
      <c r="H38" s="54">
        <v>0</v>
      </c>
      <c r="I38" s="54">
        <v>1</v>
      </c>
      <c r="J38" s="54">
        <v>0</v>
      </c>
      <c r="K38" s="54">
        <v>0</v>
      </c>
      <c r="L38" s="54">
        <v>1</v>
      </c>
      <c r="M38" s="54">
        <v>0</v>
      </c>
      <c r="N38" s="54">
        <v>3</v>
      </c>
      <c r="O38" s="60"/>
      <c r="P38" s="60"/>
      <c r="Q38" s="60"/>
    </row>
    <row r="39" spans="2:17" customFormat="1" x14ac:dyDescent="0.25">
      <c r="B39" s="53" t="s">
        <v>72</v>
      </c>
      <c r="C39" s="52" t="s">
        <v>73</v>
      </c>
      <c r="D39" s="54">
        <v>0</v>
      </c>
      <c r="E39" s="54">
        <v>1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1</v>
      </c>
      <c r="M39" s="54">
        <v>0</v>
      </c>
      <c r="N39" s="54">
        <v>2</v>
      </c>
    </row>
    <row r="40" spans="2:17" customFormat="1" x14ac:dyDescent="0.25">
      <c r="B40" s="53" t="s">
        <v>44</v>
      </c>
      <c r="C40" s="52" t="s">
        <v>45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1</v>
      </c>
      <c r="N40" s="54">
        <v>1</v>
      </c>
    </row>
    <row r="41" spans="2:17" customFormat="1" x14ac:dyDescent="0.25">
      <c r="B41" s="53" t="s">
        <v>66</v>
      </c>
      <c r="C41" s="52" t="s">
        <v>67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1</v>
      </c>
      <c r="K41" s="54">
        <v>0</v>
      </c>
      <c r="L41" s="54">
        <v>0</v>
      </c>
      <c r="M41" s="54">
        <v>0</v>
      </c>
      <c r="N41" s="54">
        <v>1</v>
      </c>
    </row>
    <row r="42" spans="2:17" customFormat="1" x14ac:dyDescent="0.25">
      <c r="B42" s="41" t="s">
        <v>74</v>
      </c>
      <c r="C42" s="42" t="s">
        <v>75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1</v>
      </c>
      <c r="M42" s="68">
        <v>0</v>
      </c>
      <c r="N42" s="67">
        <v>1</v>
      </c>
    </row>
    <row r="43" spans="2:17" x14ac:dyDescent="0.25">
      <c r="C43" s="126" t="s">
        <v>349</v>
      </c>
      <c r="O43" s="60"/>
      <c r="P43" s="60"/>
      <c r="Q43" s="60"/>
    </row>
    <row r="44" spans="2:17" x14ac:dyDescent="0.25">
      <c r="M44" s="60"/>
      <c r="N44" s="60"/>
      <c r="O44" s="60"/>
      <c r="P44" s="60"/>
      <c r="Q44" s="60"/>
    </row>
    <row r="45" spans="2:17" x14ac:dyDescent="0.25">
      <c r="C45" s="60"/>
      <c r="M45" s="60"/>
      <c r="N45" s="60"/>
      <c r="O45" s="60"/>
      <c r="P45" s="60"/>
      <c r="Q45" s="60"/>
    </row>
  </sheetData>
  <mergeCells count="5">
    <mergeCell ref="B1:N1"/>
    <mergeCell ref="B2:N2"/>
    <mergeCell ref="B4:N4"/>
    <mergeCell ref="B18:N18"/>
    <mergeCell ref="B32:N32"/>
  </mergeCells>
  <hyperlinks>
    <hyperlink ref="Q1" location="'Table of contents'!A1" display="Return to Table of Contents"/>
  </hyperlinks>
  <printOptions horizontalCentered="1"/>
  <pageMargins left="0.7" right="0.7" top="0.75" bottom="0.75" header="0.3" footer="0.3"/>
  <pageSetup scale="79" orientation="landscape" r:id="rId1"/>
  <ignoredErrors>
    <ignoredError sqref="A1:B5 A16:B19 A6:A15 O6:XFD15 A30:B33 A20:A28 O20:XFD28 A29 O29:XFD29 A43:B1048576 D43:XFD1048576 D1:XFD4 D16:XFD18 D30:XFD32 O34:XFD39 A34:A39 A41:A42 O41:XFD42 N5:XFD5 N19:XFD19 N33:XFD33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101"/>
  <sheetViews>
    <sheetView view="pageBreakPreview" topLeftCell="A74" zoomScale="85" zoomScaleNormal="100" zoomScaleSheetLayoutView="85" workbookViewId="0">
      <selection activeCell="C108" sqref="C108"/>
    </sheetView>
  </sheetViews>
  <sheetFormatPr defaultRowHeight="15" x14ac:dyDescent="0.25"/>
  <cols>
    <col min="1" max="1" width="11.42578125" style="39" bestFit="1" customWidth="1"/>
    <col min="2" max="2" width="38.42578125" style="39" customWidth="1"/>
    <col min="3" max="4" width="7.140625" customWidth="1"/>
    <col min="5" max="5" width="13.7109375" customWidth="1"/>
    <col min="6" max="6" width="16.140625" customWidth="1"/>
    <col min="7" max="7" width="8.85546875" customWidth="1"/>
    <col min="8" max="8" width="13.28515625" customWidth="1"/>
    <col min="9" max="9" width="12" customWidth="1"/>
    <col min="10" max="10" width="18.7109375" customWidth="1"/>
    <col min="11" max="11" width="8.85546875" customWidth="1"/>
    <col min="12" max="12" width="12" customWidth="1"/>
    <col min="13" max="13" width="8.85546875" customWidth="1"/>
    <col min="14" max="14" width="13.5703125" customWidth="1"/>
  </cols>
  <sheetData>
    <row r="1" spans="1:14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</row>
    <row r="2" spans="1:14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</row>
    <row r="3" spans="1:14" ht="15.75" x14ac:dyDescent="0.25">
      <c r="A3" s="370" t="s">
        <v>272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</row>
    <row r="4" spans="1:14" ht="26.25" x14ac:dyDescent="0.25">
      <c r="A4" s="103" t="s">
        <v>98</v>
      </c>
      <c r="B4" s="104" t="s">
        <v>128</v>
      </c>
      <c r="C4" s="105" t="s">
        <v>100</v>
      </c>
      <c r="D4" s="105" t="s">
        <v>101</v>
      </c>
      <c r="E4" s="106" t="s">
        <v>102</v>
      </c>
      <c r="F4" s="106" t="s">
        <v>103</v>
      </c>
      <c r="G4" s="105" t="s">
        <v>104</v>
      </c>
      <c r="H4" s="106" t="s">
        <v>105</v>
      </c>
      <c r="I4" s="106" t="s">
        <v>106</v>
      </c>
      <c r="J4" s="106" t="s">
        <v>107</v>
      </c>
      <c r="K4" s="105" t="s">
        <v>108</v>
      </c>
      <c r="L4" s="106" t="s">
        <v>109</v>
      </c>
      <c r="M4" s="105" t="s">
        <v>110</v>
      </c>
      <c r="N4" s="107" t="s">
        <v>15</v>
      </c>
    </row>
    <row r="5" spans="1:14" x14ac:dyDescent="0.25">
      <c r="A5" s="108" t="s">
        <v>111</v>
      </c>
      <c r="B5" s="99" t="s">
        <v>129</v>
      </c>
      <c r="C5" s="109">
        <v>51</v>
      </c>
      <c r="D5" s="109">
        <v>42</v>
      </c>
      <c r="E5" s="109">
        <v>7</v>
      </c>
      <c r="F5" s="109"/>
      <c r="G5" s="109">
        <v>9</v>
      </c>
      <c r="H5" s="109">
        <v>18</v>
      </c>
      <c r="I5" s="109">
        <v>1</v>
      </c>
      <c r="J5" s="109"/>
      <c r="K5" s="109">
        <v>52</v>
      </c>
      <c r="L5" s="109"/>
      <c r="M5" s="109">
        <v>6</v>
      </c>
      <c r="N5" s="87">
        <v>93</v>
      </c>
    </row>
    <row r="6" spans="1:14" x14ac:dyDescent="0.25">
      <c r="A6" s="108"/>
      <c r="B6" s="99" t="s">
        <v>294</v>
      </c>
      <c r="C6" s="109">
        <v>44</v>
      </c>
      <c r="D6" s="109">
        <v>55</v>
      </c>
      <c r="E6" s="109">
        <v>4</v>
      </c>
      <c r="F6" s="109">
        <v>1</v>
      </c>
      <c r="G6" s="109">
        <v>7</v>
      </c>
      <c r="H6" s="109">
        <v>16</v>
      </c>
      <c r="I6" s="109">
        <v>3</v>
      </c>
      <c r="J6" s="109"/>
      <c r="K6" s="109">
        <v>58</v>
      </c>
      <c r="L6" s="109"/>
      <c r="M6" s="109">
        <v>10</v>
      </c>
      <c r="N6" s="87">
        <v>99</v>
      </c>
    </row>
    <row r="7" spans="1:14" x14ac:dyDescent="0.25">
      <c r="A7" s="108"/>
      <c r="B7" s="99" t="s">
        <v>295</v>
      </c>
      <c r="C7" s="109">
        <v>33</v>
      </c>
      <c r="D7" s="109">
        <v>51</v>
      </c>
      <c r="E7" s="109">
        <v>8</v>
      </c>
      <c r="F7" s="109">
        <v>1</v>
      </c>
      <c r="G7" s="109">
        <v>9</v>
      </c>
      <c r="H7" s="109">
        <v>18</v>
      </c>
      <c r="I7" s="109">
        <v>1</v>
      </c>
      <c r="J7" s="109"/>
      <c r="K7" s="109">
        <v>43</v>
      </c>
      <c r="L7" s="109"/>
      <c r="M7" s="109">
        <v>4</v>
      </c>
      <c r="N7" s="87">
        <v>84</v>
      </c>
    </row>
    <row r="8" spans="1:14" x14ac:dyDescent="0.25">
      <c r="A8" s="108"/>
      <c r="B8" s="99" t="s">
        <v>333</v>
      </c>
      <c r="C8" s="109">
        <v>5</v>
      </c>
      <c r="D8" s="109">
        <v>10</v>
      </c>
      <c r="E8" s="109">
        <v>1</v>
      </c>
      <c r="F8" s="109"/>
      <c r="G8" s="109">
        <v>1</v>
      </c>
      <c r="H8" s="109">
        <v>4</v>
      </c>
      <c r="I8" s="109">
        <v>1</v>
      </c>
      <c r="J8" s="109"/>
      <c r="K8" s="109">
        <v>8</v>
      </c>
      <c r="L8" s="109"/>
      <c r="M8" s="109"/>
      <c r="N8" s="87">
        <v>15</v>
      </c>
    </row>
    <row r="9" spans="1:14" x14ac:dyDescent="0.25">
      <c r="A9" s="108"/>
      <c r="B9" s="99" t="s">
        <v>297</v>
      </c>
      <c r="C9" s="109">
        <v>8</v>
      </c>
      <c r="D9" s="109">
        <v>18</v>
      </c>
      <c r="E9" s="109"/>
      <c r="F9" s="109"/>
      <c r="G9" s="109">
        <v>3</v>
      </c>
      <c r="H9" s="109">
        <v>13</v>
      </c>
      <c r="I9" s="109"/>
      <c r="J9" s="109"/>
      <c r="K9" s="109">
        <v>9</v>
      </c>
      <c r="L9" s="109">
        <v>1</v>
      </c>
      <c r="M9" s="109"/>
      <c r="N9" s="87">
        <v>26</v>
      </c>
    </row>
    <row r="10" spans="1:14" x14ac:dyDescent="0.25">
      <c r="A10" s="108"/>
      <c r="B10" s="99" t="s">
        <v>298</v>
      </c>
      <c r="C10" s="109">
        <v>58</v>
      </c>
      <c r="D10" s="109">
        <v>53</v>
      </c>
      <c r="E10" s="109">
        <v>3</v>
      </c>
      <c r="F10" s="109">
        <v>1</v>
      </c>
      <c r="G10" s="109">
        <v>6</v>
      </c>
      <c r="H10" s="109">
        <v>35</v>
      </c>
      <c r="I10" s="109">
        <v>4</v>
      </c>
      <c r="J10" s="109"/>
      <c r="K10" s="109">
        <v>55</v>
      </c>
      <c r="L10" s="109"/>
      <c r="M10" s="109">
        <v>7</v>
      </c>
      <c r="N10" s="87">
        <v>111</v>
      </c>
    </row>
    <row r="11" spans="1:14" s="6" customFormat="1" x14ac:dyDescent="0.25">
      <c r="A11" s="100" t="s">
        <v>134</v>
      </c>
      <c r="B11" s="101"/>
      <c r="C11" s="85">
        <v>199</v>
      </c>
      <c r="D11" s="85">
        <v>229</v>
      </c>
      <c r="E11" s="85">
        <v>23</v>
      </c>
      <c r="F11" s="85">
        <v>3</v>
      </c>
      <c r="G11" s="85">
        <v>35</v>
      </c>
      <c r="H11" s="85">
        <v>104</v>
      </c>
      <c r="I11" s="85">
        <v>10</v>
      </c>
      <c r="J11" s="85"/>
      <c r="K11" s="85">
        <v>225</v>
      </c>
      <c r="L11" s="85">
        <v>1</v>
      </c>
      <c r="M11" s="85">
        <v>27</v>
      </c>
      <c r="N11" s="102">
        <v>428</v>
      </c>
    </row>
    <row r="12" spans="1:14" x14ac:dyDescent="0.25">
      <c r="A12" s="108" t="s">
        <v>112</v>
      </c>
      <c r="B12" s="99" t="s">
        <v>135</v>
      </c>
      <c r="C12" s="109">
        <v>11</v>
      </c>
      <c r="D12" s="109">
        <v>2</v>
      </c>
      <c r="E12" s="109"/>
      <c r="F12" s="109"/>
      <c r="G12" s="109"/>
      <c r="H12" s="109">
        <v>1</v>
      </c>
      <c r="I12" s="109"/>
      <c r="J12" s="109"/>
      <c r="K12" s="109">
        <v>12</v>
      </c>
      <c r="L12" s="109"/>
      <c r="M12" s="109"/>
      <c r="N12" s="87">
        <v>13</v>
      </c>
    </row>
    <row r="13" spans="1:14" x14ac:dyDescent="0.25">
      <c r="A13" s="108"/>
      <c r="B13" s="99" t="s">
        <v>146</v>
      </c>
      <c r="C13" s="109">
        <v>137</v>
      </c>
      <c r="D13" s="109">
        <v>21</v>
      </c>
      <c r="E13" s="109">
        <v>5</v>
      </c>
      <c r="F13" s="109">
        <v>1</v>
      </c>
      <c r="G13" s="109">
        <v>2</v>
      </c>
      <c r="H13" s="109">
        <v>22</v>
      </c>
      <c r="I13" s="109">
        <v>1</v>
      </c>
      <c r="J13" s="109"/>
      <c r="K13" s="109">
        <v>111</v>
      </c>
      <c r="L13" s="109">
        <v>1</v>
      </c>
      <c r="M13" s="109">
        <v>15</v>
      </c>
      <c r="N13" s="87">
        <v>158</v>
      </c>
    </row>
    <row r="14" spans="1:14" x14ac:dyDescent="0.25">
      <c r="A14" s="108"/>
      <c r="B14" s="99" t="s">
        <v>148</v>
      </c>
      <c r="C14" s="109">
        <v>18</v>
      </c>
      <c r="D14" s="109">
        <v>3</v>
      </c>
      <c r="E14" s="109"/>
      <c r="F14" s="109"/>
      <c r="G14" s="109">
        <v>1</v>
      </c>
      <c r="H14" s="109">
        <v>3</v>
      </c>
      <c r="I14" s="109"/>
      <c r="J14" s="109"/>
      <c r="K14" s="109">
        <v>17</v>
      </c>
      <c r="L14" s="109"/>
      <c r="M14" s="109"/>
      <c r="N14" s="87">
        <v>21</v>
      </c>
    </row>
    <row r="15" spans="1:14" x14ac:dyDescent="0.25">
      <c r="A15" s="108"/>
      <c r="B15" s="99" t="s">
        <v>255</v>
      </c>
      <c r="C15" s="109">
        <v>2</v>
      </c>
      <c r="D15" s="109"/>
      <c r="E15" s="109"/>
      <c r="F15" s="109"/>
      <c r="G15" s="109"/>
      <c r="H15" s="109"/>
      <c r="I15" s="109"/>
      <c r="J15" s="109"/>
      <c r="K15" s="109">
        <v>2</v>
      </c>
      <c r="L15" s="109"/>
      <c r="M15" s="109"/>
      <c r="N15" s="87">
        <v>2</v>
      </c>
    </row>
    <row r="16" spans="1:14" x14ac:dyDescent="0.25">
      <c r="A16" s="108"/>
      <c r="B16" s="99" t="s">
        <v>150</v>
      </c>
      <c r="C16" s="109">
        <v>2</v>
      </c>
      <c r="D16" s="109">
        <v>1</v>
      </c>
      <c r="E16" s="109"/>
      <c r="F16" s="109"/>
      <c r="G16" s="109"/>
      <c r="H16" s="109"/>
      <c r="I16" s="109"/>
      <c r="J16" s="109"/>
      <c r="K16" s="109">
        <v>3</v>
      </c>
      <c r="L16" s="109"/>
      <c r="M16" s="109"/>
      <c r="N16" s="87">
        <v>3</v>
      </c>
    </row>
    <row r="17" spans="1:14" x14ac:dyDescent="0.25">
      <c r="A17" s="108"/>
      <c r="B17" s="99" t="s">
        <v>151</v>
      </c>
      <c r="C17" s="109">
        <v>4</v>
      </c>
      <c r="D17" s="109">
        <v>7</v>
      </c>
      <c r="E17" s="109"/>
      <c r="F17" s="109"/>
      <c r="G17" s="109">
        <v>1</v>
      </c>
      <c r="H17" s="109">
        <v>2</v>
      </c>
      <c r="I17" s="109"/>
      <c r="J17" s="109"/>
      <c r="K17" s="109">
        <v>7</v>
      </c>
      <c r="L17" s="109"/>
      <c r="M17" s="109">
        <v>1</v>
      </c>
      <c r="N17" s="87">
        <v>11</v>
      </c>
    </row>
    <row r="18" spans="1:14" x14ac:dyDescent="0.25">
      <c r="A18" s="108"/>
      <c r="B18" s="99" t="s">
        <v>152</v>
      </c>
      <c r="C18" s="109">
        <v>16</v>
      </c>
      <c r="D18" s="109">
        <v>22</v>
      </c>
      <c r="E18" s="109">
        <v>3</v>
      </c>
      <c r="F18" s="109"/>
      <c r="G18" s="109"/>
      <c r="H18" s="109">
        <v>6</v>
      </c>
      <c r="I18" s="109"/>
      <c r="J18" s="109"/>
      <c r="K18" s="109">
        <v>24</v>
      </c>
      <c r="L18" s="109"/>
      <c r="M18" s="109">
        <v>5</v>
      </c>
      <c r="N18" s="87">
        <v>38</v>
      </c>
    </row>
    <row r="19" spans="1:14" x14ac:dyDescent="0.25">
      <c r="A19" s="108"/>
      <c r="B19" s="99" t="s">
        <v>155</v>
      </c>
      <c r="C19" s="109">
        <v>5</v>
      </c>
      <c r="D19" s="109">
        <v>4</v>
      </c>
      <c r="E19" s="109"/>
      <c r="F19" s="109"/>
      <c r="G19" s="109"/>
      <c r="H19" s="109">
        <v>1</v>
      </c>
      <c r="I19" s="109"/>
      <c r="J19" s="109"/>
      <c r="K19" s="109">
        <v>8</v>
      </c>
      <c r="L19" s="109"/>
      <c r="M19" s="109"/>
      <c r="N19" s="87">
        <v>9</v>
      </c>
    </row>
    <row r="20" spans="1:14" x14ac:dyDescent="0.25">
      <c r="A20" s="108"/>
      <c r="B20" s="99" t="s">
        <v>157</v>
      </c>
      <c r="C20" s="109">
        <v>9</v>
      </c>
      <c r="D20" s="109">
        <v>35</v>
      </c>
      <c r="E20" s="109">
        <v>2</v>
      </c>
      <c r="F20" s="109"/>
      <c r="G20" s="109">
        <v>1</v>
      </c>
      <c r="H20" s="109">
        <v>3</v>
      </c>
      <c r="I20" s="109"/>
      <c r="J20" s="109"/>
      <c r="K20" s="109">
        <v>31</v>
      </c>
      <c r="L20" s="109"/>
      <c r="M20" s="109">
        <v>7</v>
      </c>
      <c r="N20" s="87">
        <v>44</v>
      </c>
    </row>
    <row r="21" spans="1:14" x14ac:dyDescent="0.25">
      <c r="A21" s="108"/>
      <c r="B21" s="99" t="s">
        <v>158</v>
      </c>
      <c r="C21" s="109">
        <v>44</v>
      </c>
      <c r="D21" s="109">
        <v>4</v>
      </c>
      <c r="E21" s="109">
        <v>2</v>
      </c>
      <c r="F21" s="109"/>
      <c r="G21" s="109">
        <v>1</v>
      </c>
      <c r="H21" s="109">
        <v>5</v>
      </c>
      <c r="I21" s="109">
        <v>2</v>
      </c>
      <c r="J21" s="109"/>
      <c r="K21" s="109">
        <v>36</v>
      </c>
      <c r="L21" s="109"/>
      <c r="M21" s="109">
        <v>2</v>
      </c>
      <c r="N21" s="87">
        <v>48</v>
      </c>
    </row>
    <row r="22" spans="1:14" x14ac:dyDescent="0.25">
      <c r="A22" s="108"/>
      <c r="B22" s="99" t="s">
        <v>160</v>
      </c>
      <c r="C22" s="109"/>
      <c r="D22" s="109">
        <v>5</v>
      </c>
      <c r="E22" s="109">
        <v>1</v>
      </c>
      <c r="F22" s="109"/>
      <c r="G22" s="109"/>
      <c r="H22" s="109">
        <v>1</v>
      </c>
      <c r="I22" s="109"/>
      <c r="J22" s="109"/>
      <c r="K22" s="109">
        <v>3</v>
      </c>
      <c r="L22" s="109"/>
      <c r="M22" s="109"/>
      <c r="N22" s="87">
        <v>5</v>
      </c>
    </row>
    <row r="23" spans="1:14" s="6" customFormat="1" x14ac:dyDescent="0.25">
      <c r="A23" s="100" t="s">
        <v>162</v>
      </c>
      <c r="B23" s="101"/>
      <c r="C23" s="85">
        <v>248</v>
      </c>
      <c r="D23" s="85">
        <v>104</v>
      </c>
      <c r="E23" s="85">
        <v>13</v>
      </c>
      <c r="F23" s="85">
        <v>1</v>
      </c>
      <c r="G23" s="85">
        <v>6</v>
      </c>
      <c r="H23" s="85">
        <v>44</v>
      </c>
      <c r="I23" s="85">
        <v>3</v>
      </c>
      <c r="J23" s="85"/>
      <c r="K23" s="85">
        <v>254</v>
      </c>
      <c r="L23" s="85">
        <v>1</v>
      </c>
      <c r="M23" s="85">
        <v>30</v>
      </c>
      <c r="N23" s="102">
        <v>352</v>
      </c>
    </row>
    <row r="24" spans="1:14" x14ac:dyDescent="0.25">
      <c r="A24" s="108" t="s">
        <v>114</v>
      </c>
      <c r="B24" s="99" t="s">
        <v>164</v>
      </c>
      <c r="C24" s="109">
        <v>6</v>
      </c>
      <c r="D24" s="109">
        <v>11</v>
      </c>
      <c r="E24" s="109"/>
      <c r="F24" s="109"/>
      <c r="G24" s="109">
        <v>2</v>
      </c>
      <c r="H24" s="109">
        <v>1</v>
      </c>
      <c r="I24" s="109"/>
      <c r="J24" s="109"/>
      <c r="K24" s="109">
        <v>14</v>
      </c>
      <c r="L24" s="109"/>
      <c r="M24" s="109"/>
      <c r="N24" s="87">
        <v>17</v>
      </c>
    </row>
    <row r="25" spans="1:14" x14ac:dyDescent="0.25">
      <c r="A25" s="108"/>
      <c r="B25" s="99" t="s">
        <v>166</v>
      </c>
      <c r="C25" s="109">
        <v>8</v>
      </c>
      <c r="D25" s="109">
        <v>17</v>
      </c>
      <c r="E25" s="109">
        <v>2</v>
      </c>
      <c r="F25" s="109"/>
      <c r="G25" s="109">
        <v>1</v>
      </c>
      <c r="H25" s="109">
        <v>1</v>
      </c>
      <c r="I25" s="109">
        <v>1</v>
      </c>
      <c r="J25" s="109"/>
      <c r="K25" s="109">
        <v>17</v>
      </c>
      <c r="L25" s="109">
        <v>1</v>
      </c>
      <c r="M25" s="109">
        <v>2</v>
      </c>
      <c r="N25" s="87">
        <v>25</v>
      </c>
    </row>
    <row r="26" spans="1:14" x14ac:dyDescent="0.25">
      <c r="A26" s="108"/>
      <c r="B26" s="99" t="s">
        <v>328</v>
      </c>
      <c r="C26" s="109">
        <v>1</v>
      </c>
      <c r="D26" s="109">
        <v>4</v>
      </c>
      <c r="E26" s="109">
        <v>1</v>
      </c>
      <c r="F26" s="109"/>
      <c r="G26" s="109">
        <v>2</v>
      </c>
      <c r="H26" s="109">
        <v>1</v>
      </c>
      <c r="I26" s="109"/>
      <c r="J26" s="109"/>
      <c r="K26" s="109"/>
      <c r="L26" s="109"/>
      <c r="M26" s="109">
        <v>1</v>
      </c>
      <c r="N26" s="87">
        <v>5</v>
      </c>
    </row>
    <row r="27" spans="1:14" x14ac:dyDescent="0.25">
      <c r="A27" s="108"/>
      <c r="B27" s="99" t="s">
        <v>301</v>
      </c>
      <c r="C27" s="109">
        <v>2</v>
      </c>
      <c r="D27" s="109">
        <v>19</v>
      </c>
      <c r="E27" s="109">
        <v>5</v>
      </c>
      <c r="F27" s="109"/>
      <c r="G27" s="109"/>
      <c r="H27" s="109">
        <v>6</v>
      </c>
      <c r="I27" s="109"/>
      <c r="J27" s="109"/>
      <c r="K27" s="109">
        <v>8</v>
      </c>
      <c r="L27" s="109"/>
      <c r="M27" s="109">
        <v>2</v>
      </c>
      <c r="N27" s="87">
        <v>21</v>
      </c>
    </row>
    <row r="28" spans="1:14" x14ac:dyDescent="0.25">
      <c r="A28" s="108"/>
      <c r="B28" s="99" t="s">
        <v>168</v>
      </c>
      <c r="C28" s="109">
        <v>10</v>
      </c>
      <c r="D28" s="109">
        <v>45</v>
      </c>
      <c r="E28" s="109">
        <v>18</v>
      </c>
      <c r="F28" s="109"/>
      <c r="G28" s="109">
        <v>8</v>
      </c>
      <c r="H28" s="109">
        <v>4</v>
      </c>
      <c r="I28" s="109">
        <v>1</v>
      </c>
      <c r="J28" s="109"/>
      <c r="K28" s="109">
        <v>19</v>
      </c>
      <c r="L28" s="109">
        <v>1</v>
      </c>
      <c r="M28" s="109">
        <v>4</v>
      </c>
      <c r="N28" s="87">
        <v>55</v>
      </c>
    </row>
    <row r="29" spans="1:14" x14ac:dyDescent="0.25">
      <c r="A29" s="108"/>
      <c r="B29" s="99" t="s">
        <v>332</v>
      </c>
      <c r="C29" s="109">
        <v>1</v>
      </c>
      <c r="D29" s="109">
        <v>1</v>
      </c>
      <c r="E29" s="109"/>
      <c r="F29" s="109"/>
      <c r="G29" s="109"/>
      <c r="H29" s="109"/>
      <c r="I29" s="109"/>
      <c r="J29" s="109"/>
      <c r="K29" s="109">
        <v>1</v>
      </c>
      <c r="L29" s="109"/>
      <c r="M29" s="109">
        <v>1</v>
      </c>
      <c r="N29" s="87">
        <v>2</v>
      </c>
    </row>
    <row r="30" spans="1:14" x14ac:dyDescent="0.25">
      <c r="A30" s="108"/>
      <c r="B30" s="99" t="s">
        <v>329</v>
      </c>
      <c r="C30" s="109">
        <v>1</v>
      </c>
      <c r="D30" s="109">
        <v>3</v>
      </c>
      <c r="E30" s="109"/>
      <c r="F30" s="109"/>
      <c r="G30" s="109"/>
      <c r="H30" s="109">
        <v>1</v>
      </c>
      <c r="I30" s="109">
        <v>2</v>
      </c>
      <c r="J30" s="109"/>
      <c r="K30" s="109">
        <v>1</v>
      </c>
      <c r="L30" s="109"/>
      <c r="M30" s="109"/>
      <c r="N30" s="87">
        <v>4</v>
      </c>
    </row>
    <row r="31" spans="1:14" x14ac:dyDescent="0.25">
      <c r="A31" s="108"/>
      <c r="B31" s="99" t="s">
        <v>173</v>
      </c>
      <c r="C31" s="109">
        <v>3</v>
      </c>
      <c r="D31" s="109">
        <v>12</v>
      </c>
      <c r="E31" s="109">
        <v>2</v>
      </c>
      <c r="F31" s="109"/>
      <c r="G31" s="109">
        <v>1</v>
      </c>
      <c r="H31" s="109">
        <v>2</v>
      </c>
      <c r="I31" s="109">
        <v>1</v>
      </c>
      <c r="J31" s="109"/>
      <c r="K31" s="109">
        <v>8</v>
      </c>
      <c r="L31" s="109"/>
      <c r="M31" s="109">
        <v>1</v>
      </c>
      <c r="N31" s="87">
        <v>15</v>
      </c>
    </row>
    <row r="32" spans="1:14" x14ac:dyDescent="0.25">
      <c r="A32" s="108"/>
      <c r="B32" s="99" t="s">
        <v>330</v>
      </c>
      <c r="C32" s="109">
        <v>2</v>
      </c>
      <c r="D32" s="109">
        <v>5</v>
      </c>
      <c r="E32" s="109"/>
      <c r="F32" s="109"/>
      <c r="G32" s="109"/>
      <c r="H32" s="109">
        <v>6</v>
      </c>
      <c r="I32" s="109">
        <v>1</v>
      </c>
      <c r="J32" s="109"/>
      <c r="K32" s="109"/>
      <c r="L32" s="109"/>
      <c r="M32" s="109"/>
      <c r="N32" s="87">
        <v>7</v>
      </c>
    </row>
    <row r="33" spans="1:14" x14ac:dyDescent="0.25">
      <c r="A33" s="108"/>
      <c r="B33" s="99" t="s">
        <v>176</v>
      </c>
      <c r="C33" s="109">
        <v>5</v>
      </c>
      <c r="D33" s="109">
        <v>26</v>
      </c>
      <c r="E33" s="109">
        <v>4</v>
      </c>
      <c r="F33" s="109"/>
      <c r="G33" s="109">
        <v>3</v>
      </c>
      <c r="H33" s="109">
        <v>4</v>
      </c>
      <c r="I33" s="109"/>
      <c r="J33" s="109"/>
      <c r="K33" s="109">
        <v>18</v>
      </c>
      <c r="L33" s="109"/>
      <c r="M33" s="109">
        <v>2</v>
      </c>
      <c r="N33" s="87">
        <v>31</v>
      </c>
    </row>
    <row r="34" spans="1:14" x14ac:dyDescent="0.25">
      <c r="A34" s="108"/>
      <c r="B34" s="99" t="s">
        <v>303</v>
      </c>
      <c r="C34" s="109">
        <v>3</v>
      </c>
      <c r="D34" s="109">
        <v>24</v>
      </c>
      <c r="E34" s="109">
        <v>7</v>
      </c>
      <c r="F34" s="109"/>
      <c r="G34" s="109">
        <v>2</v>
      </c>
      <c r="H34" s="109">
        <v>3</v>
      </c>
      <c r="I34" s="109">
        <v>1</v>
      </c>
      <c r="J34" s="109"/>
      <c r="K34" s="109">
        <v>13</v>
      </c>
      <c r="L34" s="109"/>
      <c r="M34" s="109">
        <v>1</v>
      </c>
      <c r="N34" s="87">
        <v>27</v>
      </c>
    </row>
    <row r="35" spans="1:14" s="6" customFormat="1" x14ac:dyDescent="0.25">
      <c r="A35" s="100" t="s">
        <v>177</v>
      </c>
      <c r="B35" s="101"/>
      <c r="C35" s="85">
        <v>42</v>
      </c>
      <c r="D35" s="85">
        <v>167</v>
      </c>
      <c r="E35" s="85">
        <v>39</v>
      </c>
      <c r="F35" s="85"/>
      <c r="G35" s="85">
        <v>19</v>
      </c>
      <c r="H35" s="85">
        <v>29</v>
      </c>
      <c r="I35" s="85">
        <v>7</v>
      </c>
      <c r="J35" s="85"/>
      <c r="K35" s="85">
        <v>99</v>
      </c>
      <c r="L35" s="85">
        <v>2</v>
      </c>
      <c r="M35" s="85">
        <v>14</v>
      </c>
      <c r="N35" s="102">
        <v>209</v>
      </c>
    </row>
    <row r="36" spans="1:14" x14ac:dyDescent="0.25">
      <c r="A36" s="108" t="s">
        <v>115</v>
      </c>
      <c r="B36" s="99" t="s">
        <v>178</v>
      </c>
      <c r="C36" s="109">
        <v>26</v>
      </c>
      <c r="D36" s="109">
        <v>2</v>
      </c>
      <c r="E36" s="109">
        <v>2</v>
      </c>
      <c r="F36" s="109"/>
      <c r="G36" s="109">
        <v>2</v>
      </c>
      <c r="H36" s="109">
        <v>2</v>
      </c>
      <c r="I36" s="109"/>
      <c r="J36" s="109"/>
      <c r="K36" s="109">
        <v>20</v>
      </c>
      <c r="L36" s="109">
        <v>1</v>
      </c>
      <c r="M36" s="109">
        <v>1</v>
      </c>
      <c r="N36" s="87">
        <v>28</v>
      </c>
    </row>
    <row r="37" spans="1:14" x14ac:dyDescent="0.25">
      <c r="A37" s="108"/>
      <c r="B37" s="99" t="s">
        <v>179</v>
      </c>
      <c r="C37" s="109">
        <v>2</v>
      </c>
      <c r="D37" s="109">
        <v>1</v>
      </c>
      <c r="E37" s="109"/>
      <c r="F37" s="109"/>
      <c r="G37" s="109"/>
      <c r="H37" s="109"/>
      <c r="I37" s="109">
        <v>1</v>
      </c>
      <c r="J37" s="109"/>
      <c r="K37" s="109">
        <v>2</v>
      </c>
      <c r="L37" s="109"/>
      <c r="M37" s="109"/>
      <c r="N37" s="87">
        <v>3</v>
      </c>
    </row>
    <row r="38" spans="1:14" x14ac:dyDescent="0.25">
      <c r="A38" s="108"/>
      <c r="B38" s="99" t="s">
        <v>180</v>
      </c>
      <c r="C38" s="109">
        <v>71</v>
      </c>
      <c r="D38" s="109">
        <v>54</v>
      </c>
      <c r="E38" s="109">
        <v>1</v>
      </c>
      <c r="F38" s="109"/>
      <c r="G38" s="109">
        <v>2</v>
      </c>
      <c r="H38" s="109">
        <v>15</v>
      </c>
      <c r="I38" s="109">
        <v>3</v>
      </c>
      <c r="J38" s="109"/>
      <c r="K38" s="109">
        <v>93</v>
      </c>
      <c r="L38" s="109">
        <v>1</v>
      </c>
      <c r="M38" s="109">
        <v>10</v>
      </c>
      <c r="N38" s="87">
        <v>125</v>
      </c>
    </row>
    <row r="39" spans="1:14" x14ac:dyDescent="0.25">
      <c r="A39" s="108"/>
      <c r="B39" s="99" t="s">
        <v>181</v>
      </c>
      <c r="C39" s="109">
        <v>11</v>
      </c>
      <c r="D39" s="109">
        <v>11</v>
      </c>
      <c r="E39" s="109"/>
      <c r="F39" s="109"/>
      <c r="G39" s="109">
        <v>1</v>
      </c>
      <c r="H39" s="109">
        <v>5</v>
      </c>
      <c r="I39" s="109"/>
      <c r="J39" s="109"/>
      <c r="K39" s="109">
        <v>14</v>
      </c>
      <c r="L39" s="109"/>
      <c r="M39" s="109">
        <v>2</v>
      </c>
      <c r="N39" s="87">
        <v>22</v>
      </c>
    </row>
    <row r="40" spans="1:14" x14ac:dyDescent="0.25">
      <c r="A40" s="108"/>
      <c r="B40" s="99" t="s">
        <v>304</v>
      </c>
      <c r="C40" s="109">
        <v>5</v>
      </c>
      <c r="D40" s="109">
        <v>1</v>
      </c>
      <c r="E40" s="109"/>
      <c r="F40" s="109"/>
      <c r="G40" s="109"/>
      <c r="H40" s="109">
        <v>1</v>
      </c>
      <c r="I40" s="109"/>
      <c r="J40" s="109"/>
      <c r="K40" s="109">
        <v>5</v>
      </c>
      <c r="L40" s="109"/>
      <c r="M40" s="109"/>
      <c r="N40" s="87">
        <v>6</v>
      </c>
    </row>
    <row r="41" spans="1:14" x14ac:dyDescent="0.25">
      <c r="A41" s="108"/>
      <c r="B41" s="99" t="s">
        <v>184</v>
      </c>
      <c r="C41" s="109">
        <v>13</v>
      </c>
      <c r="D41" s="109">
        <v>13</v>
      </c>
      <c r="E41" s="109"/>
      <c r="F41" s="109"/>
      <c r="G41" s="109"/>
      <c r="H41" s="109">
        <v>5</v>
      </c>
      <c r="I41" s="109">
        <v>1</v>
      </c>
      <c r="J41" s="109"/>
      <c r="K41" s="109">
        <v>19</v>
      </c>
      <c r="L41" s="109"/>
      <c r="M41" s="109">
        <v>1</v>
      </c>
      <c r="N41" s="87">
        <v>26</v>
      </c>
    </row>
    <row r="42" spans="1:14" x14ac:dyDescent="0.25">
      <c r="A42" s="108"/>
      <c r="B42" s="99" t="s">
        <v>305</v>
      </c>
      <c r="C42" s="109">
        <v>3</v>
      </c>
      <c r="D42" s="109">
        <v>4</v>
      </c>
      <c r="E42" s="109"/>
      <c r="F42" s="109"/>
      <c r="G42" s="109"/>
      <c r="H42" s="109">
        <v>2</v>
      </c>
      <c r="I42" s="109"/>
      <c r="J42" s="109"/>
      <c r="K42" s="109">
        <v>3</v>
      </c>
      <c r="L42" s="109"/>
      <c r="M42" s="109">
        <v>2</v>
      </c>
      <c r="N42" s="87">
        <v>7</v>
      </c>
    </row>
    <row r="43" spans="1:14" x14ac:dyDescent="0.25">
      <c r="A43" s="108"/>
      <c r="B43" s="99" t="s">
        <v>315</v>
      </c>
      <c r="C43" s="109"/>
      <c r="D43" s="109">
        <v>2</v>
      </c>
      <c r="E43" s="109"/>
      <c r="F43" s="109"/>
      <c r="G43" s="109"/>
      <c r="H43" s="109"/>
      <c r="I43" s="109"/>
      <c r="J43" s="109"/>
      <c r="K43" s="109">
        <v>2</v>
      </c>
      <c r="L43" s="109"/>
      <c r="M43" s="109"/>
      <c r="N43" s="87">
        <v>2</v>
      </c>
    </row>
    <row r="44" spans="1:14" x14ac:dyDescent="0.25">
      <c r="A44" s="108"/>
      <c r="B44" s="99" t="s">
        <v>306</v>
      </c>
      <c r="C44" s="109">
        <v>23</v>
      </c>
      <c r="D44" s="109">
        <v>13</v>
      </c>
      <c r="E44" s="109">
        <v>1</v>
      </c>
      <c r="F44" s="109"/>
      <c r="G44" s="109">
        <v>3</v>
      </c>
      <c r="H44" s="109">
        <v>8</v>
      </c>
      <c r="I44" s="109">
        <v>1</v>
      </c>
      <c r="J44" s="109"/>
      <c r="K44" s="109">
        <v>18</v>
      </c>
      <c r="L44" s="109"/>
      <c r="M44" s="109">
        <v>5</v>
      </c>
      <c r="N44" s="87">
        <v>36</v>
      </c>
    </row>
    <row r="45" spans="1:14" x14ac:dyDescent="0.25">
      <c r="A45" s="108"/>
      <c r="B45" s="99" t="s">
        <v>185</v>
      </c>
      <c r="C45" s="109">
        <v>15</v>
      </c>
      <c r="D45" s="109">
        <v>28</v>
      </c>
      <c r="E45" s="109">
        <v>2</v>
      </c>
      <c r="F45" s="109"/>
      <c r="G45" s="109">
        <v>1</v>
      </c>
      <c r="H45" s="109">
        <v>4</v>
      </c>
      <c r="I45" s="109">
        <v>1</v>
      </c>
      <c r="J45" s="109"/>
      <c r="K45" s="109">
        <v>33</v>
      </c>
      <c r="L45" s="109"/>
      <c r="M45" s="109">
        <v>2</v>
      </c>
      <c r="N45" s="87">
        <v>43</v>
      </c>
    </row>
    <row r="46" spans="1:14" x14ac:dyDescent="0.25">
      <c r="A46" s="108"/>
      <c r="B46" s="99" t="s">
        <v>307</v>
      </c>
      <c r="C46" s="109">
        <v>25</v>
      </c>
      <c r="D46" s="109">
        <v>8</v>
      </c>
      <c r="E46" s="109"/>
      <c r="F46" s="109"/>
      <c r="G46" s="109"/>
      <c r="H46" s="109">
        <v>4</v>
      </c>
      <c r="I46" s="109">
        <v>1</v>
      </c>
      <c r="J46" s="109"/>
      <c r="K46" s="109">
        <v>28</v>
      </c>
      <c r="L46" s="109"/>
      <c r="M46" s="109"/>
      <c r="N46" s="87">
        <v>33</v>
      </c>
    </row>
    <row r="47" spans="1:14" x14ac:dyDescent="0.25">
      <c r="A47" s="108"/>
      <c r="B47" s="99" t="s">
        <v>308</v>
      </c>
      <c r="C47" s="109">
        <v>18</v>
      </c>
      <c r="D47" s="109">
        <v>13</v>
      </c>
      <c r="E47" s="109"/>
      <c r="F47" s="109">
        <v>1</v>
      </c>
      <c r="G47" s="109"/>
      <c r="H47" s="109">
        <v>14</v>
      </c>
      <c r="I47" s="109"/>
      <c r="J47" s="109"/>
      <c r="K47" s="109">
        <v>15</v>
      </c>
      <c r="L47" s="109"/>
      <c r="M47" s="109">
        <v>1</v>
      </c>
      <c r="N47" s="87">
        <v>31</v>
      </c>
    </row>
    <row r="48" spans="1:14" s="6" customFormat="1" x14ac:dyDescent="0.25">
      <c r="A48" s="100" t="s">
        <v>186</v>
      </c>
      <c r="B48" s="101"/>
      <c r="C48" s="85">
        <v>212</v>
      </c>
      <c r="D48" s="85">
        <v>150</v>
      </c>
      <c r="E48" s="85">
        <v>6</v>
      </c>
      <c r="F48" s="85">
        <v>1</v>
      </c>
      <c r="G48" s="85">
        <v>9</v>
      </c>
      <c r="H48" s="85">
        <v>60</v>
      </c>
      <c r="I48" s="85">
        <v>8</v>
      </c>
      <c r="J48" s="85"/>
      <c r="K48" s="85">
        <v>252</v>
      </c>
      <c r="L48" s="85">
        <v>2</v>
      </c>
      <c r="M48" s="85">
        <v>24</v>
      </c>
      <c r="N48" s="102">
        <v>362</v>
      </c>
    </row>
    <row r="49" spans="1:14" x14ac:dyDescent="0.25">
      <c r="A49" s="108" t="s">
        <v>117</v>
      </c>
      <c r="B49" s="99" t="s">
        <v>309</v>
      </c>
      <c r="C49" s="109">
        <v>5</v>
      </c>
      <c r="D49" s="109">
        <v>2</v>
      </c>
      <c r="E49" s="109"/>
      <c r="F49" s="109"/>
      <c r="G49" s="109"/>
      <c r="H49" s="109">
        <v>7</v>
      </c>
      <c r="I49" s="109"/>
      <c r="J49" s="109"/>
      <c r="K49" s="109"/>
      <c r="L49" s="109"/>
      <c r="M49" s="109"/>
      <c r="N49" s="87">
        <v>7</v>
      </c>
    </row>
    <row r="50" spans="1:14" x14ac:dyDescent="0.25">
      <c r="A50" s="108"/>
      <c r="B50" s="99" t="s">
        <v>331</v>
      </c>
      <c r="C50" s="109"/>
      <c r="D50" s="109">
        <v>1</v>
      </c>
      <c r="E50" s="109"/>
      <c r="F50" s="109"/>
      <c r="G50" s="109"/>
      <c r="H50" s="109"/>
      <c r="I50" s="109"/>
      <c r="J50" s="109"/>
      <c r="K50" s="109">
        <v>1</v>
      </c>
      <c r="L50" s="109"/>
      <c r="M50" s="109"/>
      <c r="N50" s="87">
        <v>1</v>
      </c>
    </row>
    <row r="51" spans="1:14" x14ac:dyDescent="0.25">
      <c r="A51" s="108"/>
      <c r="B51" s="99" t="s">
        <v>191</v>
      </c>
      <c r="C51" s="109">
        <v>13</v>
      </c>
      <c r="D51" s="109">
        <v>8</v>
      </c>
      <c r="E51" s="109"/>
      <c r="F51" s="109"/>
      <c r="G51" s="109">
        <v>2</v>
      </c>
      <c r="H51" s="109">
        <v>2</v>
      </c>
      <c r="I51" s="109"/>
      <c r="J51" s="109"/>
      <c r="K51" s="109">
        <v>14</v>
      </c>
      <c r="L51" s="109">
        <v>2</v>
      </c>
      <c r="M51" s="109">
        <v>1</v>
      </c>
      <c r="N51" s="87">
        <v>21</v>
      </c>
    </row>
    <row r="52" spans="1:14" x14ac:dyDescent="0.25">
      <c r="A52" s="108"/>
      <c r="B52" s="99" t="s">
        <v>194</v>
      </c>
      <c r="C52" s="109">
        <v>111</v>
      </c>
      <c r="D52" s="109">
        <v>87</v>
      </c>
      <c r="E52" s="109">
        <v>21</v>
      </c>
      <c r="F52" s="109"/>
      <c r="G52" s="109">
        <v>44</v>
      </c>
      <c r="H52" s="109">
        <v>17</v>
      </c>
      <c r="I52" s="109">
        <v>5</v>
      </c>
      <c r="J52" s="109"/>
      <c r="K52" s="109">
        <v>102</v>
      </c>
      <c r="L52" s="109"/>
      <c r="M52" s="109">
        <v>9</v>
      </c>
      <c r="N52" s="87">
        <v>198</v>
      </c>
    </row>
    <row r="53" spans="1:14" x14ac:dyDescent="0.25">
      <c r="A53" s="108"/>
      <c r="B53" s="99" t="s">
        <v>195</v>
      </c>
      <c r="C53" s="109">
        <v>15</v>
      </c>
      <c r="D53" s="109">
        <v>18</v>
      </c>
      <c r="E53" s="109">
        <v>2</v>
      </c>
      <c r="F53" s="109"/>
      <c r="G53" s="109">
        <v>6</v>
      </c>
      <c r="H53" s="109">
        <v>4</v>
      </c>
      <c r="I53" s="109"/>
      <c r="J53" s="109"/>
      <c r="K53" s="109">
        <v>20</v>
      </c>
      <c r="L53" s="109"/>
      <c r="M53" s="109">
        <v>1</v>
      </c>
      <c r="N53" s="87">
        <v>33</v>
      </c>
    </row>
    <row r="54" spans="1:14" x14ac:dyDescent="0.25">
      <c r="A54" s="108"/>
      <c r="B54" s="99" t="s">
        <v>259</v>
      </c>
      <c r="C54" s="109">
        <v>2</v>
      </c>
      <c r="D54" s="109"/>
      <c r="E54" s="109"/>
      <c r="F54" s="109"/>
      <c r="G54" s="109"/>
      <c r="H54" s="109"/>
      <c r="I54" s="109"/>
      <c r="J54" s="109"/>
      <c r="K54" s="109">
        <v>2</v>
      </c>
      <c r="L54" s="109"/>
      <c r="M54" s="109"/>
      <c r="N54" s="87">
        <v>2</v>
      </c>
    </row>
    <row r="55" spans="1:14" x14ac:dyDescent="0.25">
      <c r="A55" s="108"/>
      <c r="B55" s="99" t="s">
        <v>197</v>
      </c>
      <c r="C55" s="109">
        <v>25</v>
      </c>
      <c r="D55" s="109">
        <v>3</v>
      </c>
      <c r="E55" s="109">
        <v>2</v>
      </c>
      <c r="F55" s="109"/>
      <c r="G55" s="109">
        <v>1</v>
      </c>
      <c r="H55" s="109">
        <v>2</v>
      </c>
      <c r="I55" s="109">
        <v>1</v>
      </c>
      <c r="J55" s="109"/>
      <c r="K55" s="109">
        <v>18</v>
      </c>
      <c r="L55" s="109">
        <v>1</v>
      </c>
      <c r="M55" s="109">
        <v>3</v>
      </c>
      <c r="N55" s="87">
        <v>28</v>
      </c>
    </row>
    <row r="56" spans="1:14" x14ac:dyDescent="0.25">
      <c r="A56" s="108"/>
      <c r="B56" s="99" t="s">
        <v>198</v>
      </c>
      <c r="C56" s="109">
        <v>3</v>
      </c>
      <c r="D56" s="109">
        <v>25</v>
      </c>
      <c r="E56" s="109">
        <v>2</v>
      </c>
      <c r="F56" s="109"/>
      <c r="G56" s="109">
        <v>4</v>
      </c>
      <c r="H56" s="109">
        <v>5</v>
      </c>
      <c r="I56" s="109"/>
      <c r="J56" s="109"/>
      <c r="K56" s="109">
        <v>15</v>
      </c>
      <c r="L56" s="109"/>
      <c r="M56" s="109">
        <v>2</v>
      </c>
      <c r="N56" s="87">
        <v>28</v>
      </c>
    </row>
    <row r="57" spans="1:14" x14ac:dyDescent="0.25">
      <c r="A57" s="92" t="s">
        <v>202</v>
      </c>
      <c r="B57" s="99" t="s">
        <v>199</v>
      </c>
      <c r="C57" s="109">
        <v>48</v>
      </c>
      <c r="D57" s="109">
        <v>38</v>
      </c>
      <c r="E57" s="109">
        <v>1</v>
      </c>
      <c r="F57" s="109"/>
      <c r="G57" s="109">
        <v>2</v>
      </c>
      <c r="H57" s="109">
        <v>22</v>
      </c>
      <c r="I57" s="109">
        <v>6</v>
      </c>
      <c r="J57" s="109"/>
      <c r="K57" s="109">
        <v>53</v>
      </c>
      <c r="L57" s="109"/>
      <c r="M57" s="109">
        <v>2</v>
      </c>
      <c r="N57" s="87">
        <v>86</v>
      </c>
    </row>
    <row r="58" spans="1:14" x14ac:dyDescent="0.25">
      <c r="A58" s="108"/>
      <c r="B58" s="99" t="s">
        <v>311</v>
      </c>
      <c r="C58" s="109">
        <v>10</v>
      </c>
      <c r="D58" s="109">
        <v>1</v>
      </c>
      <c r="E58" s="109">
        <v>1</v>
      </c>
      <c r="F58" s="109"/>
      <c r="G58" s="109"/>
      <c r="H58" s="109"/>
      <c r="I58" s="109"/>
      <c r="J58" s="109"/>
      <c r="K58" s="109">
        <v>10</v>
      </c>
      <c r="L58" s="109"/>
      <c r="M58" s="109"/>
      <c r="N58" s="87">
        <v>11</v>
      </c>
    </row>
    <row r="59" spans="1:14" x14ac:dyDescent="0.25">
      <c r="A59" s="108"/>
      <c r="B59" s="99" t="s">
        <v>312</v>
      </c>
      <c r="C59" s="109">
        <v>2</v>
      </c>
      <c r="D59" s="109">
        <v>1</v>
      </c>
      <c r="E59" s="109"/>
      <c r="F59" s="109"/>
      <c r="G59" s="109">
        <v>1</v>
      </c>
      <c r="H59" s="109"/>
      <c r="I59" s="109"/>
      <c r="J59" s="109"/>
      <c r="K59" s="109">
        <v>2</v>
      </c>
      <c r="L59" s="109"/>
      <c r="M59" s="109"/>
      <c r="N59" s="87">
        <v>3</v>
      </c>
    </row>
    <row r="60" spans="1:14" x14ac:dyDescent="0.25">
      <c r="A60" s="108"/>
      <c r="B60" s="99" t="s">
        <v>313</v>
      </c>
      <c r="C60" s="109">
        <v>2</v>
      </c>
      <c r="D60" s="109">
        <v>2</v>
      </c>
      <c r="E60" s="109"/>
      <c r="F60" s="109"/>
      <c r="G60" s="109"/>
      <c r="H60" s="109">
        <v>1</v>
      </c>
      <c r="I60" s="109"/>
      <c r="J60" s="109"/>
      <c r="K60" s="109">
        <v>2</v>
      </c>
      <c r="L60" s="109"/>
      <c r="M60" s="109">
        <v>1</v>
      </c>
      <c r="N60" s="87">
        <v>4</v>
      </c>
    </row>
    <row r="61" spans="1:14" x14ac:dyDescent="0.25">
      <c r="A61" s="108"/>
      <c r="B61" s="99" t="s">
        <v>200</v>
      </c>
      <c r="C61" s="109">
        <v>11</v>
      </c>
      <c r="D61" s="109">
        <v>11</v>
      </c>
      <c r="E61" s="109">
        <v>1</v>
      </c>
      <c r="F61" s="109"/>
      <c r="G61" s="109">
        <v>2</v>
      </c>
      <c r="H61" s="109">
        <v>4</v>
      </c>
      <c r="I61" s="109">
        <v>1</v>
      </c>
      <c r="J61" s="109"/>
      <c r="K61" s="109">
        <v>12</v>
      </c>
      <c r="L61" s="109"/>
      <c r="M61" s="109">
        <v>2</v>
      </c>
      <c r="N61" s="87">
        <v>22</v>
      </c>
    </row>
    <row r="62" spans="1:14" x14ac:dyDescent="0.25">
      <c r="A62" s="108"/>
      <c r="B62" s="99" t="s">
        <v>201</v>
      </c>
      <c r="C62" s="109">
        <v>50</v>
      </c>
      <c r="D62" s="109">
        <v>20</v>
      </c>
      <c r="E62" s="109">
        <v>1</v>
      </c>
      <c r="F62" s="109">
        <v>1</v>
      </c>
      <c r="G62" s="109">
        <v>2</v>
      </c>
      <c r="H62" s="109">
        <v>11</v>
      </c>
      <c r="I62" s="109">
        <v>2</v>
      </c>
      <c r="J62" s="109"/>
      <c r="K62" s="109">
        <v>48</v>
      </c>
      <c r="L62" s="109"/>
      <c r="M62" s="109">
        <v>5</v>
      </c>
      <c r="N62" s="87">
        <v>70</v>
      </c>
    </row>
    <row r="63" spans="1:14" x14ac:dyDescent="0.25">
      <c r="A63" s="108"/>
      <c r="B63" s="99" t="s">
        <v>314</v>
      </c>
      <c r="C63" s="109">
        <v>5</v>
      </c>
      <c r="D63" s="109">
        <v>3</v>
      </c>
      <c r="E63" s="109"/>
      <c r="F63" s="109"/>
      <c r="G63" s="109"/>
      <c r="H63" s="109"/>
      <c r="I63" s="109">
        <v>1</v>
      </c>
      <c r="J63" s="109"/>
      <c r="K63" s="109">
        <v>7</v>
      </c>
      <c r="L63" s="109"/>
      <c r="M63" s="109"/>
      <c r="N63" s="87">
        <v>8</v>
      </c>
    </row>
    <row r="64" spans="1:14" x14ac:dyDescent="0.25">
      <c r="A64" s="108"/>
      <c r="B64" s="99" t="s">
        <v>315</v>
      </c>
      <c r="C64" s="109"/>
      <c r="D64" s="109">
        <v>2</v>
      </c>
      <c r="E64" s="109"/>
      <c r="F64" s="109"/>
      <c r="G64" s="109"/>
      <c r="H64" s="109"/>
      <c r="I64" s="109"/>
      <c r="J64" s="109"/>
      <c r="K64" s="109">
        <v>1</v>
      </c>
      <c r="L64" s="109"/>
      <c r="M64" s="109">
        <v>1</v>
      </c>
      <c r="N64" s="87">
        <v>2</v>
      </c>
    </row>
    <row r="65" spans="1:14" x14ac:dyDescent="0.25">
      <c r="A65" s="108"/>
      <c r="B65" s="99" t="s">
        <v>203</v>
      </c>
      <c r="C65" s="109">
        <v>19</v>
      </c>
      <c r="D65" s="109">
        <v>2</v>
      </c>
      <c r="E65" s="109">
        <v>2</v>
      </c>
      <c r="F65" s="109"/>
      <c r="G65" s="109">
        <v>2</v>
      </c>
      <c r="H65" s="109">
        <v>2</v>
      </c>
      <c r="I65" s="109"/>
      <c r="J65" s="109"/>
      <c r="K65" s="109">
        <v>11</v>
      </c>
      <c r="L65" s="109"/>
      <c r="M65" s="109">
        <v>4</v>
      </c>
      <c r="N65" s="87">
        <v>21</v>
      </c>
    </row>
    <row r="66" spans="1:14" x14ac:dyDescent="0.25">
      <c r="A66" s="108"/>
      <c r="B66" s="99" t="s">
        <v>204</v>
      </c>
      <c r="C66" s="109">
        <v>14</v>
      </c>
      <c r="D66" s="109">
        <v>5</v>
      </c>
      <c r="E66" s="109"/>
      <c r="F66" s="109"/>
      <c r="G66" s="109"/>
      <c r="H66" s="109">
        <v>2</v>
      </c>
      <c r="I66" s="109">
        <v>3</v>
      </c>
      <c r="J66" s="109"/>
      <c r="K66" s="109">
        <v>13</v>
      </c>
      <c r="L66" s="109"/>
      <c r="M66" s="109">
        <v>1</v>
      </c>
      <c r="N66" s="87">
        <v>19</v>
      </c>
    </row>
    <row r="67" spans="1:14" x14ac:dyDescent="0.25">
      <c r="A67" s="108"/>
      <c r="B67" s="99" t="s">
        <v>260</v>
      </c>
      <c r="C67" s="109">
        <v>3</v>
      </c>
      <c r="D67" s="109">
        <v>3</v>
      </c>
      <c r="E67" s="109"/>
      <c r="F67" s="109"/>
      <c r="G67" s="109"/>
      <c r="H67" s="109">
        <v>1</v>
      </c>
      <c r="I67" s="109"/>
      <c r="J67" s="109"/>
      <c r="K67" s="109">
        <v>5</v>
      </c>
      <c r="L67" s="109"/>
      <c r="M67" s="109"/>
      <c r="N67" s="87">
        <v>6</v>
      </c>
    </row>
    <row r="68" spans="1:14" x14ac:dyDescent="0.25">
      <c r="A68" s="108"/>
      <c r="B68" s="99" t="s">
        <v>205</v>
      </c>
      <c r="C68" s="109">
        <v>4</v>
      </c>
      <c r="D68" s="109">
        <v>2</v>
      </c>
      <c r="E68" s="109">
        <v>2</v>
      </c>
      <c r="F68" s="109"/>
      <c r="G68" s="109"/>
      <c r="H68" s="109"/>
      <c r="I68" s="109"/>
      <c r="J68" s="109"/>
      <c r="K68" s="109">
        <v>2</v>
      </c>
      <c r="L68" s="109"/>
      <c r="M68" s="109">
        <v>2</v>
      </c>
      <c r="N68" s="87">
        <v>6</v>
      </c>
    </row>
    <row r="69" spans="1:14" x14ac:dyDescent="0.25">
      <c r="A69" s="108"/>
      <c r="B69" s="99" t="s">
        <v>261</v>
      </c>
      <c r="C69" s="109">
        <v>4</v>
      </c>
      <c r="D69" s="109">
        <v>2</v>
      </c>
      <c r="E69" s="109"/>
      <c r="F69" s="109"/>
      <c r="G69" s="109"/>
      <c r="H69" s="109"/>
      <c r="I69" s="109"/>
      <c r="J69" s="109"/>
      <c r="K69" s="109">
        <v>6</v>
      </c>
      <c r="L69" s="109"/>
      <c r="M69" s="109"/>
      <c r="N69" s="87">
        <v>6</v>
      </c>
    </row>
    <row r="70" spans="1:14" x14ac:dyDescent="0.25">
      <c r="A70" s="108"/>
      <c r="B70" s="99" t="s">
        <v>206</v>
      </c>
      <c r="C70" s="109">
        <v>14</v>
      </c>
      <c r="D70" s="109">
        <v>20</v>
      </c>
      <c r="E70" s="109"/>
      <c r="F70" s="109"/>
      <c r="G70" s="109"/>
      <c r="H70" s="109">
        <v>4</v>
      </c>
      <c r="I70" s="109">
        <v>1</v>
      </c>
      <c r="J70" s="109"/>
      <c r="K70" s="109">
        <v>26</v>
      </c>
      <c r="L70" s="109"/>
      <c r="M70" s="109">
        <v>3</v>
      </c>
      <c r="N70" s="87">
        <v>34</v>
      </c>
    </row>
    <row r="71" spans="1:14" x14ac:dyDescent="0.25">
      <c r="A71" s="108"/>
      <c r="B71" s="99" t="s">
        <v>316</v>
      </c>
      <c r="C71" s="109">
        <v>1</v>
      </c>
      <c r="D71" s="109"/>
      <c r="E71" s="109">
        <v>1</v>
      </c>
      <c r="F71" s="109"/>
      <c r="G71" s="109"/>
      <c r="H71" s="109"/>
      <c r="I71" s="109"/>
      <c r="J71" s="109"/>
      <c r="K71" s="109"/>
      <c r="L71" s="109"/>
      <c r="M71" s="109"/>
      <c r="N71" s="87">
        <v>1</v>
      </c>
    </row>
    <row r="72" spans="1:14" x14ac:dyDescent="0.25">
      <c r="A72" s="108"/>
      <c r="B72" s="99" t="s">
        <v>334</v>
      </c>
      <c r="C72" s="109"/>
      <c r="D72" s="109">
        <v>1</v>
      </c>
      <c r="E72" s="109"/>
      <c r="F72" s="109"/>
      <c r="G72" s="109"/>
      <c r="H72" s="109"/>
      <c r="I72" s="109"/>
      <c r="J72" s="109"/>
      <c r="K72" s="109">
        <v>1</v>
      </c>
      <c r="L72" s="109"/>
      <c r="M72" s="109"/>
      <c r="N72" s="87">
        <v>1</v>
      </c>
    </row>
    <row r="73" spans="1:14" x14ac:dyDescent="0.25">
      <c r="A73" s="108"/>
      <c r="B73" s="99" t="s">
        <v>317</v>
      </c>
      <c r="C73" s="109">
        <v>5</v>
      </c>
      <c r="D73" s="109">
        <v>3</v>
      </c>
      <c r="E73" s="109"/>
      <c r="F73" s="109"/>
      <c r="G73" s="109"/>
      <c r="H73" s="109">
        <v>6</v>
      </c>
      <c r="I73" s="109"/>
      <c r="J73" s="109"/>
      <c r="K73" s="109">
        <v>2</v>
      </c>
      <c r="L73" s="109"/>
      <c r="M73" s="109"/>
      <c r="N73" s="87">
        <v>8</v>
      </c>
    </row>
    <row r="74" spans="1:14" x14ac:dyDescent="0.25">
      <c r="A74" s="108"/>
      <c r="B74" s="99" t="s">
        <v>335</v>
      </c>
      <c r="C74" s="109">
        <v>1</v>
      </c>
      <c r="D74" s="109"/>
      <c r="E74" s="109"/>
      <c r="F74" s="109"/>
      <c r="G74" s="109"/>
      <c r="H74" s="109"/>
      <c r="I74" s="109"/>
      <c r="J74" s="109"/>
      <c r="K74" s="109">
        <v>1</v>
      </c>
      <c r="L74" s="109"/>
      <c r="M74" s="109"/>
      <c r="N74" s="87">
        <v>1</v>
      </c>
    </row>
    <row r="75" spans="1:14" x14ac:dyDescent="0.25">
      <c r="A75" s="108"/>
      <c r="B75" s="99" t="s">
        <v>210</v>
      </c>
      <c r="C75" s="109">
        <v>12</v>
      </c>
      <c r="D75" s="109">
        <v>2</v>
      </c>
      <c r="E75" s="109"/>
      <c r="F75" s="109"/>
      <c r="G75" s="109"/>
      <c r="H75" s="109">
        <v>2</v>
      </c>
      <c r="I75" s="109">
        <v>1</v>
      </c>
      <c r="J75" s="109"/>
      <c r="K75" s="109">
        <v>8</v>
      </c>
      <c r="L75" s="109">
        <v>1</v>
      </c>
      <c r="M75" s="109">
        <v>2</v>
      </c>
      <c r="N75" s="87">
        <v>14</v>
      </c>
    </row>
    <row r="76" spans="1:14" x14ac:dyDescent="0.25">
      <c r="A76" s="108"/>
      <c r="B76" s="99" t="s">
        <v>211</v>
      </c>
      <c r="C76" s="109">
        <v>14</v>
      </c>
      <c r="D76" s="109">
        <v>16</v>
      </c>
      <c r="E76" s="109">
        <v>3</v>
      </c>
      <c r="F76" s="109"/>
      <c r="G76" s="109">
        <v>1</v>
      </c>
      <c r="H76" s="109">
        <v>8</v>
      </c>
      <c r="I76" s="109">
        <v>1</v>
      </c>
      <c r="J76" s="109"/>
      <c r="K76" s="109">
        <v>16</v>
      </c>
      <c r="L76" s="109"/>
      <c r="M76" s="109">
        <v>1</v>
      </c>
      <c r="N76" s="87">
        <v>30</v>
      </c>
    </row>
    <row r="77" spans="1:14" x14ac:dyDescent="0.25">
      <c r="A77" s="108"/>
      <c r="B77" s="99" t="s">
        <v>212</v>
      </c>
      <c r="C77" s="109"/>
      <c r="D77" s="109">
        <v>1</v>
      </c>
      <c r="E77" s="109"/>
      <c r="F77" s="109"/>
      <c r="G77" s="109"/>
      <c r="H77" s="109"/>
      <c r="I77" s="109"/>
      <c r="J77" s="109"/>
      <c r="K77" s="109">
        <v>1</v>
      </c>
      <c r="L77" s="109"/>
      <c r="M77" s="109"/>
      <c r="N77" s="87">
        <v>1</v>
      </c>
    </row>
    <row r="78" spans="1:14" x14ac:dyDescent="0.25">
      <c r="A78" s="108"/>
      <c r="B78" s="99" t="s">
        <v>214</v>
      </c>
      <c r="C78" s="109">
        <v>47</v>
      </c>
      <c r="D78" s="109">
        <v>41</v>
      </c>
      <c r="E78" s="109"/>
      <c r="F78" s="109">
        <v>1</v>
      </c>
      <c r="G78" s="109">
        <v>1</v>
      </c>
      <c r="H78" s="109">
        <v>37</v>
      </c>
      <c r="I78" s="109">
        <v>2</v>
      </c>
      <c r="J78" s="109"/>
      <c r="K78" s="109">
        <v>42</v>
      </c>
      <c r="L78" s="109">
        <v>1</v>
      </c>
      <c r="M78" s="109">
        <v>4</v>
      </c>
      <c r="N78" s="87">
        <v>88</v>
      </c>
    </row>
    <row r="79" spans="1:14" x14ac:dyDescent="0.25">
      <c r="A79" s="108"/>
      <c r="B79" s="99" t="s">
        <v>215</v>
      </c>
      <c r="C79" s="109">
        <v>2</v>
      </c>
      <c r="D79" s="109">
        <v>6</v>
      </c>
      <c r="E79" s="109"/>
      <c r="F79" s="109"/>
      <c r="G79" s="109"/>
      <c r="H79" s="109">
        <v>2</v>
      </c>
      <c r="I79" s="109"/>
      <c r="J79" s="109"/>
      <c r="K79" s="109">
        <v>6</v>
      </c>
      <c r="L79" s="109"/>
      <c r="M79" s="109"/>
      <c r="N79" s="87">
        <v>8</v>
      </c>
    </row>
    <row r="80" spans="1:14" x14ac:dyDescent="0.25">
      <c r="A80" s="108"/>
      <c r="B80" s="99" t="s">
        <v>216</v>
      </c>
      <c r="C80" s="109">
        <v>1</v>
      </c>
      <c r="D80" s="109">
        <v>3</v>
      </c>
      <c r="E80" s="109"/>
      <c r="F80" s="109"/>
      <c r="G80" s="109"/>
      <c r="H80" s="109"/>
      <c r="I80" s="109"/>
      <c r="J80" s="109"/>
      <c r="K80" s="109">
        <v>2</v>
      </c>
      <c r="L80" s="109">
        <v>1</v>
      </c>
      <c r="M80" s="109">
        <v>1</v>
      </c>
      <c r="N80" s="87">
        <v>4</v>
      </c>
    </row>
    <row r="81" spans="1:14" x14ac:dyDescent="0.25">
      <c r="A81" s="108"/>
      <c r="B81" s="99" t="s">
        <v>217</v>
      </c>
      <c r="C81" s="109">
        <v>26</v>
      </c>
      <c r="D81" s="109">
        <v>31</v>
      </c>
      <c r="E81" s="109">
        <v>2</v>
      </c>
      <c r="F81" s="109"/>
      <c r="G81" s="109">
        <v>1</v>
      </c>
      <c r="H81" s="109">
        <v>10</v>
      </c>
      <c r="I81" s="109">
        <v>3</v>
      </c>
      <c r="J81" s="109"/>
      <c r="K81" s="109">
        <v>39</v>
      </c>
      <c r="L81" s="109"/>
      <c r="M81" s="109">
        <v>2</v>
      </c>
      <c r="N81" s="87">
        <v>57</v>
      </c>
    </row>
    <row r="82" spans="1:14" x14ac:dyDescent="0.25">
      <c r="A82" s="108"/>
      <c r="B82" s="99" t="s">
        <v>218</v>
      </c>
      <c r="C82" s="109">
        <v>176</v>
      </c>
      <c r="D82" s="109">
        <v>55</v>
      </c>
      <c r="E82" s="109">
        <v>6</v>
      </c>
      <c r="F82" s="109"/>
      <c r="G82" s="109">
        <v>21</v>
      </c>
      <c r="H82" s="109">
        <v>50</v>
      </c>
      <c r="I82" s="109">
        <v>4</v>
      </c>
      <c r="J82" s="109"/>
      <c r="K82" s="109">
        <v>130</v>
      </c>
      <c r="L82" s="109"/>
      <c r="M82" s="109">
        <v>20</v>
      </c>
      <c r="N82" s="87">
        <v>231</v>
      </c>
    </row>
    <row r="83" spans="1:14" x14ac:dyDescent="0.25">
      <c r="A83" s="108"/>
      <c r="B83" s="99" t="s">
        <v>219</v>
      </c>
      <c r="C83" s="109">
        <v>7</v>
      </c>
      <c r="D83" s="109">
        <v>9</v>
      </c>
      <c r="E83" s="109"/>
      <c r="F83" s="109">
        <v>1</v>
      </c>
      <c r="G83" s="109"/>
      <c r="H83" s="109">
        <v>5</v>
      </c>
      <c r="I83" s="109"/>
      <c r="J83" s="109"/>
      <c r="K83" s="109">
        <v>9</v>
      </c>
      <c r="L83" s="109"/>
      <c r="M83" s="109">
        <v>1</v>
      </c>
      <c r="N83" s="87">
        <v>16</v>
      </c>
    </row>
    <row r="84" spans="1:14" x14ac:dyDescent="0.25">
      <c r="A84" s="108"/>
      <c r="B84" s="99" t="s">
        <v>319</v>
      </c>
      <c r="C84" s="109">
        <v>5</v>
      </c>
      <c r="D84" s="109"/>
      <c r="E84" s="109"/>
      <c r="F84" s="109"/>
      <c r="G84" s="109"/>
      <c r="H84" s="109"/>
      <c r="I84" s="109"/>
      <c r="J84" s="109"/>
      <c r="K84" s="109">
        <v>4</v>
      </c>
      <c r="L84" s="109"/>
      <c r="M84" s="109">
        <v>1</v>
      </c>
      <c r="N84" s="87">
        <v>5</v>
      </c>
    </row>
    <row r="85" spans="1:14" x14ac:dyDescent="0.25">
      <c r="A85" s="108"/>
      <c r="B85" s="99" t="s">
        <v>220</v>
      </c>
      <c r="C85" s="109">
        <v>45</v>
      </c>
      <c r="D85" s="109">
        <v>7</v>
      </c>
      <c r="E85" s="109">
        <v>1</v>
      </c>
      <c r="F85" s="109">
        <v>1</v>
      </c>
      <c r="G85" s="109">
        <v>4</v>
      </c>
      <c r="H85" s="109">
        <v>20</v>
      </c>
      <c r="I85" s="109">
        <v>3</v>
      </c>
      <c r="J85" s="109"/>
      <c r="K85" s="109">
        <v>19</v>
      </c>
      <c r="L85" s="109"/>
      <c r="M85" s="109">
        <v>4</v>
      </c>
      <c r="N85" s="87">
        <v>52</v>
      </c>
    </row>
    <row r="86" spans="1:14" x14ac:dyDescent="0.25">
      <c r="A86" s="108"/>
      <c r="B86" s="99" t="s">
        <v>320</v>
      </c>
      <c r="C86" s="109">
        <v>1</v>
      </c>
      <c r="D86" s="109"/>
      <c r="E86" s="109"/>
      <c r="F86" s="109"/>
      <c r="G86" s="109"/>
      <c r="H86" s="109"/>
      <c r="I86" s="109"/>
      <c r="J86" s="109"/>
      <c r="K86" s="109">
        <v>1</v>
      </c>
      <c r="L86" s="109"/>
      <c r="M86" s="109"/>
      <c r="N86" s="87">
        <v>1</v>
      </c>
    </row>
    <row r="87" spans="1:14" s="6" customFormat="1" x14ac:dyDescent="0.25">
      <c r="A87" s="100" t="s">
        <v>222</v>
      </c>
      <c r="B87" s="101"/>
      <c r="C87" s="85">
        <v>703</v>
      </c>
      <c r="D87" s="85">
        <v>431</v>
      </c>
      <c r="E87" s="85">
        <v>48</v>
      </c>
      <c r="F87" s="85">
        <v>4</v>
      </c>
      <c r="G87" s="85">
        <v>94</v>
      </c>
      <c r="H87" s="85">
        <v>224</v>
      </c>
      <c r="I87" s="85">
        <v>34</v>
      </c>
      <c r="J87" s="85"/>
      <c r="K87" s="85">
        <v>651</v>
      </c>
      <c r="L87" s="85">
        <v>6</v>
      </c>
      <c r="M87" s="85">
        <v>73</v>
      </c>
      <c r="N87" s="102">
        <v>1134</v>
      </c>
    </row>
    <row r="88" spans="1:14" x14ac:dyDescent="0.25">
      <c r="A88" s="108" t="s">
        <v>120</v>
      </c>
      <c r="B88" s="99" t="s">
        <v>321</v>
      </c>
      <c r="C88" s="109">
        <v>3</v>
      </c>
      <c r="D88" s="109">
        <v>1</v>
      </c>
      <c r="E88" s="109"/>
      <c r="F88" s="109"/>
      <c r="G88" s="109"/>
      <c r="H88" s="109"/>
      <c r="I88" s="109"/>
      <c r="J88" s="109"/>
      <c r="K88" s="109">
        <v>3</v>
      </c>
      <c r="L88" s="109"/>
      <c r="M88" s="109">
        <v>1</v>
      </c>
      <c r="N88" s="87">
        <v>4</v>
      </c>
    </row>
    <row r="89" spans="1:14" x14ac:dyDescent="0.25">
      <c r="A89" s="108"/>
      <c r="B89" s="99" t="s">
        <v>322</v>
      </c>
      <c r="C89" s="109">
        <v>120</v>
      </c>
      <c r="D89" s="109">
        <v>16</v>
      </c>
      <c r="E89" s="109">
        <v>7</v>
      </c>
      <c r="F89" s="109"/>
      <c r="G89" s="109">
        <v>10</v>
      </c>
      <c r="H89" s="109">
        <v>33</v>
      </c>
      <c r="I89" s="109">
        <v>4</v>
      </c>
      <c r="J89" s="109"/>
      <c r="K89" s="109">
        <v>76</v>
      </c>
      <c r="L89" s="109">
        <v>1</v>
      </c>
      <c r="M89" s="109">
        <v>5</v>
      </c>
      <c r="N89" s="87">
        <v>136</v>
      </c>
    </row>
    <row r="90" spans="1:14" s="6" customFormat="1" x14ac:dyDescent="0.25">
      <c r="A90" s="100" t="s">
        <v>245</v>
      </c>
      <c r="B90" s="101"/>
      <c r="C90" s="85">
        <v>123</v>
      </c>
      <c r="D90" s="85">
        <v>17</v>
      </c>
      <c r="E90" s="85">
        <v>7</v>
      </c>
      <c r="F90" s="85"/>
      <c r="G90" s="85">
        <v>10</v>
      </c>
      <c r="H90" s="85">
        <v>33</v>
      </c>
      <c r="I90" s="85">
        <v>4</v>
      </c>
      <c r="J90" s="85"/>
      <c r="K90" s="85">
        <v>79</v>
      </c>
      <c r="L90" s="85">
        <v>1</v>
      </c>
      <c r="M90" s="85">
        <v>6</v>
      </c>
      <c r="N90" s="102">
        <v>140</v>
      </c>
    </row>
    <row r="91" spans="1:14" x14ac:dyDescent="0.25">
      <c r="A91" s="108" t="s">
        <v>121</v>
      </c>
      <c r="B91" s="99" t="s">
        <v>323</v>
      </c>
      <c r="C91" s="109">
        <v>8</v>
      </c>
      <c r="D91" s="109">
        <v>6</v>
      </c>
      <c r="E91" s="109"/>
      <c r="F91" s="109"/>
      <c r="G91" s="109"/>
      <c r="H91" s="109">
        <v>4</v>
      </c>
      <c r="I91" s="109"/>
      <c r="J91" s="109"/>
      <c r="K91" s="109">
        <v>9</v>
      </c>
      <c r="L91" s="109"/>
      <c r="M91" s="109">
        <v>1</v>
      </c>
      <c r="N91" s="87">
        <v>14</v>
      </c>
    </row>
    <row r="92" spans="1:14" x14ac:dyDescent="0.25">
      <c r="A92" s="108"/>
      <c r="B92" s="99" t="s">
        <v>324</v>
      </c>
      <c r="C92" s="109">
        <v>21</v>
      </c>
      <c r="D92" s="109">
        <v>11</v>
      </c>
      <c r="E92" s="109">
        <v>5</v>
      </c>
      <c r="F92" s="109"/>
      <c r="G92" s="109">
        <v>5</v>
      </c>
      <c r="H92" s="109"/>
      <c r="I92" s="109"/>
      <c r="J92" s="109"/>
      <c r="K92" s="109">
        <v>19</v>
      </c>
      <c r="L92" s="109"/>
      <c r="M92" s="109">
        <v>3</v>
      </c>
      <c r="N92" s="87">
        <v>32</v>
      </c>
    </row>
    <row r="93" spans="1:14" x14ac:dyDescent="0.25">
      <c r="A93" s="108"/>
      <c r="B93" s="99" t="s">
        <v>325</v>
      </c>
      <c r="C93" s="109">
        <v>7</v>
      </c>
      <c r="D93" s="109">
        <v>4</v>
      </c>
      <c r="E93" s="109">
        <v>3</v>
      </c>
      <c r="F93" s="109"/>
      <c r="G93" s="109"/>
      <c r="H93" s="109"/>
      <c r="I93" s="109"/>
      <c r="J93" s="109"/>
      <c r="K93" s="109">
        <v>8</v>
      </c>
      <c r="L93" s="109"/>
      <c r="M93" s="109"/>
      <c r="N93" s="87">
        <v>11</v>
      </c>
    </row>
    <row r="94" spans="1:14" x14ac:dyDescent="0.25">
      <c r="A94" s="108"/>
      <c r="B94" s="99" t="s">
        <v>326</v>
      </c>
      <c r="C94" s="109">
        <v>16</v>
      </c>
      <c r="D94" s="109">
        <v>6</v>
      </c>
      <c r="E94" s="109">
        <v>2</v>
      </c>
      <c r="F94" s="109"/>
      <c r="G94" s="109">
        <v>4</v>
      </c>
      <c r="H94" s="109">
        <v>3</v>
      </c>
      <c r="I94" s="109">
        <v>1</v>
      </c>
      <c r="J94" s="109"/>
      <c r="K94" s="109">
        <v>10</v>
      </c>
      <c r="L94" s="109"/>
      <c r="M94" s="109">
        <v>2</v>
      </c>
      <c r="N94" s="87">
        <v>22</v>
      </c>
    </row>
    <row r="95" spans="1:14" x14ac:dyDescent="0.25">
      <c r="A95" s="108"/>
      <c r="B95" s="99" t="s">
        <v>248</v>
      </c>
      <c r="C95" s="109">
        <v>1</v>
      </c>
      <c r="D95" s="109"/>
      <c r="E95" s="109"/>
      <c r="F95" s="109"/>
      <c r="G95" s="109"/>
      <c r="H95" s="109">
        <v>1</v>
      </c>
      <c r="I95" s="109"/>
      <c r="J95" s="109"/>
      <c r="K95" s="109"/>
      <c r="L95" s="109"/>
      <c r="M95" s="109"/>
      <c r="N95" s="87">
        <v>1</v>
      </c>
    </row>
    <row r="96" spans="1:14" x14ac:dyDescent="0.25">
      <c r="A96" s="108"/>
      <c r="B96" s="99" t="s">
        <v>327</v>
      </c>
      <c r="C96" s="109">
        <v>7</v>
      </c>
      <c r="D96" s="109">
        <v>2</v>
      </c>
      <c r="E96" s="109"/>
      <c r="F96" s="109"/>
      <c r="G96" s="109"/>
      <c r="H96" s="109">
        <v>1</v>
      </c>
      <c r="I96" s="109"/>
      <c r="J96" s="109"/>
      <c r="K96" s="109">
        <v>8</v>
      </c>
      <c r="L96" s="109"/>
      <c r="M96" s="109"/>
      <c r="N96" s="87">
        <v>9</v>
      </c>
    </row>
    <row r="97" spans="1:14" s="6" customFormat="1" x14ac:dyDescent="0.25">
      <c r="A97" s="100" t="s">
        <v>251</v>
      </c>
      <c r="B97" s="101"/>
      <c r="C97" s="85">
        <v>60</v>
      </c>
      <c r="D97" s="85">
        <v>29</v>
      </c>
      <c r="E97" s="85">
        <v>10</v>
      </c>
      <c r="F97" s="85"/>
      <c r="G97" s="85">
        <v>9</v>
      </c>
      <c r="H97" s="85">
        <v>9</v>
      </c>
      <c r="I97" s="85">
        <v>1</v>
      </c>
      <c r="J97" s="85"/>
      <c r="K97" s="85">
        <v>54</v>
      </c>
      <c r="L97" s="85"/>
      <c r="M97" s="85">
        <v>6</v>
      </c>
      <c r="N97" s="102">
        <v>89</v>
      </c>
    </row>
    <row r="98" spans="1:14" x14ac:dyDescent="0.25">
      <c r="A98" s="108" t="s">
        <v>122</v>
      </c>
      <c r="B98" s="99" t="s">
        <v>33</v>
      </c>
      <c r="C98" s="109">
        <v>66</v>
      </c>
      <c r="D98" s="109">
        <v>6</v>
      </c>
      <c r="E98" s="109">
        <v>2</v>
      </c>
      <c r="F98" s="109">
        <v>1</v>
      </c>
      <c r="G98" s="109"/>
      <c r="H98" s="109">
        <v>19</v>
      </c>
      <c r="I98" s="109">
        <v>2</v>
      </c>
      <c r="J98" s="109"/>
      <c r="K98" s="109">
        <v>41</v>
      </c>
      <c r="L98" s="109">
        <v>1</v>
      </c>
      <c r="M98" s="109">
        <v>6</v>
      </c>
      <c r="N98" s="87">
        <v>72</v>
      </c>
    </row>
    <row r="99" spans="1:14" s="6" customFormat="1" x14ac:dyDescent="0.25">
      <c r="A99" s="100" t="s">
        <v>252</v>
      </c>
      <c r="B99" s="101"/>
      <c r="C99" s="85">
        <v>66</v>
      </c>
      <c r="D99" s="85">
        <v>6</v>
      </c>
      <c r="E99" s="85">
        <v>2</v>
      </c>
      <c r="F99" s="85">
        <v>1</v>
      </c>
      <c r="G99" s="85"/>
      <c r="H99" s="85">
        <v>19</v>
      </c>
      <c r="I99" s="85">
        <v>2</v>
      </c>
      <c r="J99" s="85"/>
      <c r="K99" s="85">
        <v>41</v>
      </c>
      <c r="L99" s="85">
        <v>1</v>
      </c>
      <c r="M99" s="85">
        <v>6</v>
      </c>
      <c r="N99" s="102">
        <v>72</v>
      </c>
    </row>
    <row r="100" spans="1:14" x14ac:dyDescent="0.25">
      <c r="A100" s="110" t="s">
        <v>15</v>
      </c>
      <c r="B100" s="111"/>
      <c r="C100" s="112">
        <v>1653</v>
      </c>
      <c r="D100" s="112">
        <v>1133</v>
      </c>
      <c r="E100" s="113">
        <v>148</v>
      </c>
      <c r="F100" s="113">
        <v>10</v>
      </c>
      <c r="G100" s="112">
        <v>182</v>
      </c>
      <c r="H100" s="113">
        <v>522</v>
      </c>
      <c r="I100" s="113">
        <v>69</v>
      </c>
      <c r="J100" s="113">
        <v>0</v>
      </c>
      <c r="K100" s="112">
        <v>1655</v>
      </c>
      <c r="L100" s="113">
        <v>14</v>
      </c>
      <c r="M100" s="112">
        <v>186</v>
      </c>
      <c r="N100" s="114">
        <v>2786</v>
      </c>
    </row>
    <row r="101" spans="1:14" x14ac:dyDescent="0.25">
      <c r="A101" s="39" t="s">
        <v>336</v>
      </c>
    </row>
  </sheetData>
  <mergeCells count="3">
    <mergeCell ref="A1:N1"/>
    <mergeCell ref="A2:N2"/>
    <mergeCell ref="A3:N3"/>
  </mergeCells>
  <printOptions horizontalCentered="1" verticalCentered="1"/>
  <pageMargins left="0.7" right="0.7" top="0.75" bottom="0.75" header="0.3" footer="0.3"/>
  <pageSetup scale="6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100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G28" sqref="G28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customWidth="1"/>
    <col min="6" max="6" width="13.7109375" customWidth="1"/>
    <col min="7" max="7" width="16.140625" customWidth="1"/>
    <col min="8" max="8" width="8.85546875" customWidth="1"/>
    <col min="9" max="9" width="13.28515625" customWidth="1"/>
    <col min="10" max="10" width="12" customWidth="1"/>
    <col min="11" max="11" width="18.7109375" customWidth="1"/>
    <col min="12" max="12" width="8.85546875" customWidth="1"/>
    <col min="13" max="13" width="12" customWidth="1"/>
    <col min="14" max="14" width="8.85546875" customWidth="1"/>
    <col min="15" max="15" width="13.5703125" customWidth="1"/>
    <col min="16" max="17" width="9.140625" style="155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270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t="s">
        <v>926</v>
      </c>
      <c r="C5" s="99" t="s">
        <v>129</v>
      </c>
      <c r="D5" s="109">
        <v>43</v>
      </c>
      <c r="E5" s="109">
        <v>50</v>
      </c>
      <c r="F5" s="109">
        <v>6</v>
      </c>
      <c r="G5" s="109">
        <v>0</v>
      </c>
      <c r="H5" s="109">
        <v>9</v>
      </c>
      <c r="I5" s="109">
        <v>17</v>
      </c>
      <c r="J5" s="109">
        <v>1</v>
      </c>
      <c r="K5" s="109">
        <v>0</v>
      </c>
      <c r="L5" s="109">
        <v>47</v>
      </c>
      <c r="M5" s="109">
        <v>1</v>
      </c>
      <c r="N5" s="109">
        <v>12</v>
      </c>
      <c r="O5" s="87">
        <v>93</v>
      </c>
      <c r="P5" s="9"/>
    </row>
    <row r="6" spans="1:18" x14ac:dyDescent="0.25">
      <c r="A6" s="108"/>
      <c r="B6" t="s">
        <v>927</v>
      </c>
      <c r="C6" s="99" t="s">
        <v>294</v>
      </c>
      <c r="D6" s="109">
        <v>60</v>
      </c>
      <c r="E6" s="109">
        <v>42</v>
      </c>
      <c r="F6" s="109">
        <v>4</v>
      </c>
      <c r="G6" s="109">
        <v>0</v>
      </c>
      <c r="H6" s="109">
        <v>4</v>
      </c>
      <c r="I6" s="109">
        <v>20</v>
      </c>
      <c r="J6" s="109">
        <v>2</v>
      </c>
      <c r="K6" s="109">
        <v>0</v>
      </c>
      <c r="L6" s="109">
        <v>66</v>
      </c>
      <c r="M6" s="109">
        <v>1</v>
      </c>
      <c r="N6" s="109">
        <v>5</v>
      </c>
      <c r="O6" s="87">
        <v>102</v>
      </c>
      <c r="P6" s="9"/>
    </row>
    <row r="7" spans="1:18" x14ac:dyDescent="0.25">
      <c r="A7" s="108"/>
      <c r="B7" t="s">
        <v>928</v>
      </c>
      <c r="C7" s="99" t="s">
        <v>295</v>
      </c>
      <c r="D7" s="109">
        <v>29</v>
      </c>
      <c r="E7" s="109">
        <v>48</v>
      </c>
      <c r="F7" s="109">
        <v>3</v>
      </c>
      <c r="G7" s="109">
        <v>0</v>
      </c>
      <c r="H7" s="109">
        <v>8</v>
      </c>
      <c r="I7" s="109">
        <v>21</v>
      </c>
      <c r="J7" s="109">
        <v>1</v>
      </c>
      <c r="K7" s="109">
        <v>0</v>
      </c>
      <c r="L7" s="109">
        <v>39</v>
      </c>
      <c r="M7" s="109">
        <v>0</v>
      </c>
      <c r="N7" s="109">
        <v>5</v>
      </c>
      <c r="O7" s="87">
        <v>77</v>
      </c>
      <c r="P7" s="9"/>
    </row>
    <row r="8" spans="1:18" x14ac:dyDescent="0.25">
      <c r="A8" s="108"/>
      <c r="B8" t="s">
        <v>929</v>
      </c>
      <c r="C8" s="99" t="s">
        <v>296</v>
      </c>
      <c r="D8" s="109">
        <v>2</v>
      </c>
      <c r="E8" s="109">
        <v>6</v>
      </c>
      <c r="F8" s="109">
        <v>0</v>
      </c>
      <c r="G8" s="109">
        <v>0</v>
      </c>
      <c r="H8" s="109">
        <v>0</v>
      </c>
      <c r="I8" s="109">
        <v>1</v>
      </c>
      <c r="J8" s="109">
        <v>3</v>
      </c>
      <c r="K8" s="109">
        <v>0</v>
      </c>
      <c r="L8" s="109">
        <v>4</v>
      </c>
      <c r="M8" s="109">
        <v>0</v>
      </c>
      <c r="N8" s="109">
        <v>0</v>
      </c>
      <c r="O8" s="87">
        <v>8</v>
      </c>
      <c r="P8" s="9"/>
    </row>
    <row r="9" spans="1:18" x14ac:dyDescent="0.25">
      <c r="A9" s="108"/>
      <c r="B9" t="s">
        <v>930</v>
      </c>
      <c r="C9" s="99" t="s">
        <v>333</v>
      </c>
      <c r="D9" s="109">
        <v>4</v>
      </c>
      <c r="E9" s="109">
        <v>0</v>
      </c>
      <c r="F9" s="109">
        <v>0</v>
      </c>
      <c r="G9" s="109">
        <v>0</v>
      </c>
      <c r="H9" s="109">
        <v>0</v>
      </c>
      <c r="I9" s="109">
        <v>3</v>
      </c>
      <c r="J9" s="109">
        <v>0</v>
      </c>
      <c r="K9" s="109">
        <v>0</v>
      </c>
      <c r="L9" s="109">
        <v>1</v>
      </c>
      <c r="M9" s="109">
        <v>0</v>
      </c>
      <c r="N9" s="109">
        <v>0</v>
      </c>
      <c r="O9" s="87">
        <v>4</v>
      </c>
      <c r="P9" s="9"/>
    </row>
    <row r="10" spans="1:18" x14ac:dyDescent="0.25">
      <c r="A10" s="108"/>
      <c r="B10" t="s">
        <v>931</v>
      </c>
      <c r="C10" s="99" t="s">
        <v>297</v>
      </c>
      <c r="D10" s="109">
        <v>17</v>
      </c>
      <c r="E10" s="109">
        <v>20</v>
      </c>
      <c r="F10" s="109">
        <v>2</v>
      </c>
      <c r="G10" s="109">
        <v>1</v>
      </c>
      <c r="H10" s="109">
        <v>4</v>
      </c>
      <c r="I10" s="109">
        <v>10</v>
      </c>
      <c r="J10" s="109">
        <v>1</v>
      </c>
      <c r="K10" s="109">
        <v>0</v>
      </c>
      <c r="L10" s="109">
        <v>15</v>
      </c>
      <c r="M10" s="109">
        <v>0</v>
      </c>
      <c r="N10" s="109">
        <v>4</v>
      </c>
      <c r="O10" s="87">
        <v>37</v>
      </c>
      <c r="P10" s="9"/>
    </row>
    <row r="11" spans="1:18" x14ac:dyDescent="0.25">
      <c r="A11" s="108"/>
      <c r="B11" t="s">
        <v>932</v>
      </c>
      <c r="C11" s="99" t="s">
        <v>298</v>
      </c>
      <c r="D11" s="109">
        <v>61</v>
      </c>
      <c r="E11" s="109">
        <v>64</v>
      </c>
      <c r="F11" s="109">
        <v>3</v>
      </c>
      <c r="G11" s="109">
        <v>1</v>
      </c>
      <c r="H11" s="109">
        <v>7</v>
      </c>
      <c r="I11" s="109">
        <v>32</v>
      </c>
      <c r="J11" s="109">
        <v>4</v>
      </c>
      <c r="K11" s="109">
        <v>0</v>
      </c>
      <c r="L11" s="109">
        <v>70</v>
      </c>
      <c r="M11" s="109">
        <v>0</v>
      </c>
      <c r="N11" s="109">
        <v>8</v>
      </c>
      <c r="O11" s="87">
        <v>125</v>
      </c>
      <c r="P11" s="9"/>
    </row>
    <row r="12" spans="1:18" s="6" customFormat="1" x14ac:dyDescent="0.25">
      <c r="A12" s="100" t="s">
        <v>134</v>
      </c>
      <c r="B12" s="101"/>
      <c r="C12" s="101"/>
      <c r="D12" s="85">
        <v>216</v>
      </c>
      <c r="E12" s="85">
        <v>230</v>
      </c>
      <c r="F12" s="85">
        <v>18</v>
      </c>
      <c r="G12" s="85">
        <v>2</v>
      </c>
      <c r="H12" s="85">
        <v>32</v>
      </c>
      <c r="I12" s="85">
        <v>104</v>
      </c>
      <c r="J12" s="85">
        <v>12</v>
      </c>
      <c r="K12" s="85">
        <v>0</v>
      </c>
      <c r="L12" s="85">
        <v>242</v>
      </c>
      <c r="M12" s="85">
        <v>2</v>
      </c>
      <c r="N12" s="85">
        <v>34</v>
      </c>
      <c r="O12" s="102">
        <v>446</v>
      </c>
      <c r="P12" s="9"/>
      <c r="Q12" s="155"/>
      <c r="R12"/>
    </row>
    <row r="13" spans="1:18" x14ac:dyDescent="0.25">
      <c r="A13" s="108" t="s">
        <v>112</v>
      </c>
      <c r="B13" s="99" t="s">
        <v>933</v>
      </c>
      <c r="C13" s="99" t="s">
        <v>135</v>
      </c>
      <c r="D13" s="109">
        <v>6</v>
      </c>
      <c r="E13" s="109">
        <v>1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7</v>
      </c>
      <c r="M13" s="109">
        <v>0</v>
      </c>
      <c r="N13" s="109">
        <v>0</v>
      </c>
      <c r="O13" s="87">
        <v>7</v>
      </c>
      <c r="P13" s="9"/>
    </row>
    <row r="14" spans="1:18" x14ac:dyDescent="0.25">
      <c r="A14" s="108"/>
      <c r="B14" s="99" t="s">
        <v>934</v>
      </c>
      <c r="C14" s="99" t="s">
        <v>146</v>
      </c>
      <c r="D14" s="109">
        <v>98</v>
      </c>
      <c r="E14" s="109">
        <v>17</v>
      </c>
      <c r="F14" s="109">
        <v>1</v>
      </c>
      <c r="G14" s="109">
        <v>0</v>
      </c>
      <c r="H14" s="109">
        <v>3</v>
      </c>
      <c r="I14" s="109">
        <v>19</v>
      </c>
      <c r="J14" s="109">
        <v>3</v>
      </c>
      <c r="K14" s="109">
        <v>0</v>
      </c>
      <c r="L14" s="109">
        <v>82</v>
      </c>
      <c r="M14" s="109">
        <v>0</v>
      </c>
      <c r="N14" s="109">
        <v>7</v>
      </c>
      <c r="O14" s="87">
        <v>115</v>
      </c>
      <c r="P14" s="9"/>
    </row>
    <row r="15" spans="1:18" x14ac:dyDescent="0.25">
      <c r="A15" s="108"/>
      <c r="B15" s="99" t="s">
        <v>935</v>
      </c>
      <c r="C15" s="99" t="s">
        <v>148</v>
      </c>
      <c r="D15" s="109">
        <v>11</v>
      </c>
      <c r="E15" s="109">
        <v>1</v>
      </c>
      <c r="F15" s="109">
        <v>0</v>
      </c>
      <c r="G15" s="109">
        <v>0</v>
      </c>
      <c r="H15" s="109">
        <v>0</v>
      </c>
      <c r="I15" s="109">
        <v>2</v>
      </c>
      <c r="J15" s="109">
        <v>0</v>
      </c>
      <c r="K15" s="109">
        <v>0</v>
      </c>
      <c r="L15" s="109">
        <v>9</v>
      </c>
      <c r="M15" s="109">
        <v>0</v>
      </c>
      <c r="N15" s="109">
        <v>1</v>
      </c>
      <c r="O15" s="87">
        <v>12</v>
      </c>
      <c r="P15" s="9"/>
    </row>
    <row r="16" spans="1:18" x14ac:dyDescent="0.25">
      <c r="A16" s="108"/>
      <c r="B16" s="99" t="s">
        <v>936</v>
      </c>
      <c r="C16" s="99" t="s">
        <v>255</v>
      </c>
      <c r="D16" s="109">
        <v>4</v>
      </c>
      <c r="E16" s="109">
        <v>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4</v>
      </c>
      <c r="M16" s="109">
        <v>0</v>
      </c>
      <c r="N16" s="109">
        <v>0</v>
      </c>
      <c r="O16" s="87">
        <v>4</v>
      </c>
      <c r="P16" s="9"/>
    </row>
    <row r="17" spans="1:18" x14ac:dyDescent="0.25">
      <c r="A17" s="108"/>
      <c r="B17" s="99" t="s">
        <v>937</v>
      </c>
      <c r="C17" s="99" t="s">
        <v>150</v>
      </c>
      <c r="D17" s="109">
        <v>0</v>
      </c>
      <c r="E17" s="109">
        <v>2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2</v>
      </c>
      <c r="M17" s="109">
        <v>0</v>
      </c>
      <c r="N17" s="109">
        <v>0</v>
      </c>
      <c r="O17" s="87">
        <v>2</v>
      </c>
      <c r="P17" s="9"/>
    </row>
    <row r="18" spans="1:18" x14ac:dyDescent="0.25">
      <c r="A18" s="108"/>
      <c r="B18" s="99" t="s">
        <v>938</v>
      </c>
      <c r="C18" s="99" t="s">
        <v>151</v>
      </c>
      <c r="D18" s="109">
        <v>8</v>
      </c>
      <c r="E18" s="109">
        <v>5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13</v>
      </c>
      <c r="M18" s="109">
        <v>0</v>
      </c>
      <c r="N18" s="109">
        <v>0</v>
      </c>
      <c r="O18" s="87">
        <v>13</v>
      </c>
      <c r="P18" s="9"/>
    </row>
    <row r="19" spans="1:18" x14ac:dyDescent="0.25">
      <c r="A19" s="108"/>
      <c r="B19" s="99" t="s">
        <v>939</v>
      </c>
      <c r="C19" s="99" t="s">
        <v>152</v>
      </c>
      <c r="D19" s="109">
        <v>12</v>
      </c>
      <c r="E19" s="109">
        <v>18</v>
      </c>
      <c r="F19" s="109">
        <v>0</v>
      </c>
      <c r="G19" s="109">
        <v>0</v>
      </c>
      <c r="H19" s="109">
        <v>0</v>
      </c>
      <c r="I19" s="109">
        <v>6</v>
      </c>
      <c r="J19" s="109">
        <v>1</v>
      </c>
      <c r="K19" s="109">
        <v>0</v>
      </c>
      <c r="L19" s="109">
        <v>21</v>
      </c>
      <c r="M19" s="109">
        <v>0</v>
      </c>
      <c r="N19" s="109">
        <v>2</v>
      </c>
      <c r="O19" s="87">
        <v>30</v>
      </c>
      <c r="P19" s="9"/>
    </row>
    <row r="20" spans="1:18" x14ac:dyDescent="0.25">
      <c r="A20" s="108"/>
      <c r="B20" s="99" t="s">
        <v>940</v>
      </c>
      <c r="C20" s="99" t="s">
        <v>155</v>
      </c>
      <c r="D20" s="109">
        <v>3</v>
      </c>
      <c r="E20" s="109">
        <v>3</v>
      </c>
      <c r="F20" s="109">
        <v>1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5</v>
      </c>
      <c r="M20" s="109">
        <v>0</v>
      </c>
      <c r="N20" s="109">
        <v>0</v>
      </c>
      <c r="O20" s="87">
        <v>6</v>
      </c>
      <c r="P20" s="9"/>
    </row>
    <row r="21" spans="1:18" x14ac:dyDescent="0.25">
      <c r="A21" s="108"/>
      <c r="B21" s="99" t="s">
        <v>941</v>
      </c>
      <c r="C21" s="99" t="s">
        <v>157</v>
      </c>
      <c r="D21" s="109">
        <v>11</v>
      </c>
      <c r="E21" s="109">
        <v>22</v>
      </c>
      <c r="F21" s="109">
        <v>0</v>
      </c>
      <c r="G21" s="109">
        <v>0</v>
      </c>
      <c r="H21" s="109">
        <v>0</v>
      </c>
      <c r="I21" s="109">
        <v>2</v>
      </c>
      <c r="J21" s="109">
        <v>1</v>
      </c>
      <c r="K21" s="109">
        <v>0</v>
      </c>
      <c r="L21" s="109">
        <v>25</v>
      </c>
      <c r="M21" s="109">
        <v>0</v>
      </c>
      <c r="N21" s="109">
        <v>5</v>
      </c>
      <c r="O21" s="87">
        <v>33</v>
      </c>
      <c r="P21" s="9"/>
    </row>
    <row r="22" spans="1:18" x14ac:dyDescent="0.25">
      <c r="A22" s="108"/>
      <c r="B22" s="99" t="s">
        <v>942</v>
      </c>
      <c r="C22" s="99" t="s">
        <v>158</v>
      </c>
      <c r="D22" s="109">
        <v>35</v>
      </c>
      <c r="E22" s="109">
        <v>9</v>
      </c>
      <c r="F22" s="109">
        <v>0</v>
      </c>
      <c r="G22" s="109">
        <v>1</v>
      </c>
      <c r="H22" s="109">
        <v>1</v>
      </c>
      <c r="I22" s="109">
        <v>6</v>
      </c>
      <c r="J22" s="109">
        <v>2</v>
      </c>
      <c r="K22" s="109">
        <v>0</v>
      </c>
      <c r="L22" s="109">
        <v>30</v>
      </c>
      <c r="M22" s="109">
        <v>0</v>
      </c>
      <c r="N22" s="109">
        <v>4</v>
      </c>
      <c r="O22" s="87">
        <v>44</v>
      </c>
      <c r="P22" s="9"/>
    </row>
    <row r="23" spans="1:18" x14ac:dyDescent="0.25">
      <c r="A23" s="108"/>
      <c r="B23" s="99" t="s">
        <v>943</v>
      </c>
      <c r="C23" s="99" t="s">
        <v>160</v>
      </c>
      <c r="D23" s="109">
        <v>1</v>
      </c>
      <c r="E23" s="109">
        <v>2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3</v>
      </c>
      <c r="M23" s="109">
        <v>0</v>
      </c>
      <c r="N23" s="109">
        <v>0</v>
      </c>
      <c r="O23" s="87">
        <v>3</v>
      </c>
      <c r="P23" s="9"/>
    </row>
    <row r="24" spans="1:18" s="6" customFormat="1" x14ac:dyDescent="0.25">
      <c r="A24" s="100" t="s">
        <v>162</v>
      </c>
      <c r="B24" s="101"/>
      <c r="C24" s="101"/>
      <c r="D24" s="85">
        <v>189</v>
      </c>
      <c r="E24" s="85">
        <v>80</v>
      </c>
      <c r="F24" s="85">
        <v>2</v>
      </c>
      <c r="G24" s="85">
        <v>1</v>
      </c>
      <c r="H24" s="85">
        <v>4</v>
      </c>
      <c r="I24" s="85">
        <v>35</v>
      </c>
      <c r="J24" s="85">
        <v>7</v>
      </c>
      <c r="K24" s="85">
        <v>0</v>
      </c>
      <c r="L24" s="85">
        <v>201</v>
      </c>
      <c r="M24" s="85">
        <v>0</v>
      </c>
      <c r="N24" s="85">
        <v>19</v>
      </c>
      <c r="O24" s="102">
        <v>269</v>
      </c>
      <c r="P24" s="9"/>
      <c r="Q24" s="155"/>
      <c r="R24"/>
    </row>
    <row r="25" spans="1:18" x14ac:dyDescent="0.25">
      <c r="A25" s="108" t="s">
        <v>114</v>
      </c>
      <c r="B25" s="99" t="s">
        <v>401</v>
      </c>
      <c r="C25" s="99" t="s">
        <v>164</v>
      </c>
      <c r="D25" s="109">
        <v>8</v>
      </c>
      <c r="E25" s="109">
        <v>9</v>
      </c>
      <c r="F25" s="109">
        <v>2</v>
      </c>
      <c r="G25" s="109">
        <v>0</v>
      </c>
      <c r="H25" s="109">
        <v>0</v>
      </c>
      <c r="I25" s="109">
        <v>1</v>
      </c>
      <c r="J25" s="109">
        <v>1</v>
      </c>
      <c r="K25" s="109">
        <v>0</v>
      </c>
      <c r="L25" s="109">
        <v>13</v>
      </c>
      <c r="M25" s="109">
        <v>0</v>
      </c>
      <c r="N25" s="109">
        <v>0</v>
      </c>
      <c r="O25" s="87">
        <v>17</v>
      </c>
      <c r="P25" s="9"/>
    </row>
    <row r="26" spans="1:18" x14ac:dyDescent="0.25">
      <c r="A26" s="108"/>
      <c r="B26" s="99" t="s">
        <v>402</v>
      </c>
      <c r="C26" s="99" t="s">
        <v>166</v>
      </c>
      <c r="D26" s="109">
        <v>3</v>
      </c>
      <c r="E26" s="109">
        <v>13</v>
      </c>
      <c r="F26" s="109">
        <v>1</v>
      </c>
      <c r="G26" s="109">
        <v>0</v>
      </c>
      <c r="H26" s="109">
        <v>0</v>
      </c>
      <c r="I26" s="109">
        <v>2</v>
      </c>
      <c r="J26" s="109">
        <v>0</v>
      </c>
      <c r="K26" s="109">
        <v>0</v>
      </c>
      <c r="L26" s="109">
        <v>11</v>
      </c>
      <c r="M26" s="109">
        <v>0</v>
      </c>
      <c r="N26" s="109">
        <v>2</v>
      </c>
      <c r="O26" s="87">
        <v>16</v>
      </c>
      <c r="P26" s="9"/>
    </row>
    <row r="27" spans="1:18" x14ac:dyDescent="0.25">
      <c r="A27" s="108"/>
      <c r="B27" s="99" t="s">
        <v>414</v>
      </c>
      <c r="C27" s="99" t="s">
        <v>328</v>
      </c>
      <c r="D27" s="109">
        <v>0</v>
      </c>
      <c r="E27" s="109">
        <v>1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1</v>
      </c>
      <c r="M27" s="109">
        <v>0</v>
      </c>
      <c r="N27" s="109">
        <v>0</v>
      </c>
      <c r="O27" s="87">
        <v>1</v>
      </c>
      <c r="P27" s="9"/>
    </row>
    <row r="28" spans="1:18" x14ac:dyDescent="0.25">
      <c r="A28" s="108"/>
      <c r="B28" s="99" t="s">
        <v>406</v>
      </c>
      <c r="C28" s="99" t="s">
        <v>301</v>
      </c>
      <c r="D28" s="109">
        <v>3</v>
      </c>
      <c r="E28" s="109">
        <v>19</v>
      </c>
      <c r="F28" s="109">
        <v>3</v>
      </c>
      <c r="G28" s="109">
        <v>0</v>
      </c>
      <c r="H28" s="109">
        <v>2</v>
      </c>
      <c r="I28" s="109">
        <v>1</v>
      </c>
      <c r="J28" s="109">
        <v>1</v>
      </c>
      <c r="K28" s="109">
        <v>0</v>
      </c>
      <c r="L28" s="109">
        <v>12</v>
      </c>
      <c r="M28" s="109">
        <v>0</v>
      </c>
      <c r="N28" s="109">
        <v>3</v>
      </c>
      <c r="O28" s="87">
        <v>22</v>
      </c>
      <c r="P28" s="9"/>
    </row>
    <row r="29" spans="1:18" x14ac:dyDescent="0.25">
      <c r="A29" s="108"/>
      <c r="B29" s="99" t="s">
        <v>403</v>
      </c>
      <c r="C29" s="99" t="s">
        <v>168</v>
      </c>
      <c r="D29" s="109">
        <v>7</v>
      </c>
      <c r="E29" s="109">
        <v>45</v>
      </c>
      <c r="F29" s="109">
        <v>6</v>
      </c>
      <c r="G29" s="109">
        <v>0</v>
      </c>
      <c r="H29" s="109">
        <v>9</v>
      </c>
      <c r="I29" s="109">
        <v>10</v>
      </c>
      <c r="J29" s="109">
        <v>0</v>
      </c>
      <c r="K29" s="109">
        <v>0</v>
      </c>
      <c r="L29" s="109">
        <v>22</v>
      </c>
      <c r="M29" s="109">
        <v>0</v>
      </c>
      <c r="N29" s="109">
        <v>5</v>
      </c>
      <c r="O29" s="87">
        <v>52</v>
      </c>
      <c r="P29" s="9"/>
    </row>
    <row r="30" spans="1:18" x14ac:dyDescent="0.25">
      <c r="A30" s="108"/>
      <c r="B30" s="99" t="s">
        <v>408</v>
      </c>
      <c r="C30" s="99" t="s">
        <v>332</v>
      </c>
      <c r="D30" s="109">
        <v>0</v>
      </c>
      <c r="E30" s="109">
        <v>3</v>
      </c>
      <c r="F30" s="109">
        <v>1</v>
      </c>
      <c r="G30" s="109">
        <v>0</v>
      </c>
      <c r="H30" s="109">
        <v>0</v>
      </c>
      <c r="I30" s="109">
        <v>1</v>
      </c>
      <c r="J30" s="109">
        <v>0</v>
      </c>
      <c r="K30" s="109">
        <v>0</v>
      </c>
      <c r="L30" s="109">
        <v>1</v>
      </c>
      <c r="M30" s="109">
        <v>0</v>
      </c>
      <c r="N30" s="109">
        <v>0</v>
      </c>
      <c r="O30" s="87">
        <v>3</v>
      </c>
      <c r="P30" s="9"/>
    </row>
    <row r="31" spans="1:18" x14ac:dyDescent="0.25">
      <c r="A31" s="108"/>
      <c r="B31" s="99" t="s">
        <v>409</v>
      </c>
      <c r="C31" s="99" t="s">
        <v>329</v>
      </c>
      <c r="D31" s="109">
        <v>0</v>
      </c>
      <c r="E31" s="109">
        <v>1</v>
      </c>
      <c r="F31" s="109">
        <v>0</v>
      </c>
      <c r="G31" s="109">
        <v>0</v>
      </c>
      <c r="H31" s="109">
        <v>0</v>
      </c>
      <c r="I31" s="109">
        <v>1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87">
        <v>1</v>
      </c>
      <c r="P31" s="9"/>
    </row>
    <row r="32" spans="1:18" x14ac:dyDescent="0.25">
      <c r="A32" s="108"/>
      <c r="B32" s="99" t="s">
        <v>405</v>
      </c>
      <c r="C32" s="99" t="s">
        <v>173</v>
      </c>
      <c r="D32" s="109">
        <v>5</v>
      </c>
      <c r="E32" s="109">
        <v>5</v>
      </c>
      <c r="F32" s="109">
        <v>1</v>
      </c>
      <c r="G32" s="109">
        <v>0</v>
      </c>
      <c r="H32" s="109">
        <v>3</v>
      </c>
      <c r="I32" s="109">
        <v>1</v>
      </c>
      <c r="J32" s="109">
        <v>0</v>
      </c>
      <c r="K32" s="109">
        <v>0</v>
      </c>
      <c r="L32" s="109">
        <v>3</v>
      </c>
      <c r="M32" s="109">
        <v>0</v>
      </c>
      <c r="N32" s="109">
        <v>2</v>
      </c>
      <c r="O32" s="87">
        <v>10</v>
      </c>
      <c r="P32" s="9"/>
    </row>
    <row r="33" spans="1:18" x14ac:dyDescent="0.25">
      <c r="A33" s="108"/>
      <c r="B33" s="99" t="s">
        <v>410</v>
      </c>
      <c r="C33" s="99" t="s">
        <v>330</v>
      </c>
      <c r="D33" s="109">
        <v>3</v>
      </c>
      <c r="E33" s="109">
        <v>7</v>
      </c>
      <c r="F33" s="109">
        <v>0</v>
      </c>
      <c r="G33" s="109">
        <v>0</v>
      </c>
      <c r="H33" s="109">
        <v>0</v>
      </c>
      <c r="I33" s="109">
        <v>10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87">
        <v>10</v>
      </c>
      <c r="P33" s="9"/>
    </row>
    <row r="34" spans="1:18" x14ac:dyDescent="0.25">
      <c r="A34" s="108"/>
      <c r="B34" s="99" t="s">
        <v>404</v>
      </c>
      <c r="C34" s="99" t="s">
        <v>176</v>
      </c>
      <c r="D34" s="109">
        <v>5</v>
      </c>
      <c r="E34" s="109">
        <v>20</v>
      </c>
      <c r="F34" s="109">
        <v>2</v>
      </c>
      <c r="G34" s="109">
        <v>0</v>
      </c>
      <c r="H34" s="109">
        <v>3</v>
      </c>
      <c r="I34" s="109">
        <v>4</v>
      </c>
      <c r="J34" s="109">
        <v>0</v>
      </c>
      <c r="K34" s="109">
        <v>0</v>
      </c>
      <c r="L34" s="109">
        <v>13</v>
      </c>
      <c r="M34" s="109">
        <v>0</v>
      </c>
      <c r="N34" s="109">
        <v>3</v>
      </c>
      <c r="O34" s="87">
        <v>25</v>
      </c>
      <c r="P34" s="9"/>
    </row>
    <row r="35" spans="1:18" x14ac:dyDescent="0.25">
      <c r="A35" s="108"/>
      <c r="B35" s="99" t="s">
        <v>412</v>
      </c>
      <c r="C35" s="99" t="s">
        <v>303</v>
      </c>
      <c r="D35" s="109">
        <v>2</v>
      </c>
      <c r="E35" s="109">
        <v>32</v>
      </c>
      <c r="F35" s="109">
        <v>5</v>
      </c>
      <c r="G35" s="109">
        <v>0</v>
      </c>
      <c r="H35" s="109">
        <v>1</v>
      </c>
      <c r="I35" s="109">
        <v>5</v>
      </c>
      <c r="J35" s="109">
        <v>0</v>
      </c>
      <c r="K35" s="109">
        <v>0</v>
      </c>
      <c r="L35" s="109">
        <v>18</v>
      </c>
      <c r="M35" s="109">
        <v>0</v>
      </c>
      <c r="N35" s="109">
        <v>5</v>
      </c>
      <c r="O35" s="87">
        <v>34</v>
      </c>
      <c r="P35" s="9"/>
    </row>
    <row r="36" spans="1:18" s="6" customFormat="1" x14ac:dyDescent="0.25">
      <c r="A36" s="100" t="s">
        <v>177</v>
      </c>
      <c r="B36" s="101"/>
      <c r="C36" s="101"/>
      <c r="D36" s="85">
        <v>36</v>
      </c>
      <c r="E36" s="85">
        <v>155</v>
      </c>
      <c r="F36" s="85">
        <v>21</v>
      </c>
      <c r="G36" s="85">
        <v>0</v>
      </c>
      <c r="H36" s="85">
        <v>18</v>
      </c>
      <c r="I36" s="85">
        <v>36</v>
      </c>
      <c r="J36" s="85">
        <v>2</v>
      </c>
      <c r="K36" s="85">
        <v>0</v>
      </c>
      <c r="L36" s="85">
        <v>94</v>
      </c>
      <c r="M36" s="85">
        <v>0</v>
      </c>
      <c r="N36" s="85">
        <v>20</v>
      </c>
      <c r="O36" s="102">
        <v>191</v>
      </c>
      <c r="P36" s="9"/>
      <c r="Q36" s="155"/>
      <c r="R36"/>
    </row>
    <row r="37" spans="1:18" x14ac:dyDescent="0.25">
      <c r="A37" s="108" t="s">
        <v>115</v>
      </c>
      <c r="B37" s="99" t="s">
        <v>944</v>
      </c>
      <c r="C37" s="99" t="s">
        <v>178</v>
      </c>
      <c r="D37" s="109">
        <v>32</v>
      </c>
      <c r="E37" s="109">
        <v>2</v>
      </c>
      <c r="F37" s="109">
        <v>1</v>
      </c>
      <c r="G37" s="109">
        <v>1</v>
      </c>
      <c r="H37" s="109">
        <v>0</v>
      </c>
      <c r="I37" s="109">
        <v>8</v>
      </c>
      <c r="J37" s="109">
        <v>4</v>
      </c>
      <c r="K37" s="109">
        <v>0</v>
      </c>
      <c r="L37" s="109">
        <v>18</v>
      </c>
      <c r="M37" s="109">
        <v>0</v>
      </c>
      <c r="N37" s="109">
        <v>2</v>
      </c>
      <c r="O37" s="87">
        <v>34</v>
      </c>
      <c r="P37" s="9"/>
    </row>
    <row r="38" spans="1:18" x14ac:dyDescent="0.25">
      <c r="A38" s="108"/>
      <c r="B38" s="99" t="s">
        <v>945</v>
      </c>
      <c r="C38" s="99" t="s">
        <v>179</v>
      </c>
      <c r="D38" s="109">
        <v>4</v>
      </c>
      <c r="E38" s="109">
        <v>1</v>
      </c>
      <c r="F38" s="109">
        <v>0</v>
      </c>
      <c r="G38" s="109">
        <v>0</v>
      </c>
      <c r="H38" s="109">
        <v>0</v>
      </c>
      <c r="I38" s="109">
        <v>0</v>
      </c>
      <c r="J38" s="109">
        <v>1</v>
      </c>
      <c r="K38" s="109">
        <v>0</v>
      </c>
      <c r="L38" s="109">
        <v>4</v>
      </c>
      <c r="M38" s="109">
        <v>0</v>
      </c>
      <c r="N38" s="109">
        <v>0</v>
      </c>
      <c r="O38" s="87">
        <v>5</v>
      </c>
      <c r="P38" s="9"/>
    </row>
    <row r="39" spans="1:18" x14ac:dyDescent="0.25">
      <c r="A39" s="108"/>
      <c r="B39" s="99" t="s">
        <v>946</v>
      </c>
      <c r="C39" s="99" t="s">
        <v>180</v>
      </c>
      <c r="D39" s="109">
        <v>67</v>
      </c>
      <c r="E39" s="109">
        <v>35</v>
      </c>
      <c r="F39" s="109">
        <v>3</v>
      </c>
      <c r="G39" s="109">
        <v>0</v>
      </c>
      <c r="H39" s="109">
        <v>2</v>
      </c>
      <c r="I39" s="109">
        <v>9</v>
      </c>
      <c r="J39" s="109">
        <v>6</v>
      </c>
      <c r="K39" s="109">
        <v>0</v>
      </c>
      <c r="L39" s="109">
        <v>77</v>
      </c>
      <c r="M39" s="109">
        <v>0</v>
      </c>
      <c r="N39" s="109">
        <v>5</v>
      </c>
      <c r="O39" s="87">
        <v>102</v>
      </c>
      <c r="P39" s="9"/>
    </row>
    <row r="40" spans="1:18" x14ac:dyDescent="0.25">
      <c r="A40" s="108"/>
      <c r="B40" s="99" t="s">
        <v>947</v>
      </c>
      <c r="C40" s="99" t="s">
        <v>181</v>
      </c>
      <c r="D40" s="109">
        <v>9</v>
      </c>
      <c r="E40" s="109">
        <v>8</v>
      </c>
      <c r="F40" s="109">
        <v>0</v>
      </c>
      <c r="G40" s="109">
        <v>0</v>
      </c>
      <c r="H40" s="109">
        <v>0</v>
      </c>
      <c r="I40" s="109">
        <v>6</v>
      </c>
      <c r="J40" s="109">
        <v>1</v>
      </c>
      <c r="K40" s="109">
        <v>0</v>
      </c>
      <c r="L40" s="109">
        <v>10</v>
      </c>
      <c r="M40" s="109">
        <v>0</v>
      </c>
      <c r="N40" s="109">
        <v>0</v>
      </c>
      <c r="O40" s="87">
        <v>17</v>
      </c>
      <c r="P40" s="9"/>
    </row>
    <row r="41" spans="1:18" x14ac:dyDescent="0.25">
      <c r="A41" s="108"/>
      <c r="B41" s="99" t="s">
        <v>948</v>
      </c>
      <c r="C41" s="99" t="s">
        <v>304</v>
      </c>
      <c r="D41" s="109">
        <v>7</v>
      </c>
      <c r="E41" s="109">
        <v>0</v>
      </c>
      <c r="F41" s="109">
        <v>0</v>
      </c>
      <c r="G41" s="109">
        <v>0</v>
      </c>
      <c r="H41" s="109">
        <v>0</v>
      </c>
      <c r="I41" s="109">
        <v>2</v>
      </c>
      <c r="J41" s="109">
        <v>0</v>
      </c>
      <c r="K41" s="109">
        <v>0</v>
      </c>
      <c r="L41" s="109">
        <v>3</v>
      </c>
      <c r="M41" s="109">
        <v>0</v>
      </c>
      <c r="N41" s="109">
        <v>2</v>
      </c>
      <c r="O41" s="87">
        <v>7</v>
      </c>
      <c r="P41" s="9"/>
    </row>
    <row r="42" spans="1:18" x14ac:dyDescent="0.25">
      <c r="A42" s="108"/>
      <c r="B42" s="99" t="s">
        <v>949</v>
      </c>
      <c r="C42" s="99" t="s">
        <v>184</v>
      </c>
      <c r="D42" s="109">
        <v>15</v>
      </c>
      <c r="E42" s="109">
        <v>14</v>
      </c>
      <c r="F42" s="109">
        <v>0</v>
      </c>
      <c r="G42" s="109">
        <v>0</v>
      </c>
      <c r="H42" s="109">
        <v>1</v>
      </c>
      <c r="I42" s="109">
        <v>4</v>
      </c>
      <c r="J42" s="109">
        <v>0</v>
      </c>
      <c r="K42" s="109">
        <v>0</v>
      </c>
      <c r="L42" s="109">
        <v>24</v>
      </c>
      <c r="M42" s="109">
        <v>0</v>
      </c>
      <c r="N42" s="109">
        <v>0</v>
      </c>
      <c r="O42" s="87">
        <v>29</v>
      </c>
      <c r="P42" s="9"/>
    </row>
    <row r="43" spans="1:18" x14ac:dyDescent="0.25">
      <c r="A43" s="108"/>
      <c r="B43" s="99" t="s">
        <v>950</v>
      </c>
      <c r="C43" s="99" t="s">
        <v>305</v>
      </c>
      <c r="D43" s="109">
        <v>3</v>
      </c>
      <c r="E43" s="109">
        <v>4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7</v>
      </c>
      <c r="M43" s="109">
        <v>0</v>
      </c>
      <c r="N43" s="109">
        <v>0</v>
      </c>
      <c r="O43" s="87">
        <v>7</v>
      </c>
      <c r="P43" s="9"/>
    </row>
    <row r="44" spans="1:18" x14ac:dyDescent="0.25">
      <c r="A44" s="108"/>
      <c r="B44" s="99" t="s">
        <v>951</v>
      </c>
      <c r="C44" s="99" t="s">
        <v>315</v>
      </c>
      <c r="D44" s="109">
        <v>1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1</v>
      </c>
      <c r="O44" s="87">
        <v>1</v>
      </c>
      <c r="P44" s="9"/>
    </row>
    <row r="45" spans="1:18" x14ac:dyDescent="0.25">
      <c r="A45" s="108"/>
      <c r="B45" s="99" t="s">
        <v>952</v>
      </c>
      <c r="C45" s="99" t="s">
        <v>306</v>
      </c>
      <c r="D45" s="109">
        <v>26</v>
      </c>
      <c r="E45" s="109">
        <v>14</v>
      </c>
      <c r="F45" s="109">
        <v>0</v>
      </c>
      <c r="G45" s="109">
        <v>0</v>
      </c>
      <c r="H45" s="109">
        <v>2</v>
      </c>
      <c r="I45" s="109">
        <v>13</v>
      </c>
      <c r="J45" s="109">
        <v>0</v>
      </c>
      <c r="K45" s="109">
        <v>0</v>
      </c>
      <c r="L45" s="109">
        <v>24</v>
      </c>
      <c r="M45" s="109">
        <v>0</v>
      </c>
      <c r="N45" s="109">
        <v>1</v>
      </c>
      <c r="O45" s="87">
        <v>40</v>
      </c>
      <c r="P45" s="9"/>
    </row>
    <row r="46" spans="1:18" x14ac:dyDescent="0.25">
      <c r="A46" s="108"/>
      <c r="B46" s="99" t="s">
        <v>953</v>
      </c>
      <c r="C46" s="99" t="s">
        <v>185</v>
      </c>
      <c r="D46" s="109">
        <v>12</v>
      </c>
      <c r="E46" s="109">
        <v>23</v>
      </c>
      <c r="F46" s="109">
        <v>0</v>
      </c>
      <c r="G46" s="109">
        <v>0</v>
      </c>
      <c r="H46" s="109">
        <v>0</v>
      </c>
      <c r="I46" s="109">
        <v>3</v>
      </c>
      <c r="J46" s="109">
        <v>0</v>
      </c>
      <c r="K46" s="109">
        <v>0</v>
      </c>
      <c r="L46" s="109">
        <v>28</v>
      </c>
      <c r="M46" s="109">
        <v>0</v>
      </c>
      <c r="N46" s="109">
        <v>4</v>
      </c>
      <c r="O46" s="87">
        <v>35</v>
      </c>
      <c r="P46" s="9"/>
    </row>
    <row r="47" spans="1:18" x14ac:dyDescent="0.25">
      <c r="A47" s="108"/>
      <c r="B47" s="99" t="s">
        <v>954</v>
      </c>
      <c r="C47" s="99" t="s">
        <v>307</v>
      </c>
      <c r="D47" s="109">
        <v>27</v>
      </c>
      <c r="E47" s="109">
        <v>6</v>
      </c>
      <c r="F47" s="109">
        <v>0</v>
      </c>
      <c r="G47" s="109">
        <v>1</v>
      </c>
      <c r="H47" s="109">
        <v>2</v>
      </c>
      <c r="I47" s="109">
        <v>10</v>
      </c>
      <c r="J47" s="109">
        <v>0</v>
      </c>
      <c r="K47" s="109">
        <v>0</v>
      </c>
      <c r="L47" s="109">
        <v>19</v>
      </c>
      <c r="M47" s="109">
        <v>0</v>
      </c>
      <c r="N47" s="109">
        <v>1</v>
      </c>
      <c r="O47" s="87">
        <v>33</v>
      </c>
      <c r="P47" s="9"/>
    </row>
    <row r="48" spans="1:18" x14ac:dyDescent="0.25">
      <c r="A48" s="108"/>
      <c r="B48" s="99" t="s">
        <v>955</v>
      </c>
      <c r="C48" s="99" t="s">
        <v>308</v>
      </c>
      <c r="D48" s="109">
        <v>11</v>
      </c>
      <c r="E48" s="109">
        <v>8</v>
      </c>
      <c r="F48" s="109">
        <v>0</v>
      </c>
      <c r="G48" s="109">
        <v>0</v>
      </c>
      <c r="H48" s="109">
        <v>0</v>
      </c>
      <c r="I48" s="109">
        <v>6</v>
      </c>
      <c r="J48" s="109">
        <v>0</v>
      </c>
      <c r="K48" s="109">
        <v>0</v>
      </c>
      <c r="L48" s="109">
        <v>13</v>
      </c>
      <c r="M48" s="109">
        <v>0</v>
      </c>
      <c r="N48" s="109">
        <v>0</v>
      </c>
      <c r="O48" s="87">
        <v>19</v>
      </c>
      <c r="P48" s="9"/>
    </row>
    <row r="49" spans="1:18" s="6" customFormat="1" x14ac:dyDescent="0.25">
      <c r="A49" s="100" t="s">
        <v>186</v>
      </c>
      <c r="B49" s="101"/>
      <c r="C49" s="101"/>
      <c r="D49" s="85">
        <v>214</v>
      </c>
      <c r="E49" s="85">
        <v>115</v>
      </c>
      <c r="F49" s="85">
        <v>4</v>
      </c>
      <c r="G49" s="85">
        <v>2</v>
      </c>
      <c r="H49" s="85">
        <v>7</v>
      </c>
      <c r="I49" s="85">
        <v>61</v>
      </c>
      <c r="J49" s="85">
        <v>12</v>
      </c>
      <c r="K49" s="85">
        <v>0</v>
      </c>
      <c r="L49" s="85">
        <v>227</v>
      </c>
      <c r="M49" s="85">
        <v>0</v>
      </c>
      <c r="N49" s="85">
        <v>16</v>
      </c>
      <c r="O49" s="102">
        <v>329</v>
      </c>
      <c r="P49" s="9"/>
      <c r="Q49" s="155"/>
      <c r="R49"/>
    </row>
    <row r="50" spans="1:18" x14ac:dyDescent="0.25">
      <c r="A50" s="108" t="s">
        <v>117</v>
      </c>
      <c r="B50" s="99" t="s">
        <v>956</v>
      </c>
      <c r="C50" s="99" t="s">
        <v>309</v>
      </c>
      <c r="D50" s="109">
        <v>1</v>
      </c>
      <c r="E50" s="109">
        <v>2</v>
      </c>
      <c r="F50" s="109">
        <v>0</v>
      </c>
      <c r="G50" s="109">
        <v>0</v>
      </c>
      <c r="H50" s="109">
        <v>0</v>
      </c>
      <c r="I50" s="109">
        <v>2</v>
      </c>
      <c r="J50" s="109">
        <v>1</v>
      </c>
      <c r="K50" s="109">
        <v>0</v>
      </c>
      <c r="L50" s="109">
        <v>0</v>
      </c>
      <c r="M50" s="109">
        <v>0</v>
      </c>
      <c r="N50" s="109">
        <v>0</v>
      </c>
      <c r="O50" s="87">
        <v>3</v>
      </c>
      <c r="P50" s="9"/>
    </row>
    <row r="51" spans="1:18" x14ac:dyDescent="0.25">
      <c r="A51" s="108"/>
      <c r="B51" s="99" t="s">
        <v>957</v>
      </c>
      <c r="C51" s="99" t="s">
        <v>191</v>
      </c>
      <c r="D51" s="109">
        <v>13</v>
      </c>
      <c r="E51" s="109">
        <v>8</v>
      </c>
      <c r="F51" s="109">
        <v>1</v>
      </c>
      <c r="G51" s="109">
        <v>1</v>
      </c>
      <c r="H51" s="109">
        <v>0</v>
      </c>
      <c r="I51" s="109">
        <v>3</v>
      </c>
      <c r="J51" s="109">
        <v>1</v>
      </c>
      <c r="K51" s="109">
        <v>0</v>
      </c>
      <c r="L51" s="109">
        <v>14</v>
      </c>
      <c r="M51" s="109">
        <v>0</v>
      </c>
      <c r="N51" s="109">
        <v>1</v>
      </c>
      <c r="O51" s="87">
        <v>21</v>
      </c>
      <c r="P51" s="9"/>
    </row>
    <row r="52" spans="1:18" x14ac:dyDescent="0.25">
      <c r="A52" s="108"/>
      <c r="B52" s="99" t="s">
        <v>415</v>
      </c>
      <c r="C52" s="99" t="s">
        <v>194</v>
      </c>
      <c r="D52" s="109">
        <v>102</v>
      </c>
      <c r="E52" s="109">
        <v>100</v>
      </c>
      <c r="F52" s="109">
        <v>15</v>
      </c>
      <c r="G52" s="109">
        <v>1</v>
      </c>
      <c r="H52" s="109">
        <v>42</v>
      </c>
      <c r="I52" s="109">
        <v>15</v>
      </c>
      <c r="J52" s="109">
        <v>3</v>
      </c>
      <c r="K52" s="109">
        <v>0</v>
      </c>
      <c r="L52" s="109">
        <v>106</v>
      </c>
      <c r="M52" s="109">
        <v>2</v>
      </c>
      <c r="N52" s="109">
        <v>18</v>
      </c>
      <c r="O52" s="87">
        <v>202</v>
      </c>
      <c r="P52" s="9"/>
    </row>
    <row r="53" spans="1:18" x14ac:dyDescent="0.25">
      <c r="A53" s="108"/>
      <c r="B53" s="99" t="s">
        <v>419</v>
      </c>
      <c r="C53" s="99" t="s">
        <v>310</v>
      </c>
      <c r="D53" s="109">
        <v>1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1</v>
      </c>
      <c r="M53" s="109">
        <v>0</v>
      </c>
      <c r="N53" s="109">
        <v>0</v>
      </c>
      <c r="O53" s="87">
        <v>1</v>
      </c>
      <c r="P53" s="9"/>
    </row>
    <row r="54" spans="1:18" x14ac:dyDescent="0.25">
      <c r="A54" s="108"/>
      <c r="B54" s="99" t="s">
        <v>418</v>
      </c>
      <c r="C54" s="99" t="s">
        <v>195</v>
      </c>
      <c r="D54" s="109">
        <v>17</v>
      </c>
      <c r="E54" s="109">
        <v>23</v>
      </c>
      <c r="F54" s="109">
        <v>4</v>
      </c>
      <c r="G54" s="109">
        <v>0</v>
      </c>
      <c r="H54" s="109">
        <v>6</v>
      </c>
      <c r="I54" s="109">
        <v>2</v>
      </c>
      <c r="J54" s="109">
        <v>0</v>
      </c>
      <c r="K54" s="109">
        <v>0</v>
      </c>
      <c r="L54" s="109">
        <v>24</v>
      </c>
      <c r="M54" s="109">
        <v>1</v>
      </c>
      <c r="N54" s="109">
        <v>3</v>
      </c>
      <c r="O54" s="87">
        <v>40</v>
      </c>
      <c r="P54" s="9"/>
    </row>
    <row r="55" spans="1:18" x14ac:dyDescent="0.25">
      <c r="A55" s="108"/>
      <c r="B55" s="99" t="s">
        <v>958</v>
      </c>
      <c r="C55" s="99" t="s">
        <v>259</v>
      </c>
      <c r="D55" s="109">
        <v>1</v>
      </c>
      <c r="E55" s="109">
        <v>5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6</v>
      </c>
      <c r="M55" s="109">
        <v>0</v>
      </c>
      <c r="N55" s="109">
        <v>0</v>
      </c>
      <c r="O55" s="87">
        <v>6</v>
      </c>
      <c r="P55" s="9"/>
    </row>
    <row r="56" spans="1:18" x14ac:dyDescent="0.25">
      <c r="A56" s="108"/>
      <c r="B56" s="99" t="s">
        <v>959</v>
      </c>
      <c r="C56" s="99" t="s">
        <v>197</v>
      </c>
      <c r="D56" s="109">
        <v>12</v>
      </c>
      <c r="E56" s="109">
        <v>2</v>
      </c>
      <c r="F56" s="109">
        <v>1</v>
      </c>
      <c r="G56" s="109">
        <v>0</v>
      </c>
      <c r="H56" s="109">
        <v>0</v>
      </c>
      <c r="I56" s="109">
        <v>3</v>
      </c>
      <c r="J56" s="109">
        <v>2</v>
      </c>
      <c r="K56" s="109">
        <v>0</v>
      </c>
      <c r="L56" s="109">
        <v>7</v>
      </c>
      <c r="M56" s="109">
        <v>0</v>
      </c>
      <c r="N56" s="109">
        <v>1</v>
      </c>
      <c r="O56" s="87">
        <v>14</v>
      </c>
      <c r="P56" s="9"/>
    </row>
    <row r="57" spans="1:18" x14ac:dyDescent="0.25">
      <c r="A57" s="108"/>
      <c r="B57" s="99" t="s">
        <v>398</v>
      </c>
      <c r="C57" s="99" t="s">
        <v>198</v>
      </c>
      <c r="D57" s="109">
        <v>2</v>
      </c>
      <c r="E57" s="109">
        <v>29</v>
      </c>
      <c r="F57" s="109">
        <v>4</v>
      </c>
      <c r="G57" s="109">
        <v>0</v>
      </c>
      <c r="H57" s="109">
        <v>3</v>
      </c>
      <c r="I57" s="109">
        <v>6</v>
      </c>
      <c r="J57" s="109">
        <v>0</v>
      </c>
      <c r="K57" s="109">
        <v>0</v>
      </c>
      <c r="L57" s="109">
        <v>16</v>
      </c>
      <c r="M57" s="109">
        <v>0</v>
      </c>
      <c r="N57" s="109">
        <v>2</v>
      </c>
      <c r="O57" s="87">
        <v>31</v>
      </c>
      <c r="P57" s="9"/>
    </row>
    <row r="58" spans="1:18" x14ac:dyDescent="0.25">
      <c r="A58" s="108"/>
      <c r="B58" s="99" t="s">
        <v>960</v>
      </c>
      <c r="C58" s="99" t="s">
        <v>199</v>
      </c>
      <c r="D58" s="109">
        <v>71</v>
      </c>
      <c r="E58" s="109">
        <v>42</v>
      </c>
      <c r="F58" s="109">
        <v>2</v>
      </c>
      <c r="G58" s="109">
        <v>0</v>
      </c>
      <c r="H58" s="109">
        <v>4</v>
      </c>
      <c r="I58" s="109">
        <v>29</v>
      </c>
      <c r="J58" s="109">
        <v>2</v>
      </c>
      <c r="K58" s="109">
        <v>0</v>
      </c>
      <c r="L58" s="109">
        <v>70</v>
      </c>
      <c r="M58" s="109">
        <v>0</v>
      </c>
      <c r="N58" s="109">
        <v>6</v>
      </c>
      <c r="O58" s="87">
        <v>113</v>
      </c>
      <c r="P58" s="9"/>
    </row>
    <row r="59" spans="1:18" x14ac:dyDescent="0.25">
      <c r="A59" s="108"/>
      <c r="B59" s="99" t="s">
        <v>961</v>
      </c>
      <c r="C59" s="99" t="s">
        <v>311</v>
      </c>
      <c r="D59" s="109">
        <v>8</v>
      </c>
      <c r="E59" s="109">
        <v>2</v>
      </c>
      <c r="F59" s="109">
        <v>2</v>
      </c>
      <c r="G59" s="109">
        <v>0</v>
      </c>
      <c r="H59" s="109">
        <v>1</v>
      </c>
      <c r="I59" s="109">
        <v>2</v>
      </c>
      <c r="J59" s="109">
        <v>0</v>
      </c>
      <c r="K59" s="109">
        <v>0</v>
      </c>
      <c r="L59" s="109">
        <v>5</v>
      </c>
      <c r="M59" s="109">
        <v>0</v>
      </c>
      <c r="N59" s="109">
        <v>0</v>
      </c>
      <c r="O59" s="87">
        <v>10</v>
      </c>
      <c r="P59" s="9"/>
    </row>
    <row r="60" spans="1:18" x14ac:dyDescent="0.25">
      <c r="A60" s="108"/>
      <c r="B60" s="99" t="s">
        <v>962</v>
      </c>
      <c r="C60" s="99" t="s">
        <v>312</v>
      </c>
      <c r="D60" s="109">
        <v>4</v>
      </c>
      <c r="E60" s="109">
        <v>1</v>
      </c>
      <c r="F60" s="109">
        <v>1</v>
      </c>
      <c r="G60" s="109">
        <v>0</v>
      </c>
      <c r="H60" s="109">
        <v>1</v>
      </c>
      <c r="I60" s="109">
        <v>0</v>
      </c>
      <c r="J60" s="109">
        <v>0</v>
      </c>
      <c r="K60" s="109">
        <v>0</v>
      </c>
      <c r="L60" s="109">
        <v>3</v>
      </c>
      <c r="M60" s="109">
        <v>0</v>
      </c>
      <c r="N60" s="109">
        <v>0</v>
      </c>
      <c r="O60" s="87">
        <v>5</v>
      </c>
      <c r="P60" s="9"/>
    </row>
    <row r="61" spans="1:18" x14ac:dyDescent="0.25">
      <c r="A61" s="108"/>
      <c r="B61" s="99" t="s">
        <v>963</v>
      </c>
      <c r="C61" s="99" t="s">
        <v>313</v>
      </c>
      <c r="D61" s="109">
        <v>1</v>
      </c>
      <c r="E61" s="109">
        <v>3</v>
      </c>
      <c r="F61" s="109">
        <v>0</v>
      </c>
      <c r="G61" s="109">
        <v>0</v>
      </c>
      <c r="H61" s="109">
        <v>1</v>
      </c>
      <c r="I61" s="109">
        <v>0</v>
      </c>
      <c r="J61" s="109">
        <v>0</v>
      </c>
      <c r="K61" s="109">
        <v>0</v>
      </c>
      <c r="L61" s="109">
        <v>2</v>
      </c>
      <c r="M61" s="109">
        <v>0</v>
      </c>
      <c r="N61" s="109">
        <v>1</v>
      </c>
      <c r="O61" s="87">
        <v>4</v>
      </c>
      <c r="P61" s="9"/>
    </row>
    <row r="62" spans="1:18" x14ac:dyDescent="0.25">
      <c r="A62" s="108"/>
      <c r="B62" s="99" t="s">
        <v>964</v>
      </c>
      <c r="C62" s="99" t="s">
        <v>200</v>
      </c>
      <c r="D62" s="109">
        <v>5</v>
      </c>
      <c r="E62" s="109">
        <v>15</v>
      </c>
      <c r="F62" s="109">
        <v>0</v>
      </c>
      <c r="G62" s="109">
        <v>0</v>
      </c>
      <c r="H62" s="109">
        <v>3</v>
      </c>
      <c r="I62" s="109">
        <v>5</v>
      </c>
      <c r="J62" s="109">
        <v>0</v>
      </c>
      <c r="K62" s="109">
        <v>0</v>
      </c>
      <c r="L62" s="109">
        <v>11</v>
      </c>
      <c r="M62" s="109">
        <v>0</v>
      </c>
      <c r="N62" s="109">
        <v>1</v>
      </c>
      <c r="O62" s="87">
        <v>20</v>
      </c>
      <c r="P62" s="9"/>
    </row>
    <row r="63" spans="1:18" x14ac:dyDescent="0.25">
      <c r="A63" s="108"/>
      <c r="B63" s="99" t="s">
        <v>965</v>
      </c>
      <c r="C63" s="99" t="s">
        <v>201</v>
      </c>
      <c r="D63" s="109">
        <v>25</v>
      </c>
      <c r="E63" s="109">
        <v>21</v>
      </c>
      <c r="F63" s="109">
        <v>1</v>
      </c>
      <c r="G63" s="109">
        <v>0</v>
      </c>
      <c r="H63" s="109">
        <v>1</v>
      </c>
      <c r="I63" s="109">
        <v>11</v>
      </c>
      <c r="J63" s="109">
        <v>0</v>
      </c>
      <c r="K63" s="109">
        <v>0</v>
      </c>
      <c r="L63" s="109">
        <v>30</v>
      </c>
      <c r="M63" s="109">
        <v>1</v>
      </c>
      <c r="N63" s="109">
        <v>2</v>
      </c>
      <c r="O63" s="87">
        <v>46</v>
      </c>
      <c r="P63" s="9"/>
    </row>
    <row r="64" spans="1:18" x14ac:dyDescent="0.25">
      <c r="A64" s="108"/>
      <c r="B64" s="99" t="s">
        <v>397</v>
      </c>
      <c r="C64" s="99" t="s">
        <v>314</v>
      </c>
      <c r="D64" s="109">
        <v>2</v>
      </c>
      <c r="E64" s="109">
        <v>3</v>
      </c>
      <c r="F64" s="109">
        <v>0</v>
      </c>
      <c r="G64" s="109">
        <v>0</v>
      </c>
      <c r="H64" s="109">
        <v>0</v>
      </c>
      <c r="I64" s="109">
        <v>2</v>
      </c>
      <c r="J64" s="109">
        <v>0</v>
      </c>
      <c r="K64" s="109">
        <v>0</v>
      </c>
      <c r="L64" s="109">
        <v>3</v>
      </c>
      <c r="M64" s="109">
        <v>0</v>
      </c>
      <c r="N64" s="109">
        <v>0</v>
      </c>
      <c r="O64" s="87">
        <v>5</v>
      </c>
      <c r="P64" s="9"/>
    </row>
    <row r="65" spans="1:16" x14ac:dyDescent="0.25">
      <c r="A65" s="108"/>
      <c r="B65" s="99" t="s">
        <v>951</v>
      </c>
      <c r="C65" s="99" t="s">
        <v>315</v>
      </c>
      <c r="D65" s="109">
        <v>0</v>
      </c>
      <c r="E65" s="109">
        <v>3</v>
      </c>
      <c r="F65" s="109">
        <v>0</v>
      </c>
      <c r="G65" s="109">
        <v>0</v>
      </c>
      <c r="H65" s="109">
        <v>1</v>
      </c>
      <c r="I65" s="109">
        <v>0</v>
      </c>
      <c r="J65" s="109">
        <v>1</v>
      </c>
      <c r="K65" s="109">
        <v>0</v>
      </c>
      <c r="L65" s="109">
        <v>1</v>
      </c>
      <c r="M65" s="109">
        <v>0</v>
      </c>
      <c r="N65" s="109">
        <v>0</v>
      </c>
      <c r="O65" s="87">
        <v>3</v>
      </c>
      <c r="P65" s="9"/>
    </row>
    <row r="66" spans="1:16" x14ac:dyDescent="0.25">
      <c r="A66" s="108"/>
      <c r="B66" s="99" t="s">
        <v>966</v>
      </c>
      <c r="C66" s="99" t="s">
        <v>203</v>
      </c>
      <c r="D66" s="109">
        <v>26</v>
      </c>
      <c r="E66" s="109">
        <v>7</v>
      </c>
      <c r="F66" s="109">
        <v>1</v>
      </c>
      <c r="G66" s="109">
        <v>0</v>
      </c>
      <c r="H66" s="109">
        <v>9</v>
      </c>
      <c r="I66" s="109">
        <v>2</v>
      </c>
      <c r="J66" s="109">
        <v>1</v>
      </c>
      <c r="K66" s="109">
        <v>0</v>
      </c>
      <c r="L66" s="109">
        <v>19</v>
      </c>
      <c r="M66" s="109">
        <v>0</v>
      </c>
      <c r="N66" s="109">
        <v>1</v>
      </c>
      <c r="O66" s="87">
        <v>33</v>
      </c>
      <c r="P66" s="9"/>
    </row>
    <row r="67" spans="1:16" x14ac:dyDescent="0.25">
      <c r="A67" s="108"/>
      <c r="B67" s="99" t="s">
        <v>967</v>
      </c>
      <c r="C67" s="99" t="s">
        <v>204</v>
      </c>
      <c r="D67" s="109">
        <v>15</v>
      </c>
      <c r="E67" s="109">
        <v>3</v>
      </c>
      <c r="F67" s="109">
        <v>0</v>
      </c>
      <c r="G67" s="109">
        <v>0</v>
      </c>
      <c r="H67" s="109">
        <v>0</v>
      </c>
      <c r="I67" s="109">
        <v>4</v>
      </c>
      <c r="J67" s="109">
        <v>1</v>
      </c>
      <c r="K67" s="109">
        <v>0</v>
      </c>
      <c r="L67" s="109">
        <v>13</v>
      </c>
      <c r="M67" s="109">
        <v>0</v>
      </c>
      <c r="N67" s="109">
        <v>0</v>
      </c>
      <c r="O67" s="87">
        <v>18</v>
      </c>
      <c r="P67" s="9"/>
    </row>
    <row r="68" spans="1:16" x14ac:dyDescent="0.25">
      <c r="A68" s="108"/>
      <c r="B68" s="99" t="s">
        <v>968</v>
      </c>
      <c r="C68" s="99" t="s">
        <v>260</v>
      </c>
      <c r="D68" s="109">
        <v>3</v>
      </c>
      <c r="E68" s="109">
        <v>8</v>
      </c>
      <c r="F68" s="109">
        <v>0</v>
      </c>
      <c r="G68" s="109">
        <v>0</v>
      </c>
      <c r="H68" s="109">
        <v>0</v>
      </c>
      <c r="I68" s="109">
        <v>1</v>
      </c>
      <c r="J68" s="109">
        <v>0</v>
      </c>
      <c r="K68" s="109">
        <v>0</v>
      </c>
      <c r="L68" s="109">
        <v>9</v>
      </c>
      <c r="M68" s="109">
        <v>0</v>
      </c>
      <c r="N68" s="109">
        <v>1</v>
      </c>
      <c r="O68" s="87">
        <v>11</v>
      </c>
      <c r="P68" s="9"/>
    </row>
    <row r="69" spans="1:16" x14ac:dyDescent="0.25">
      <c r="A69" s="108"/>
      <c r="B69" s="99" t="s">
        <v>420</v>
      </c>
      <c r="C69" s="99" t="s">
        <v>205</v>
      </c>
      <c r="D69" s="109">
        <v>0</v>
      </c>
      <c r="E69" s="109">
        <v>1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1</v>
      </c>
      <c r="M69" s="109">
        <v>0</v>
      </c>
      <c r="N69" s="109">
        <v>0</v>
      </c>
      <c r="O69" s="87">
        <v>1</v>
      </c>
      <c r="P69" s="9"/>
    </row>
    <row r="70" spans="1:16" x14ac:dyDescent="0.25">
      <c r="A70" s="108"/>
      <c r="B70" s="99" t="s">
        <v>969</v>
      </c>
      <c r="C70" s="99" t="s">
        <v>261</v>
      </c>
      <c r="D70" s="109">
        <v>2</v>
      </c>
      <c r="E70" s="109">
        <v>1</v>
      </c>
      <c r="F70" s="109"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3</v>
      </c>
      <c r="M70" s="109">
        <v>0</v>
      </c>
      <c r="N70" s="109">
        <v>0</v>
      </c>
      <c r="O70" s="87">
        <v>3</v>
      </c>
      <c r="P70" s="9"/>
    </row>
    <row r="71" spans="1:16" x14ac:dyDescent="0.25">
      <c r="A71" s="108"/>
      <c r="B71" s="99" t="s">
        <v>970</v>
      </c>
      <c r="C71" s="99" t="s">
        <v>206</v>
      </c>
      <c r="D71" s="109">
        <v>11</v>
      </c>
      <c r="E71" s="109">
        <v>22</v>
      </c>
      <c r="F71" s="109">
        <v>1</v>
      </c>
      <c r="G71" s="109">
        <v>1</v>
      </c>
      <c r="H71" s="109">
        <v>0</v>
      </c>
      <c r="I71" s="109">
        <v>1</v>
      </c>
      <c r="J71" s="109">
        <v>1</v>
      </c>
      <c r="K71" s="109">
        <v>0</v>
      </c>
      <c r="L71" s="109">
        <v>28</v>
      </c>
      <c r="M71" s="109">
        <v>0</v>
      </c>
      <c r="N71" s="109">
        <v>1</v>
      </c>
      <c r="O71" s="87">
        <v>33</v>
      </c>
      <c r="P71" s="9"/>
    </row>
    <row r="72" spans="1:16" x14ac:dyDescent="0.25">
      <c r="A72" s="108"/>
      <c r="B72" s="99" t="s">
        <v>399</v>
      </c>
      <c r="C72" s="99" t="s">
        <v>316</v>
      </c>
      <c r="D72" s="109">
        <v>1</v>
      </c>
      <c r="E72" s="109">
        <v>0</v>
      </c>
      <c r="F72" s="109">
        <v>1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87">
        <v>1</v>
      </c>
      <c r="P72" s="9"/>
    </row>
    <row r="73" spans="1:16" x14ac:dyDescent="0.25">
      <c r="A73" s="108"/>
      <c r="B73" s="99" t="s">
        <v>971</v>
      </c>
      <c r="C73" s="99" t="s">
        <v>317</v>
      </c>
      <c r="D73" s="109">
        <v>4</v>
      </c>
      <c r="E73" s="109">
        <v>3</v>
      </c>
      <c r="F73" s="109">
        <v>1</v>
      </c>
      <c r="G73" s="109">
        <v>0</v>
      </c>
      <c r="H73" s="109">
        <v>0</v>
      </c>
      <c r="I73" s="109">
        <v>3</v>
      </c>
      <c r="J73" s="109">
        <v>0</v>
      </c>
      <c r="K73" s="109">
        <v>0</v>
      </c>
      <c r="L73" s="109">
        <v>3</v>
      </c>
      <c r="M73" s="109">
        <v>0</v>
      </c>
      <c r="N73" s="109">
        <v>0</v>
      </c>
      <c r="O73" s="87">
        <v>7</v>
      </c>
      <c r="P73" s="9"/>
    </row>
    <row r="74" spans="1:16" x14ac:dyDescent="0.25">
      <c r="A74" s="108"/>
      <c r="B74" s="99" t="s">
        <v>972</v>
      </c>
      <c r="C74" s="99" t="s">
        <v>210</v>
      </c>
      <c r="D74" s="109">
        <v>6</v>
      </c>
      <c r="E74" s="109">
        <v>0</v>
      </c>
      <c r="F74" s="109">
        <v>0</v>
      </c>
      <c r="G74" s="109">
        <v>0</v>
      </c>
      <c r="H74" s="109">
        <v>0</v>
      </c>
      <c r="I74" s="109">
        <v>1</v>
      </c>
      <c r="J74" s="109">
        <v>0</v>
      </c>
      <c r="K74" s="109">
        <v>0</v>
      </c>
      <c r="L74" s="109">
        <v>4</v>
      </c>
      <c r="M74" s="109">
        <v>0</v>
      </c>
      <c r="N74" s="109">
        <v>1</v>
      </c>
      <c r="O74" s="87">
        <v>6</v>
      </c>
      <c r="P74" s="9"/>
    </row>
    <row r="75" spans="1:16" x14ac:dyDescent="0.25">
      <c r="A75" s="108"/>
      <c r="B75" s="99" t="s">
        <v>416</v>
      </c>
      <c r="C75" s="99" t="s">
        <v>211</v>
      </c>
      <c r="D75" s="109">
        <v>6</v>
      </c>
      <c r="E75" s="109">
        <v>18</v>
      </c>
      <c r="F75" s="109">
        <v>0</v>
      </c>
      <c r="G75" s="109">
        <v>1</v>
      </c>
      <c r="H75" s="109">
        <v>1</v>
      </c>
      <c r="I75" s="109">
        <v>3</v>
      </c>
      <c r="J75" s="109">
        <v>0</v>
      </c>
      <c r="K75" s="109">
        <v>0</v>
      </c>
      <c r="L75" s="109">
        <v>15</v>
      </c>
      <c r="M75" s="109">
        <v>0</v>
      </c>
      <c r="N75" s="109">
        <v>4</v>
      </c>
      <c r="O75" s="87">
        <v>24</v>
      </c>
      <c r="P75" s="9"/>
    </row>
    <row r="76" spans="1:16" x14ac:dyDescent="0.25">
      <c r="A76" s="108"/>
      <c r="B76" s="99" t="s">
        <v>973</v>
      </c>
      <c r="C76" s="99" t="s">
        <v>212</v>
      </c>
      <c r="D76" s="109">
        <v>2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1</v>
      </c>
      <c r="M76" s="109">
        <v>1</v>
      </c>
      <c r="N76" s="109">
        <v>0</v>
      </c>
      <c r="O76" s="87">
        <v>2</v>
      </c>
      <c r="P76" s="9"/>
    </row>
    <row r="77" spans="1:16" x14ac:dyDescent="0.25">
      <c r="A77" s="108"/>
      <c r="B77" s="99" t="s">
        <v>974</v>
      </c>
      <c r="C77" s="99" t="s">
        <v>214</v>
      </c>
      <c r="D77" s="109">
        <v>42</v>
      </c>
      <c r="E77" s="109">
        <v>14</v>
      </c>
      <c r="F77" s="109">
        <v>1</v>
      </c>
      <c r="G77" s="109">
        <v>0</v>
      </c>
      <c r="H77" s="109">
        <v>1</v>
      </c>
      <c r="I77" s="109">
        <v>21</v>
      </c>
      <c r="J77" s="109">
        <v>1</v>
      </c>
      <c r="K77" s="109">
        <v>0</v>
      </c>
      <c r="L77" s="109">
        <v>21</v>
      </c>
      <c r="M77" s="109">
        <v>0</v>
      </c>
      <c r="N77" s="109">
        <v>11</v>
      </c>
      <c r="O77" s="87">
        <v>56</v>
      </c>
      <c r="P77" s="9"/>
    </row>
    <row r="78" spans="1:16" x14ac:dyDescent="0.25">
      <c r="A78" s="108"/>
      <c r="B78" s="99" t="s">
        <v>975</v>
      </c>
      <c r="C78" s="99" t="s">
        <v>215</v>
      </c>
      <c r="D78" s="109">
        <v>3</v>
      </c>
      <c r="E78" s="109">
        <v>10</v>
      </c>
      <c r="F78" s="109">
        <v>1</v>
      </c>
      <c r="G78" s="109">
        <v>0</v>
      </c>
      <c r="H78" s="109">
        <v>0</v>
      </c>
      <c r="I78" s="109">
        <v>0</v>
      </c>
      <c r="J78" s="109">
        <v>1</v>
      </c>
      <c r="K78" s="109">
        <v>0</v>
      </c>
      <c r="L78" s="109">
        <v>10</v>
      </c>
      <c r="M78" s="109">
        <v>0</v>
      </c>
      <c r="N78" s="109">
        <v>1</v>
      </c>
      <c r="O78" s="87">
        <v>13</v>
      </c>
      <c r="P78" s="9"/>
    </row>
    <row r="79" spans="1:16" x14ac:dyDescent="0.25">
      <c r="A79" s="108"/>
      <c r="B79" s="99" t="s">
        <v>422</v>
      </c>
      <c r="C79" s="99" t="s">
        <v>318</v>
      </c>
      <c r="D79" s="109">
        <v>3</v>
      </c>
      <c r="E79" s="109">
        <v>3</v>
      </c>
      <c r="F79" s="109">
        <v>2</v>
      </c>
      <c r="G79" s="109">
        <v>1</v>
      </c>
      <c r="H79" s="109">
        <v>3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87">
        <v>6</v>
      </c>
      <c r="P79" s="9"/>
    </row>
    <row r="80" spans="1:16" x14ac:dyDescent="0.25">
      <c r="A80" s="108"/>
      <c r="B80" s="99" t="s">
        <v>421</v>
      </c>
      <c r="C80" s="99" t="s">
        <v>216</v>
      </c>
      <c r="D80" s="109">
        <v>2</v>
      </c>
      <c r="E80" s="109">
        <v>4</v>
      </c>
      <c r="F80" s="109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6</v>
      </c>
      <c r="M80" s="109">
        <v>0</v>
      </c>
      <c r="N80" s="109">
        <v>0</v>
      </c>
      <c r="O80" s="87">
        <v>6</v>
      </c>
      <c r="P80" s="9"/>
    </row>
    <row r="81" spans="1:18" x14ac:dyDescent="0.25">
      <c r="A81" s="108"/>
      <c r="B81" s="99" t="s">
        <v>976</v>
      </c>
      <c r="C81" s="99" t="s">
        <v>217</v>
      </c>
      <c r="D81" s="109">
        <v>25</v>
      </c>
      <c r="E81" s="109">
        <v>32</v>
      </c>
      <c r="F81" s="109">
        <v>2</v>
      </c>
      <c r="G81" s="109">
        <v>0</v>
      </c>
      <c r="H81" s="109">
        <v>2</v>
      </c>
      <c r="I81" s="109">
        <v>9</v>
      </c>
      <c r="J81" s="109">
        <v>1</v>
      </c>
      <c r="K81" s="109">
        <v>0</v>
      </c>
      <c r="L81" s="109">
        <v>38</v>
      </c>
      <c r="M81" s="109">
        <v>0</v>
      </c>
      <c r="N81" s="109">
        <v>5</v>
      </c>
      <c r="O81" s="87">
        <v>57</v>
      </c>
      <c r="P81" s="9"/>
    </row>
    <row r="82" spans="1:18" x14ac:dyDescent="0.25">
      <c r="A82" s="108"/>
      <c r="B82" s="99" t="s">
        <v>977</v>
      </c>
      <c r="C82" s="99" t="s">
        <v>218</v>
      </c>
      <c r="D82" s="109">
        <v>168</v>
      </c>
      <c r="E82" s="109">
        <v>41</v>
      </c>
      <c r="F82" s="109">
        <v>5</v>
      </c>
      <c r="G82" s="109">
        <v>1</v>
      </c>
      <c r="H82" s="109">
        <v>17</v>
      </c>
      <c r="I82" s="109">
        <v>54</v>
      </c>
      <c r="J82" s="109">
        <v>9</v>
      </c>
      <c r="K82" s="109">
        <v>0</v>
      </c>
      <c r="L82" s="109">
        <v>107</v>
      </c>
      <c r="M82" s="109">
        <v>0</v>
      </c>
      <c r="N82" s="109">
        <v>16</v>
      </c>
      <c r="O82" s="87">
        <v>209</v>
      </c>
      <c r="P82" s="9"/>
    </row>
    <row r="83" spans="1:18" x14ac:dyDescent="0.25">
      <c r="A83" s="108"/>
      <c r="B83" s="99" t="s">
        <v>978</v>
      </c>
      <c r="C83" s="99" t="s">
        <v>219</v>
      </c>
      <c r="D83" s="109">
        <v>6</v>
      </c>
      <c r="E83" s="109">
        <v>18</v>
      </c>
      <c r="F83" s="109">
        <v>2</v>
      </c>
      <c r="G83" s="109">
        <v>0</v>
      </c>
      <c r="H83" s="109">
        <v>0</v>
      </c>
      <c r="I83" s="109">
        <v>7</v>
      </c>
      <c r="J83" s="109">
        <v>0</v>
      </c>
      <c r="K83" s="109">
        <v>0</v>
      </c>
      <c r="L83" s="109">
        <v>12</v>
      </c>
      <c r="M83" s="109">
        <v>0</v>
      </c>
      <c r="N83" s="109">
        <v>3</v>
      </c>
      <c r="O83" s="87">
        <v>24</v>
      </c>
      <c r="P83" s="9"/>
    </row>
    <row r="84" spans="1:18" x14ac:dyDescent="0.25">
      <c r="A84" s="108"/>
      <c r="B84" s="99" t="s">
        <v>979</v>
      </c>
      <c r="C84" s="99" t="s">
        <v>319</v>
      </c>
      <c r="D84" s="109">
        <v>3</v>
      </c>
      <c r="E84" s="109">
        <v>2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5</v>
      </c>
      <c r="M84" s="109">
        <v>0</v>
      </c>
      <c r="N84" s="109">
        <v>0</v>
      </c>
      <c r="O84" s="87">
        <v>5</v>
      </c>
    </row>
    <row r="85" spans="1:18" x14ac:dyDescent="0.25">
      <c r="A85" s="108"/>
      <c r="B85" s="99" t="s">
        <v>980</v>
      </c>
      <c r="C85" s="99" t="s">
        <v>220</v>
      </c>
      <c r="D85" s="109">
        <v>36</v>
      </c>
      <c r="E85" s="109">
        <v>6</v>
      </c>
      <c r="F85" s="109">
        <v>0</v>
      </c>
      <c r="G85" s="109">
        <v>0</v>
      </c>
      <c r="H85" s="109">
        <v>2</v>
      </c>
      <c r="I85" s="109">
        <v>19</v>
      </c>
      <c r="J85" s="109">
        <v>2</v>
      </c>
      <c r="K85" s="109">
        <v>0</v>
      </c>
      <c r="L85" s="109">
        <v>16</v>
      </c>
      <c r="M85" s="109">
        <v>0</v>
      </c>
      <c r="N85" s="109">
        <v>3</v>
      </c>
      <c r="O85" s="87">
        <v>42</v>
      </c>
    </row>
    <row r="86" spans="1:18" x14ac:dyDescent="0.25">
      <c r="A86" s="108"/>
      <c r="B86" s="99" t="s">
        <v>981</v>
      </c>
      <c r="C86" s="99" t="s">
        <v>320</v>
      </c>
      <c r="D86" s="109">
        <v>1</v>
      </c>
      <c r="E86" s="109">
        <v>0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1</v>
      </c>
      <c r="M86" s="109">
        <v>0</v>
      </c>
      <c r="N86" s="109">
        <v>0</v>
      </c>
      <c r="O86" s="87">
        <v>1</v>
      </c>
    </row>
    <row r="87" spans="1:18" s="6" customFormat="1" x14ac:dyDescent="0.25">
      <c r="A87" s="100" t="s">
        <v>222</v>
      </c>
      <c r="B87" s="101"/>
      <c r="C87" s="101"/>
      <c r="D87" s="85">
        <v>630</v>
      </c>
      <c r="E87" s="85">
        <v>452</v>
      </c>
      <c r="F87" s="85">
        <v>48</v>
      </c>
      <c r="G87" s="85">
        <v>6</v>
      </c>
      <c r="H87" s="85">
        <v>98</v>
      </c>
      <c r="I87" s="85">
        <v>205</v>
      </c>
      <c r="J87" s="85">
        <v>27</v>
      </c>
      <c r="K87" s="85">
        <v>0</v>
      </c>
      <c r="L87" s="85">
        <v>611</v>
      </c>
      <c r="M87" s="85">
        <v>5</v>
      </c>
      <c r="N87" s="85">
        <v>82</v>
      </c>
      <c r="O87" s="102">
        <v>1082</v>
      </c>
      <c r="P87" s="155"/>
      <c r="Q87" s="155"/>
      <c r="R87"/>
    </row>
    <row r="88" spans="1:18" x14ac:dyDescent="0.25">
      <c r="A88" s="108" t="s">
        <v>120</v>
      </c>
      <c r="B88" s="99" t="s">
        <v>982</v>
      </c>
      <c r="C88" s="99" t="s">
        <v>321</v>
      </c>
      <c r="D88" s="109">
        <v>5</v>
      </c>
      <c r="E88" s="109">
        <v>1</v>
      </c>
      <c r="F88" s="109">
        <v>0</v>
      </c>
      <c r="G88" s="109">
        <v>0</v>
      </c>
      <c r="H88" s="109">
        <v>2</v>
      </c>
      <c r="I88" s="109">
        <v>0</v>
      </c>
      <c r="J88" s="109">
        <v>0</v>
      </c>
      <c r="K88" s="109">
        <v>0</v>
      </c>
      <c r="L88" s="109">
        <v>2</v>
      </c>
      <c r="M88" s="109">
        <v>0</v>
      </c>
      <c r="N88" s="109">
        <v>2</v>
      </c>
      <c r="O88" s="87">
        <v>6</v>
      </c>
    </row>
    <row r="89" spans="1:18" x14ac:dyDescent="0.25">
      <c r="A89" s="108"/>
      <c r="B89" s="99" t="s">
        <v>983</v>
      </c>
      <c r="C89" s="99" t="s">
        <v>322</v>
      </c>
      <c r="D89" s="109">
        <v>116</v>
      </c>
      <c r="E89" s="109">
        <v>28</v>
      </c>
      <c r="F89" s="109">
        <v>4</v>
      </c>
      <c r="G89" s="109">
        <v>0</v>
      </c>
      <c r="H89" s="109">
        <v>15</v>
      </c>
      <c r="I89" s="109">
        <v>18</v>
      </c>
      <c r="J89" s="109">
        <v>3</v>
      </c>
      <c r="K89" s="109">
        <v>0</v>
      </c>
      <c r="L89" s="109">
        <v>95</v>
      </c>
      <c r="M89" s="109">
        <v>1</v>
      </c>
      <c r="N89" s="109">
        <v>8</v>
      </c>
      <c r="O89" s="87">
        <v>144</v>
      </c>
    </row>
    <row r="90" spans="1:18" s="6" customFormat="1" x14ac:dyDescent="0.25">
      <c r="A90" s="100" t="s">
        <v>245</v>
      </c>
      <c r="B90" s="101"/>
      <c r="C90" s="101"/>
      <c r="D90" s="85">
        <v>121</v>
      </c>
      <c r="E90" s="85">
        <v>29</v>
      </c>
      <c r="F90" s="85">
        <v>4</v>
      </c>
      <c r="G90" s="85">
        <v>0</v>
      </c>
      <c r="H90" s="85">
        <v>17</v>
      </c>
      <c r="I90" s="85">
        <v>18</v>
      </c>
      <c r="J90" s="85">
        <v>3</v>
      </c>
      <c r="K90" s="85">
        <v>0</v>
      </c>
      <c r="L90" s="85">
        <v>97</v>
      </c>
      <c r="M90" s="85">
        <v>1</v>
      </c>
      <c r="N90" s="85">
        <v>10</v>
      </c>
      <c r="O90" s="102">
        <v>150</v>
      </c>
      <c r="P90" s="155"/>
      <c r="Q90" s="155"/>
      <c r="R90"/>
    </row>
    <row r="91" spans="1:18" x14ac:dyDescent="0.25">
      <c r="A91" s="108" t="s">
        <v>121</v>
      </c>
      <c r="B91" s="99" t="s">
        <v>984</v>
      </c>
      <c r="C91" s="99" t="s">
        <v>323</v>
      </c>
      <c r="D91" s="109">
        <v>13</v>
      </c>
      <c r="E91" s="109">
        <v>7</v>
      </c>
      <c r="F91" s="109">
        <v>0</v>
      </c>
      <c r="G91" s="109">
        <v>0</v>
      </c>
      <c r="H91" s="109">
        <v>0</v>
      </c>
      <c r="I91" s="109">
        <v>3</v>
      </c>
      <c r="J91" s="109">
        <v>0</v>
      </c>
      <c r="K91" s="109">
        <v>0</v>
      </c>
      <c r="L91" s="109">
        <v>17</v>
      </c>
      <c r="M91" s="109">
        <v>0</v>
      </c>
      <c r="N91" s="109">
        <v>0</v>
      </c>
      <c r="O91" s="87">
        <v>20</v>
      </c>
    </row>
    <row r="92" spans="1:18" x14ac:dyDescent="0.25">
      <c r="A92" s="108"/>
      <c r="B92" s="99" t="s">
        <v>985</v>
      </c>
      <c r="C92" s="99" t="s">
        <v>324</v>
      </c>
      <c r="D92" s="109">
        <v>28</v>
      </c>
      <c r="E92" s="109">
        <v>1</v>
      </c>
      <c r="F92" s="109">
        <v>4</v>
      </c>
      <c r="G92" s="109">
        <v>0</v>
      </c>
      <c r="H92" s="109">
        <v>4</v>
      </c>
      <c r="I92" s="109">
        <v>2</v>
      </c>
      <c r="J92" s="109">
        <v>1</v>
      </c>
      <c r="K92" s="109">
        <v>0</v>
      </c>
      <c r="L92" s="109">
        <v>16</v>
      </c>
      <c r="M92" s="109">
        <v>1</v>
      </c>
      <c r="N92" s="109">
        <v>1</v>
      </c>
      <c r="O92" s="87">
        <v>29</v>
      </c>
    </row>
    <row r="93" spans="1:18" x14ac:dyDescent="0.25">
      <c r="A93" s="108"/>
      <c r="B93" s="99" t="s">
        <v>986</v>
      </c>
      <c r="C93" s="99" t="s">
        <v>325</v>
      </c>
      <c r="D93" s="109">
        <v>11</v>
      </c>
      <c r="E93" s="109">
        <v>7</v>
      </c>
      <c r="F93" s="109">
        <v>3</v>
      </c>
      <c r="G93" s="109">
        <v>0</v>
      </c>
      <c r="H93" s="109">
        <v>2</v>
      </c>
      <c r="I93" s="109">
        <v>0</v>
      </c>
      <c r="J93" s="109">
        <v>0</v>
      </c>
      <c r="K93" s="109">
        <v>0</v>
      </c>
      <c r="L93" s="109">
        <v>10</v>
      </c>
      <c r="M93" s="109">
        <v>0</v>
      </c>
      <c r="N93" s="109">
        <v>3</v>
      </c>
      <c r="O93" s="87">
        <v>18</v>
      </c>
    </row>
    <row r="94" spans="1:18" x14ac:dyDescent="0.25">
      <c r="A94" s="108"/>
      <c r="B94" s="99" t="s">
        <v>423</v>
      </c>
      <c r="C94" s="99" t="s">
        <v>326</v>
      </c>
      <c r="D94" s="109">
        <v>15</v>
      </c>
      <c r="E94" s="109">
        <v>9</v>
      </c>
      <c r="F94" s="109">
        <v>0</v>
      </c>
      <c r="G94" s="109">
        <v>0</v>
      </c>
      <c r="H94" s="109">
        <v>2</v>
      </c>
      <c r="I94" s="109">
        <v>0</v>
      </c>
      <c r="J94" s="109">
        <v>0</v>
      </c>
      <c r="K94" s="109">
        <v>0</v>
      </c>
      <c r="L94" s="109">
        <v>18</v>
      </c>
      <c r="M94" s="109">
        <v>1</v>
      </c>
      <c r="N94" s="109">
        <v>3</v>
      </c>
      <c r="O94" s="87">
        <v>24</v>
      </c>
    </row>
    <row r="95" spans="1:18" x14ac:dyDescent="0.25">
      <c r="A95" s="108"/>
      <c r="B95" s="99" t="s">
        <v>987</v>
      </c>
      <c r="C95" s="99" t="s">
        <v>327</v>
      </c>
      <c r="D95" s="109">
        <v>7</v>
      </c>
      <c r="E95" s="109">
        <v>2</v>
      </c>
      <c r="F95" s="109">
        <v>0</v>
      </c>
      <c r="G95" s="109">
        <v>0</v>
      </c>
      <c r="H95" s="109">
        <v>0</v>
      </c>
      <c r="I95" s="109">
        <v>0</v>
      </c>
      <c r="J95" s="109">
        <v>1</v>
      </c>
      <c r="K95" s="109">
        <v>0</v>
      </c>
      <c r="L95" s="109">
        <v>8</v>
      </c>
      <c r="M95" s="109">
        <v>0</v>
      </c>
      <c r="N95" s="109">
        <v>0</v>
      </c>
      <c r="O95" s="87">
        <v>9</v>
      </c>
    </row>
    <row r="96" spans="1:18" s="6" customFormat="1" x14ac:dyDescent="0.25">
      <c r="A96" s="100" t="s">
        <v>251</v>
      </c>
      <c r="B96" s="101"/>
      <c r="C96" s="101"/>
      <c r="D96" s="85">
        <v>74</v>
      </c>
      <c r="E96" s="85">
        <v>26</v>
      </c>
      <c r="F96" s="85">
        <v>7</v>
      </c>
      <c r="G96" s="85">
        <v>0</v>
      </c>
      <c r="H96" s="85">
        <v>8</v>
      </c>
      <c r="I96" s="85">
        <v>5</v>
      </c>
      <c r="J96" s="85">
        <v>2</v>
      </c>
      <c r="K96" s="85">
        <v>0</v>
      </c>
      <c r="L96" s="85">
        <v>69</v>
      </c>
      <c r="M96" s="85">
        <v>2</v>
      </c>
      <c r="N96" s="85">
        <v>7</v>
      </c>
      <c r="O96" s="102">
        <v>100</v>
      </c>
      <c r="P96" s="155"/>
      <c r="Q96" s="155"/>
      <c r="R96"/>
    </row>
    <row r="97" spans="1:18" x14ac:dyDescent="0.25">
      <c r="A97" s="108" t="s">
        <v>122</v>
      </c>
      <c r="B97" s="99" t="s">
        <v>988</v>
      </c>
      <c r="C97" s="99" t="s">
        <v>33</v>
      </c>
      <c r="D97" s="109">
        <v>64</v>
      </c>
      <c r="E97" s="109">
        <v>6</v>
      </c>
      <c r="F97" s="109">
        <v>0</v>
      </c>
      <c r="G97" s="109">
        <v>1</v>
      </c>
      <c r="H97" s="109">
        <v>2</v>
      </c>
      <c r="I97" s="109">
        <v>21</v>
      </c>
      <c r="J97" s="109">
        <v>3</v>
      </c>
      <c r="K97" s="109">
        <v>0</v>
      </c>
      <c r="L97" s="109">
        <v>37</v>
      </c>
      <c r="M97" s="109">
        <v>1</v>
      </c>
      <c r="N97" s="109">
        <v>5</v>
      </c>
      <c r="O97" s="87">
        <v>70</v>
      </c>
    </row>
    <row r="98" spans="1:18" s="6" customFormat="1" x14ac:dyDescent="0.25">
      <c r="A98" s="100" t="s">
        <v>252</v>
      </c>
      <c r="B98" s="101"/>
      <c r="C98" s="101"/>
      <c r="D98" s="85">
        <v>64</v>
      </c>
      <c r="E98" s="85">
        <v>6</v>
      </c>
      <c r="F98" s="85">
        <v>0</v>
      </c>
      <c r="G98" s="85">
        <v>1</v>
      </c>
      <c r="H98" s="85">
        <v>2</v>
      </c>
      <c r="I98" s="85">
        <v>21</v>
      </c>
      <c r="J98" s="85">
        <v>3</v>
      </c>
      <c r="K98" s="85">
        <v>0</v>
      </c>
      <c r="L98" s="85">
        <v>37</v>
      </c>
      <c r="M98" s="85">
        <v>1</v>
      </c>
      <c r="N98" s="85">
        <v>5</v>
      </c>
      <c r="O98" s="102">
        <v>70</v>
      </c>
      <c r="P98" s="155"/>
      <c r="Q98" s="155"/>
      <c r="R98"/>
    </row>
    <row r="99" spans="1:18" x14ac:dyDescent="0.25">
      <c r="A99" s="233" t="s">
        <v>15</v>
      </c>
      <c r="B99" s="234"/>
      <c r="C99" s="234"/>
      <c r="D99" s="235">
        <v>1544</v>
      </c>
      <c r="E99" s="235">
        <v>1093</v>
      </c>
      <c r="F99" s="236">
        <v>104</v>
      </c>
      <c r="G99" s="236">
        <v>12</v>
      </c>
      <c r="H99" s="235">
        <v>186</v>
      </c>
      <c r="I99" s="236">
        <v>485</v>
      </c>
      <c r="J99" s="236">
        <v>68</v>
      </c>
      <c r="K99" s="236">
        <v>0</v>
      </c>
      <c r="L99" s="235">
        <v>1578</v>
      </c>
      <c r="M99" s="236">
        <v>11</v>
      </c>
      <c r="N99" s="235">
        <v>193</v>
      </c>
      <c r="O99" s="237">
        <v>2637</v>
      </c>
    </row>
    <row r="100" spans="1:18" x14ac:dyDescent="0.25">
      <c r="A100" s="39" t="s">
        <v>336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4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00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A8" sqref="A8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253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43</v>
      </c>
      <c r="E5" s="109">
        <v>43</v>
      </c>
      <c r="F5" s="109">
        <v>5</v>
      </c>
      <c r="G5" s="109">
        <v>0</v>
      </c>
      <c r="H5" s="109">
        <v>11</v>
      </c>
      <c r="I5" s="109">
        <v>14</v>
      </c>
      <c r="J5" s="109">
        <v>3</v>
      </c>
      <c r="K5" s="109">
        <v>0</v>
      </c>
      <c r="L5" s="109">
        <v>47</v>
      </c>
      <c r="M5" s="109">
        <v>2</v>
      </c>
      <c r="N5" s="109">
        <v>4</v>
      </c>
      <c r="O5" s="87">
        <v>86</v>
      </c>
    </row>
    <row r="6" spans="1:18" x14ac:dyDescent="0.25">
      <c r="A6" s="108"/>
      <c r="B6" s="99" t="s">
        <v>927</v>
      </c>
      <c r="C6" s="99" t="s">
        <v>294</v>
      </c>
      <c r="D6" s="109">
        <v>51</v>
      </c>
      <c r="E6" s="109">
        <v>41</v>
      </c>
      <c r="F6" s="109">
        <v>3</v>
      </c>
      <c r="G6" s="109">
        <v>0</v>
      </c>
      <c r="H6" s="109">
        <v>4</v>
      </c>
      <c r="I6" s="109">
        <v>17</v>
      </c>
      <c r="J6" s="109">
        <v>0</v>
      </c>
      <c r="K6" s="109">
        <v>0</v>
      </c>
      <c r="L6" s="109">
        <v>59</v>
      </c>
      <c r="M6" s="109">
        <v>0</v>
      </c>
      <c r="N6" s="109">
        <v>9</v>
      </c>
      <c r="O6" s="87">
        <v>92</v>
      </c>
    </row>
    <row r="7" spans="1:18" x14ac:dyDescent="0.25">
      <c r="A7" s="108"/>
      <c r="B7" s="99" t="s">
        <v>928</v>
      </c>
      <c r="C7" s="99" t="s">
        <v>295</v>
      </c>
      <c r="D7" s="109">
        <v>25</v>
      </c>
      <c r="E7" s="109">
        <v>54</v>
      </c>
      <c r="F7" s="109">
        <v>3</v>
      </c>
      <c r="G7" s="109">
        <v>0</v>
      </c>
      <c r="H7" s="109">
        <v>10</v>
      </c>
      <c r="I7" s="109">
        <v>19</v>
      </c>
      <c r="J7" s="109">
        <v>0</v>
      </c>
      <c r="K7" s="109">
        <v>0</v>
      </c>
      <c r="L7" s="109">
        <v>45</v>
      </c>
      <c r="M7" s="109">
        <v>1</v>
      </c>
      <c r="N7" s="109">
        <v>1</v>
      </c>
      <c r="O7" s="87">
        <v>79</v>
      </c>
    </row>
    <row r="8" spans="1:18" x14ac:dyDescent="0.25">
      <c r="A8" s="108"/>
      <c r="B8" s="99" t="s">
        <v>929</v>
      </c>
      <c r="C8" s="99" t="s">
        <v>296</v>
      </c>
      <c r="D8" s="109">
        <v>2</v>
      </c>
      <c r="E8" s="109">
        <v>14</v>
      </c>
      <c r="F8" s="109">
        <v>2</v>
      </c>
      <c r="G8" s="109">
        <v>0</v>
      </c>
      <c r="H8" s="109">
        <v>1</v>
      </c>
      <c r="I8" s="109">
        <v>2</v>
      </c>
      <c r="J8" s="109">
        <v>0</v>
      </c>
      <c r="K8" s="109">
        <v>0</v>
      </c>
      <c r="L8" s="109">
        <v>11</v>
      </c>
      <c r="M8" s="109">
        <v>0</v>
      </c>
      <c r="N8" s="109">
        <v>0</v>
      </c>
      <c r="O8" s="87">
        <v>16</v>
      </c>
    </row>
    <row r="9" spans="1:18" x14ac:dyDescent="0.25">
      <c r="A9" s="108"/>
      <c r="B9" s="99" t="s">
        <v>931</v>
      </c>
      <c r="C9" s="99" t="s">
        <v>297</v>
      </c>
      <c r="D9" s="109">
        <v>6</v>
      </c>
      <c r="E9" s="109">
        <v>13</v>
      </c>
      <c r="F9" s="109">
        <v>1</v>
      </c>
      <c r="G9" s="109">
        <v>0</v>
      </c>
      <c r="H9" s="109">
        <v>2</v>
      </c>
      <c r="I9" s="109">
        <v>7</v>
      </c>
      <c r="J9" s="109">
        <v>0</v>
      </c>
      <c r="K9" s="109">
        <v>0</v>
      </c>
      <c r="L9" s="109">
        <v>8</v>
      </c>
      <c r="M9" s="109">
        <v>0</v>
      </c>
      <c r="N9" s="109">
        <v>1</v>
      </c>
      <c r="O9" s="87">
        <v>19</v>
      </c>
    </row>
    <row r="10" spans="1:18" x14ac:dyDescent="0.25">
      <c r="A10" s="108"/>
      <c r="B10" s="99" t="s">
        <v>932</v>
      </c>
      <c r="C10" s="99" t="s">
        <v>298</v>
      </c>
      <c r="D10" s="109">
        <v>48</v>
      </c>
      <c r="E10" s="109">
        <v>68</v>
      </c>
      <c r="F10" s="109">
        <v>3</v>
      </c>
      <c r="G10" s="109">
        <v>0</v>
      </c>
      <c r="H10" s="109">
        <v>15</v>
      </c>
      <c r="I10" s="109">
        <v>33</v>
      </c>
      <c r="J10" s="109">
        <v>1</v>
      </c>
      <c r="K10" s="109">
        <v>0</v>
      </c>
      <c r="L10" s="109">
        <v>58</v>
      </c>
      <c r="M10" s="109">
        <v>0</v>
      </c>
      <c r="N10" s="109">
        <v>6</v>
      </c>
      <c r="O10" s="87">
        <v>116</v>
      </c>
    </row>
    <row r="11" spans="1:18" s="6" customFormat="1" x14ac:dyDescent="0.25">
      <c r="A11" s="100" t="s">
        <v>134</v>
      </c>
      <c r="B11" s="101"/>
      <c r="C11" s="101"/>
      <c r="D11" s="85">
        <v>175</v>
      </c>
      <c r="E11" s="85">
        <v>233</v>
      </c>
      <c r="F11" s="85">
        <v>17</v>
      </c>
      <c r="G11" s="85">
        <v>0</v>
      </c>
      <c r="H11" s="85">
        <v>43</v>
      </c>
      <c r="I11" s="85">
        <v>92</v>
      </c>
      <c r="J11" s="85">
        <v>4</v>
      </c>
      <c r="K11" s="85">
        <v>0</v>
      </c>
      <c r="L11" s="85">
        <v>228</v>
      </c>
      <c r="M11" s="85">
        <v>3</v>
      </c>
      <c r="N11" s="85">
        <v>21</v>
      </c>
      <c r="O11" s="102">
        <v>408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4</v>
      </c>
      <c r="E12" s="109">
        <v>3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5</v>
      </c>
      <c r="M12" s="109">
        <v>0</v>
      </c>
      <c r="N12" s="109">
        <v>2</v>
      </c>
      <c r="O12" s="87">
        <v>7</v>
      </c>
    </row>
    <row r="13" spans="1:18" x14ac:dyDescent="0.25">
      <c r="A13" s="108"/>
      <c r="B13" s="99" t="s">
        <v>989</v>
      </c>
      <c r="C13" s="99" t="s">
        <v>299</v>
      </c>
      <c r="D13" s="109">
        <v>7</v>
      </c>
      <c r="E13" s="109">
        <v>0</v>
      </c>
      <c r="F13" s="109">
        <v>0</v>
      </c>
      <c r="G13" s="109">
        <v>0</v>
      </c>
      <c r="H13" s="109">
        <v>0</v>
      </c>
      <c r="I13" s="109">
        <v>2</v>
      </c>
      <c r="J13" s="109">
        <v>0</v>
      </c>
      <c r="K13" s="109">
        <v>0</v>
      </c>
      <c r="L13" s="109">
        <v>4</v>
      </c>
      <c r="M13" s="109">
        <v>0</v>
      </c>
      <c r="N13" s="109">
        <v>1</v>
      </c>
      <c r="O13" s="87">
        <v>7</v>
      </c>
    </row>
    <row r="14" spans="1:18" x14ac:dyDescent="0.25">
      <c r="A14" s="108"/>
      <c r="B14" s="99" t="s">
        <v>934</v>
      </c>
      <c r="C14" s="99" t="s">
        <v>146</v>
      </c>
      <c r="D14" s="109">
        <v>106</v>
      </c>
      <c r="E14" s="109">
        <v>14</v>
      </c>
      <c r="F14" s="109">
        <v>1</v>
      </c>
      <c r="G14" s="109">
        <v>2</v>
      </c>
      <c r="H14" s="109">
        <v>4</v>
      </c>
      <c r="I14" s="109">
        <v>31</v>
      </c>
      <c r="J14" s="109">
        <v>3</v>
      </c>
      <c r="K14" s="109">
        <v>0</v>
      </c>
      <c r="L14" s="109">
        <v>72</v>
      </c>
      <c r="M14" s="109">
        <v>2</v>
      </c>
      <c r="N14" s="109">
        <v>5</v>
      </c>
      <c r="O14" s="87">
        <v>120</v>
      </c>
    </row>
    <row r="15" spans="1:18" x14ac:dyDescent="0.25">
      <c r="A15" s="108"/>
      <c r="B15" s="99" t="s">
        <v>935</v>
      </c>
      <c r="C15" s="99" t="s">
        <v>148</v>
      </c>
      <c r="D15" s="109">
        <v>10</v>
      </c>
      <c r="E15" s="109">
        <v>7</v>
      </c>
      <c r="F15" s="109">
        <v>1</v>
      </c>
      <c r="G15" s="109">
        <v>0</v>
      </c>
      <c r="H15" s="109">
        <v>0</v>
      </c>
      <c r="I15" s="109">
        <v>3</v>
      </c>
      <c r="J15" s="109">
        <v>0</v>
      </c>
      <c r="K15" s="109">
        <v>0</v>
      </c>
      <c r="L15" s="109">
        <v>12</v>
      </c>
      <c r="M15" s="109">
        <v>0</v>
      </c>
      <c r="N15" s="109">
        <v>1</v>
      </c>
      <c r="O15" s="87">
        <v>17</v>
      </c>
    </row>
    <row r="16" spans="1:18" x14ac:dyDescent="0.25">
      <c r="A16" s="108"/>
      <c r="B16" s="99" t="s">
        <v>936</v>
      </c>
      <c r="C16" s="99" t="s">
        <v>255</v>
      </c>
      <c r="D16" s="109">
        <v>1</v>
      </c>
      <c r="E16" s="109">
        <v>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1</v>
      </c>
      <c r="M16" s="109">
        <v>0</v>
      </c>
      <c r="N16" s="109">
        <v>0</v>
      </c>
      <c r="O16" s="87">
        <v>1</v>
      </c>
    </row>
    <row r="17" spans="1:15" x14ac:dyDescent="0.25">
      <c r="A17" s="108"/>
      <c r="B17" s="99" t="s">
        <v>937</v>
      </c>
      <c r="C17" s="99" t="s">
        <v>150</v>
      </c>
      <c r="D17" s="109">
        <v>3</v>
      </c>
      <c r="E17" s="109">
        <v>0</v>
      </c>
      <c r="F17" s="109">
        <v>1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2</v>
      </c>
      <c r="M17" s="109">
        <v>0</v>
      </c>
      <c r="N17" s="109">
        <v>0</v>
      </c>
      <c r="O17" s="87">
        <v>3</v>
      </c>
    </row>
    <row r="18" spans="1:15" x14ac:dyDescent="0.25">
      <c r="A18" s="108"/>
      <c r="B18" s="99" t="s">
        <v>938</v>
      </c>
      <c r="C18" s="99" t="s">
        <v>151</v>
      </c>
      <c r="D18" s="109">
        <v>5</v>
      </c>
      <c r="E18" s="109">
        <v>2</v>
      </c>
      <c r="F18" s="109">
        <v>0</v>
      </c>
      <c r="G18" s="109">
        <v>0</v>
      </c>
      <c r="H18" s="109">
        <v>0</v>
      </c>
      <c r="I18" s="109">
        <v>0</v>
      </c>
      <c r="J18" s="109">
        <v>1</v>
      </c>
      <c r="K18" s="109">
        <v>0</v>
      </c>
      <c r="L18" s="109">
        <v>6</v>
      </c>
      <c r="M18" s="109">
        <v>0</v>
      </c>
      <c r="N18" s="109">
        <v>0</v>
      </c>
      <c r="O18" s="87">
        <v>7</v>
      </c>
    </row>
    <row r="19" spans="1:15" x14ac:dyDescent="0.25">
      <c r="A19" s="108"/>
      <c r="B19" s="99" t="s">
        <v>939</v>
      </c>
      <c r="C19" s="99" t="s">
        <v>152</v>
      </c>
      <c r="D19" s="109">
        <v>9</v>
      </c>
      <c r="E19" s="109">
        <v>16</v>
      </c>
      <c r="F19" s="109">
        <v>2</v>
      </c>
      <c r="G19" s="109">
        <v>0</v>
      </c>
      <c r="H19" s="109">
        <v>0</v>
      </c>
      <c r="I19" s="109">
        <v>2</v>
      </c>
      <c r="J19" s="109">
        <v>2</v>
      </c>
      <c r="K19" s="109">
        <v>0</v>
      </c>
      <c r="L19" s="109">
        <v>18</v>
      </c>
      <c r="M19" s="109">
        <v>0</v>
      </c>
      <c r="N19" s="109">
        <v>1</v>
      </c>
      <c r="O19" s="87">
        <v>25</v>
      </c>
    </row>
    <row r="20" spans="1:15" x14ac:dyDescent="0.25">
      <c r="A20" s="108"/>
      <c r="B20" s="99" t="s">
        <v>940</v>
      </c>
      <c r="C20" s="99" t="s">
        <v>155</v>
      </c>
      <c r="D20" s="109">
        <v>7</v>
      </c>
      <c r="E20" s="109">
        <v>4</v>
      </c>
      <c r="F20" s="109">
        <v>0</v>
      </c>
      <c r="G20" s="109">
        <v>0</v>
      </c>
      <c r="H20" s="109">
        <v>0</v>
      </c>
      <c r="I20" s="109">
        <v>2</v>
      </c>
      <c r="J20" s="109">
        <v>0</v>
      </c>
      <c r="K20" s="109">
        <v>0</v>
      </c>
      <c r="L20" s="109">
        <v>9</v>
      </c>
      <c r="M20" s="109">
        <v>0</v>
      </c>
      <c r="N20" s="109">
        <v>0</v>
      </c>
      <c r="O20" s="87">
        <v>11</v>
      </c>
    </row>
    <row r="21" spans="1:15" x14ac:dyDescent="0.25">
      <c r="A21" s="108"/>
      <c r="B21" s="99" t="s">
        <v>941</v>
      </c>
      <c r="C21" s="99" t="s">
        <v>157</v>
      </c>
      <c r="D21" s="109">
        <v>8</v>
      </c>
      <c r="E21" s="109">
        <v>15</v>
      </c>
      <c r="F21" s="109">
        <v>0</v>
      </c>
      <c r="G21" s="109">
        <v>0</v>
      </c>
      <c r="H21" s="109">
        <v>1</v>
      </c>
      <c r="I21" s="109">
        <v>1</v>
      </c>
      <c r="J21" s="109">
        <v>0</v>
      </c>
      <c r="K21" s="109">
        <v>0</v>
      </c>
      <c r="L21" s="109">
        <v>21</v>
      </c>
      <c r="M21" s="109">
        <v>0</v>
      </c>
      <c r="N21" s="109">
        <v>0</v>
      </c>
      <c r="O21" s="87">
        <v>23</v>
      </c>
    </row>
    <row r="22" spans="1:15" x14ac:dyDescent="0.25">
      <c r="A22" s="108"/>
      <c r="B22" s="99" t="s">
        <v>942</v>
      </c>
      <c r="C22" s="99" t="s">
        <v>158</v>
      </c>
      <c r="D22" s="109">
        <v>29</v>
      </c>
      <c r="E22" s="109">
        <v>4</v>
      </c>
      <c r="F22" s="109">
        <v>1</v>
      </c>
      <c r="G22" s="109">
        <v>0</v>
      </c>
      <c r="H22" s="109">
        <v>1</v>
      </c>
      <c r="I22" s="109">
        <v>5</v>
      </c>
      <c r="J22" s="109">
        <v>0</v>
      </c>
      <c r="K22" s="109">
        <v>0</v>
      </c>
      <c r="L22" s="109">
        <v>22</v>
      </c>
      <c r="M22" s="109">
        <v>0</v>
      </c>
      <c r="N22" s="109">
        <v>4</v>
      </c>
      <c r="O22" s="87">
        <v>33</v>
      </c>
    </row>
    <row r="23" spans="1:15" x14ac:dyDescent="0.25">
      <c r="A23" s="108"/>
      <c r="B23" s="99" t="s">
        <v>943</v>
      </c>
      <c r="C23" s="99" t="s">
        <v>160</v>
      </c>
      <c r="D23" s="109">
        <v>1</v>
      </c>
      <c r="E23" s="109">
        <v>1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2</v>
      </c>
      <c r="M23" s="109">
        <v>0</v>
      </c>
      <c r="N23" s="109">
        <v>0</v>
      </c>
      <c r="O23" s="87">
        <v>2</v>
      </c>
    </row>
    <row r="24" spans="1:15" s="6" customFormat="1" x14ac:dyDescent="0.25">
      <c r="A24" s="100" t="s">
        <v>162</v>
      </c>
      <c r="B24" s="101"/>
      <c r="C24" s="101"/>
      <c r="D24" s="85">
        <v>190</v>
      </c>
      <c r="E24" s="85">
        <v>66</v>
      </c>
      <c r="F24" s="85">
        <v>6</v>
      </c>
      <c r="G24" s="85">
        <v>2</v>
      </c>
      <c r="H24" s="85">
        <v>6</v>
      </c>
      <c r="I24" s="85">
        <v>46</v>
      </c>
      <c r="J24" s="85">
        <v>6</v>
      </c>
      <c r="K24" s="85">
        <v>0</v>
      </c>
      <c r="L24" s="85">
        <v>174</v>
      </c>
      <c r="M24" s="85">
        <v>2</v>
      </c>
      <c r="N24" s="85">
        <v>14</v>
      </c>
      <c r="O24" s="102">
        <v>256</v>
      </c>
    </row>
    <row r="25" spans="1:15" x14ac:dyDescent="0.25">
      <c r="A25" s="108" t="s">
        <v>114</v>
      </c>
      <c r="B25" s="99" t="s">
        <v>401</v>
      </c>
      <c r="C25" s="99" t="s">
        <v>164</v>
      </c>
      <c r="D25" s="109">
        <v>6</v>
      </c>
      <c r="E25" s="109">
        <v>11</v>
      </c>
      <c r="F25" s="109">
        <v>2</v>
      </c>
      <c r="G25" s="109">
        <v>0</v>
      </c>
      <c r="H25" s="109">
        <v>0</v>
      </c>
      <c r="I25" s="109">
        <v>0</v>
      </c>
      <c r="J25" s="109">
        <v>1</v>
      </c>
      <c r="K25" s="109">
        <v>0</v>
      </c>
      <c r="L25" s="109">
        <v>13</v>
      </c>
      <c r="M25" s="109">
        <v>0</v>
      </c>
      <c r="N25" s="109">
        <v>1</v>
      </c>
      <c r="O25" s="87">
        <v>17</v>
      </c>
    </row>
    <row r="26" spans="1:15" x14ac:dyDescent="0.25">
      <c r="A26" s="108"/>
      <c r="B26" s="99" t="s">
        <v>402</v>
      </c>
      <c r="C26" s="99" t="s">
        <v>166</v>
      </c>
      <c r="D26" s="109">
        <v>1</v>
      </c>
      <c r="E26" s="109">
        <v>16</v>
      </c>
      <c r="F26" s="109">
        <v>1</v>
      </c>
      <c r="G26" s="109">
        <v>1</v>
      </c>
      <c r="H26" s="109">
        <v>1</v>
      </c>
      <c r="I26" s="109">
        <v>0</v>
      </c>
      <c r="J26" s="109">
        <v>1</v>
      </c>
      <c r="K26" s="109">
        <v>0</v>
      </c>
      <c r="L26" s="109">
        <v>11</v>
      </c>
      <c r="M26" s="109">
        <v>0</v>
      </c>
      <c r="N26" s="109">
        <v>2</v>
      </c>
      <c r="O26" s="87">
        <v>17</v>
      </c>
    </row>
    <row r="27" spans="1:15" x14ac:dyDescent="0.25">
      <c r="A27" s="108"/>
      <c r="B27" s="99" t="s">
        <v>414</v>
      </c>
      <c r="C27" s="99" t="s">
        <v>328</v>
      </c>
      <c r="D27" s="109">
        <v>0</v>
      </c>
      <c r="E27" s="109">
        <v>1</v>
      </c>
      <c r="F27" s="109">
        <v>1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87">
        <v>1</v>
      </c>
    </row>
    <row r="28" spans="1:15" x14ac:dyDescent="0.25">
      <c r="A28" s="108"/>
      <c r="B28" s="99" t="s">
        <v>406</v>
      </c>
      <c r="C28" s="99" t="s">
        <v>301</v>
      </c>
      <c r="D28" s="109">
        <v>1</v>
      </c>
      <c r="E28" s="109">
        <v>23</v>
      </c>
      <c r="F28" s="109">
        <v>5</v>
      </c>
      <c r="G28" s="109">
        <v>0</v>
      </c>
      <c r="H28" s="109">
        <v>2</v>
      </c>
      <c r="I28" s="109">
        <v>3</v>
      </c>
      <c r="J28" s="109">
        <v>0</v>
      </c>
      <c r="K28" s="109">
        <v>0</v>
      </c>
      <c r="L28" s="109">
        <v>12</v>
      </c>
      <c r="M28" s="109">
        <v>0</v>
      </c>
      <c r="N28" s="109">
        <v>2</v>
      </c>
      <c r="O28" s="87">
        <v>24</v>
      </c>
    </row>
    <row r="29" spans="1:15" x14ac:dyDescent="0.25">
      <c r="A29" s="108"/>
      <c r="B29" s="99" t="s">
        <v>403</v>
      </c>
      <c r="C29" s="99" t="s">
        <v>168</v>
      </c>
      <c r="D29" s="109">
        <v>8</v>
      </c>
      <c r="E29" s="109">
        <v>35</v>
      </c>
      <c r="F29" s="109">
        <v>5</v>
      </c>
      <c r="G29" s="109">
        <v>0</v>
      </c>
      <c r="H29" s="109">
        <v>5</v>
      </c>
      <c r="I29" s="109">
        <v>7</v>
      </c>
      <c r="J29" s="109">
        <v>0</v>
      </c>
      <c r="K29" s="109">
        <v>0</v>
      </c>
      <c r="L29" s="109">
        <v>22</v>
      </c>
      <c r="M29" s="109">
        <v>0</v>
      </c>
      <c r="N29" s="109">
        <v>4</v>
      </c>
      <c r="O29" s="87">
        <v>43</v>
      </c>
    </row>
    <row r="30" spans="1:15" x14ac:dyDescent="0.25">
      <c r="A30" s="108"/>
      <c r="B30" s="99" t="s">
        <v>408</v>
      </c>
      <c r="C30" s="99" t="s">
        <v>332</v>
      </c>
      <c r="D30" s="109">
        <v>0</v>
      </c>
      <c r="E30" s="109">
        <v>3</v>
      </c>
      <c r="F30" s="109">
        <v>1</v>
      </c>
      <c r="G30" s="109">
        <v>0</v>
      </c>
      <c r="H30" s="109">
        <v>0</v>
      </c>
      <c r="I30" s="109">
        <v>1</v>
      </c>
      <c r="J30" s="109">
        <v>0</v>
      </c>
      <c r="K30" s="109">
        <v>0</v>
      </c>
      <c r="L30" s="109">
        <v>1</v>
      </c>
      <c r="M30" s="109">
        <v>0</v>
      </c>
      <c r="N30" s="109">
        <v>0</v>
      </c>
      <c r="O30" s="87">
        <v>3</v>
      </c>
    </row>
    <row r="31" spans="1:15" x14ac:dyDescent="0.25">
      <c r="A31" s="108"/>
      <c r="B31" s="99" t="s">
        <v>409</v>
      </c>
      <c r="C31" s="99" t="s">
        <v>329</v>
      </c>
      <c r="D31" s="109">
        <v>0</v>
      </c>
      <c r="E31" s="109">
        <v>1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1</v>
      </c>
      <c r="O31" s="87">
        <v>1</v>
      </c>
    </row>
    <row r="32" spans="1:15" x14ac:dyDescent="0.25">
      <c r="A32" s="108"/>
      <c r="B32" s="99" t="s">
        <v>405</v>
      </c>
      <c r="C32" s="99" t="s">
        <v>173</v>
      </c>
      <c r="D32" s="109">
        <v>2</v>
      </c>
      <c r="E32" s="109">
        <v>14</v>
      </c>
      <c r="F32" s="109">
        <v>2</v>
      </c>
      <c r="G32" s="109">
        <v>0</v>
      </c>
      <c r="H32" s="109">
        <v>2</v>
      </c>
      <c r="I32" s="109">
        <v>3</v>
      </c>
      <c r="J32" s="109">
        <v>0</v>
      </c>
      <c r="K32" s="109">
        <v>0</v>
      </c>
      <c r="L32" s="109">
        <v>8</v>
      </c>
      <c r="M32" s="109">
        <v>0</v>
      </c>
      <c r="N32" s="109">
        <v>1</v>
      </c>
      <c r="O32" s="87">
        <v>16</v>
      </c>
    </row>
    <row r="33" spans="1:15" x14ac:dyDescent="0.25">
      <c r="A33" s="108"/>
      <c r="B33" s="99" t="s">
        <v>411</v>
      </c>
      <c r="C33" s="99" t="s">
        <v>302</v>
      </c>
      <c r="D33" s="109">
        <v>2</v>
      </c>
      <c r="E33" s="109">
        <v>3</v>
      </c>
      <c r="F33" s="109">
        <v>1</v>
      </c>
      <c r="G33" s="109">
        <v>0</v>
      </c>
      <c r="H33" s="109">
        <v>0</v>
      </c>
      <c r="I33" s="109">
        <v>3</v>
      </c>
      <c r="J33" s="109">
        <v>0</v>
      </c>
      <c r="K33" s="109">
        <v>0</v>
      </c>
      <c r="L33" s="109">
        <v>0</v>
      </c>
      <c r="M33" s="109">
        <v>1</v>
      </c>
      <c r="N33" s="109">
        <v>0</v>
      </c>
      <c r="O33" s="87">
        <v>5</v>
      </c>
    </row>
    <row r="34" spans="1:15" x14ac:dyDescent="0.25">
      <c r="A34" s="108"/>
      <c r="B34" s="99" t="s">
        <v>410</v>
      </c>
      <c r="C34" s="99" t="s">
        <v>330</v>
      </c>
      <c r="D34" s="109">
        <v>2</v>
      </c>
      <c r="E34" s="109">
        <v>4</v>
      </c>
      <c r="F34" s="109">
        <v>0</v>
      </c>
      <c r="G34" s="109">
        <v>0</v>
      </c>
      <c r="H34" s="109">
        <v>0</v>
      </c>
      <c r="I34" s="109">
        <v>4</v>
      </c>
      <c r="J34" s="109">
        <v>0</v>
      </c>
      <c r="K34" s="109">
        <v>0</v>
      </c>
      <c r="L34" s="109">
        <v>1</v>
      </c>
      <c r="M34" s="109">
        <v>0</v>
      </c>
      <c r="N34" s="109">
        <v>1</v>
      </c>
      <c r="O34" s="87">
        <v>6</v>
      </c>
    </row>
    <row r="35" spans="1:15" x14ac:dyDescent="0.25">
      <c r="A35" s="108"/>
      <c r="B35" s="99" t="s">
        <v>404</v>
      </c>
      <c r="C35" s="99" t="s">
        <v>176</v>
      </c>
      <c r="D35" s="109">
        <v>5</v>
      </c>
      <c r="E35" s="109">
        <v>24</v>
      </c>
      <c r="F35" s="109">
        <v>1</v>
      </c>
      <c r="G35" s="109">
        <v>0</v>
      </c>
      <c r="H35" s="109">
        <v>6</v>
      </c>
      <c r="I35" s="109">
        <v>3</v>
      </c>
      <c r="J35" s="109">
        <v>0</v>
      </c>
      <c r="K35" s="109">
        <v>0</v>
      </c>
      <c r="L35" s="109">
        <v>15</v>
      </c>
      <c r="M35" s="109">
        <v>2</v>
      </c>
      <c r="N35" s="109">
        <v>2</v>
      </c>
      <c r="O35" s="87">
        <v>29</v>
      </c>
    </row>
    <row r="36" spans="1:15" x14ac:dyDescent="0.25">
      <c r="A36" s="108"/>
      <c r="B36" s="99" t="s">
        <v>412</v>
      </c>
      <c r="C36" s="99" t="s">
        <v>303</v>
      </c>
      <c r="D36" s="109">
        <v>1</v>
      </c>
      <c r="E36" s="109">
        <v>19</v>
      </c>
      <c r="F36" s="109">
        <v>5</v>
      </c>
      <c r="G36" s="109">
        <v>0</v>
      </c>
      <c r="H36" s="109">
        <v>0</v>
      </c>
      <c r="I36" s="109">
        <v>2</v>
      </c>
      <c r="J36" s="109">
        <v>0</v>
      </c>
      <c r="K36" s="109">
        <v>0</v>
      </c>
      <c r="L36" s="109">
        <v>13</v>
      </c>
      <c r="M36" s="109">
        <v>0</v>
      </c>
      <c r="N36" s="109">
        <v>0</v>
      </c>
      <c r="O36" s="87">
        <v>20</v>
      </c>
    </row>
    <row r="37" spans="1:15" s="6" customFormat="1" x14ac:dyDescent="0.25">
      <c r="A37" s="100" t="s">
        <v>177</v>
      </c>
      <c r="B37" s="101"/>
      <c r="C37" s="101"/>
      <c r="D37" s="85">
        <v>28</v>
      </c>
      <c r="E37" s="85">
        <v>154</v>
      </c>
      <c r="F37" s="85">
        <v>24</v>
      </c>
      <c r="G37" s="85">
        <v>1</v>
      </c>
      <c r="H37" s="85">
        <v>16</v>
      </c>
      <c r="I37" s="85">
        <v>26</v>
      </c>
      <c r="J37" s="85">
        <v>2</v>
      </c>
      <c r="K37" s="85">
        <v>0</v>
      </c>
      <c r="L37" s="85">
        <v>96</v>
      </c>
      <c r="M37" s="85">
        <v>3</v>
      </c>
      <c r="N37" s="85">
        <v>14</v>
      </c>
      <c r="O37" s="102">
        <v>182</v>
      </c>
    </row>
    <row r="38" spans="1:15" x14ac:dyDescent="0.25">
      <c r="A38" s="108" t="s">
        <v>115</v>
      </c>
      <c r="B38" s="99" t="s">
        <v>944</v>
      </c>
      <c r="C38" s="99" t="s">
        <v>178</v>
      </c>
      <c r="D38" s="109">
        <v>14</v>
      </c>
      <c r="E38" s="109">
        <v>0</v>
      </c>
      <c r="F38" s="109">
        <v>0</v>
      </c>
      <c r="G38" s="109">
        <v>0</v>
      </c>
      <c r="H38" s="109">
        <v>0</v>
      </c>
      <c r="I38" s="109">
        <v>3</v>
      </c>
      <c r="J38" s="109">
        <v>1</v>
      </c>
      <c r="K38" s="109">
        <v>0</v>
      </c>
      <c r="L38" s="109">
        <v>10</v>
      </c>
      <c r="M38" s="109">
        <v>0</v>
      </c>
      <c r="N38" s="109">
        <v>0</v>
      </c>
      <c r="O38" s="87">
        <v>14</v>
      </c>
    </row>
    <row r="39" spans="1:15" x14ac:dyDescent="0.25">
      <c r="A39" s="108"/>
      <c r="B39" s="99" t="s">
        <v>945</v>
      </c>
      <c r="C39" s="99" t="s">
        <v>179</v>
      </c>
      <c r="D39" s="109">
        <v>2</v>
      </c>
      <c r="E39" s="109">
        <v>1</v>
      </c>
      <c r="F39" s="109">
        <v>0</v>
      </c>
      <c r="G39" s="109">
        <v>0</v>
      </c>
      <c r="H39" s="109">
        <v>0</v>
      </c>
      <c r="I39" s="109">
        <v>0</v>
      </c>
      <c r="J39" s="109">
        <v>1</v>
      </c>
      <c r="K39" s="109">
        <v>0</v>
      </c>
      <c r="L39" s="109">
        <v>2</v>
      </c>
      <c r="M39" s="109">
        <v>0</v>
      </c>
      <c r="N39" s="109">
        <v>0</v>
      </c>
      <c r="O39" s="87">
        <v>3</v>
      </c>
    </row>
    <row r="40" spans="1:15" x14ac:dyDescent="0.25">
      <c r="A40" s="108"/>
      <c r="B40" s="99" t="s">
        <v>946</v>
      </c>
      <c r="C40" s="99" t="s">
        <v>180</v>
      </c>
      <c r="D40" s="109">
        <v>52</v>
      </c>
      <c r="E40" s="109">
        <v>39</v>
      </c>
      <c r="F40" s="109">
        <v>1</v>
      </c>
      <c r="G40" s="109">
        <v>0</v>
      </c>
      <c r="H40" s="109">
        <v>3</v>
      </c>
      <c r="I40" s="109">
        <v>15</v>
      </c>
      <c r="J40" s="109">
        <v>6</v>
      </c>
      <c r="K40" s="109">
        <v>0</v>
      </c>
      <c r="L40" s="109">
        <v>58</v>
      </c>
      <c r="M40" s="109">
        <v>1</v>
      </c>
      <c r="N40" s="109">
        <v>7</v>
      </c>
      <c r="O40" s="87">
        <v>91</v>
      </c>
    </row>
    <row r="41" spans="1:15" x14ac:dyDescent="0.25">
      <c r="A41" s="108"/>
      <c r="B41" s="99" t="s">
        <v>947</v>
      </c>
      <c r="C41" s="99" t="s">
        <v>181</v>
      </c>
      <c r="D41" s="109">
        <v>14</v>
      </c>
      <c r="E41" s="109">
        <v>7</v>
      </c>
      <c r="F41" s="109">
        <v>1</v>
      </c>
      <c r="G41" s="109">
        <v>0</v>
      </c>
      <c r="H41" s="109">
        <v>0</v>
      </c>
      <c r="I41" s="109">
        <v>5</v>
      </c>
      <c r="J41" s="109">
        <v>0</v>
      </c>
      <c r="K41" s="109">
        <v>0</v>
      </c>
      <c r="L41" s="109">
        <v>14</v>
      </c>
      <c r="M41" s="109">
        <v>0</v>
      </c>
      <c r="N41" s="109">
        <v>1</v>
      </c>
      <c r="O41" s="87">
        <v>21</v>
      </c>
    </row>
    <row r="42" spans="1:15" x14ac:dyDescent="0.25">
      <c r="A42" s="108"/>
      <c r="B42" s="99" t="s">
        <v>948</v>
      </c>
      <c r="C42" s="99" t="s">
        <v>304</v>
      </c>
      <c r="D42" s="109">
        <v>8</v>
      </c>
      <c r="E42" s="109">
        <v>0</v>
      </c>
      <c r="F42" s="109">
        <v>0</v>
      </c>
      <c r="G42" s="109">
        <v>0</v>
      </c>
      <c r="H42" s="109">
        <v>0</v>
      </c>
      <c r="I42" s="109">
        <v>3</v>
      </c>
      <c r="J42" s="109">
        <v>0</v>
      </c>
      <c r="K42" s="109">
        <v>0</v>
      </c>
      <c r="L42" s="109">
        <v>5</v>
      </c>
      <c r="M42" s="109">
        <v>0</v>
      </c>
      <c r="N42" s="109">
        <v>0</v>
      </c>
      <c r="O42" s="87">
        <v>8</v>
      </c>
    </row>
    <row r="43" spans="1:15" x14ac:dyDescent="0.25">
      <c r="A43" s="108"/>
      <c r="B43" s="99" t="s">
        <v>949</v>
      </c>
      <c r="C43" s="99" t="s">
        <v>184</v>
      </c>
      <c r="D43" s="109">
        <v>16</v>
      </c>
      <c r="E43" s="109">
        <v>11</v>
      </c>
      <c r="F43" s="109">
        <v>1</v>
      </c>
      <c r="G43" s="109">
        <v>0</v>
      </c>
      <c r="H43" s="109">
        <v>0</v>
      </c>
      <c r="I43" s="109">
        <v>5</v>
      </c>
      <c r="J43" s="109">
        <v>0</v>
      </c>
      <c r="K43" s="109">
        <v>0</v>
      </c>
      <c r="L43" s="109">
        <v>21</v>
      </c>
      <c r="M43" s="109">
        <v>0</v>
      </c>
      <c r="N43" s="109">
        <v>0</v>
      </c>
      <c r="O43" s="87">
        <v>27</v>
      </c>
    </row>
    <row r="44" spans="1:15" x14ac:dyDescent="0.25">
      <c r="A44" s="108"/>
      <c r="B44" s="99" t="s">
        <v>950</v>
      </c>
      <c r="C44" s="99" t="s">
        <v>305</v>
      </c>
      <c r="D44" s="109">
        <v>1</v>
      </c>
      <c r="E44" s="109">
        <v>3</v>
      </c>
      <c r="F44" s="109">
        <v>0</v>
      </c>
      <c r="G44" s="109">
        <v>0</v>
      </c>
      <c r="H44" s="109">
        <v>1</v>
      </c>
      <c r="I44" s="109">
        <v>0</v>
      </c>
      <c r="J44" s="109">
        <v>1</v>
      </c>
      <c r="K44" s="109">
        <v>0</v>
      </c>
      <c r="L44" s="109">
        <v>2</v>
      </c>
      <c r="M44" s="109">
        <v>0</v>
      </c>
      <c r="N44" s="109">
        <v>0</v>
      </c>
      <c r="O44" s="87">
        <v>4</v>
      </c>
    </row>
    <row r="45" spans="1:15" x14ac:dyDescent="0.25">
      <c r="A45" s="108"/>
      <c r="B45" s="99" t="s">
        <v>951</v>
      </c>
      <c r="C45" s="99" t="s">
        <v>315</v>
      </c>
      <c r="D45" s="109">
        <v>1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1</v>
      </c>
      <c r="K45" s="109">
        <v>0</v>
      </c>
      <c r="L45" s="109">
        <v>0</v>
      </c>
      <c r="M45" s="109">
        <v>0</v>
      </c>
      <c r="N45" s="109">
        <v>0</v>
      </c>
      <c r="O45" s="87">
        <v>1</v>
      </c>
    </row>
    <row r="46" spans="1:15" x14ac:dyDescent="0.25">
      <c r="A46" s="108"/>
      <c r="B46" s="99" t="s">
        <v>952</v>
      </c>
      <c r="C46" s="99" t="s">
        <v>306</v>
      </c>
      <c r="D46" s="109">
        <v>25</v>
      </c>
      <c r="E46" s="109">
        <v>17</v>
      </c>
      <c r="F46" s="109">
        <v>0</v>
      </c>
      <c r="G46" s="109">
        <v>0</v>
      </c>
      <c r="H46" s="109">
        <v>2</v>
      </c>
      <c r="I46" s="109">
        <v>13</v>
      </c>
      <c r="J46" s="109">
        <v>1</v>
      </c>
      <c r="K46" s="109">
        <v>0</v>
      </c>
      <c r="L46" s="109">
        <v>19</v>
      </c>
      <c r="M46" s="109">
        <v>1</v>
      </c>
      <c r="N46" s="109">
        <v>6</v>
      </c>
      <c r="O46" s="87">
        <v>42</v>
      </c>
    </row>
    <row r="47" spans="1:15" x14ac:dyDescent="0.25">
      <c r="A47" s="108"/>
      <c r="B47" s="99" t="s">
        <v>953</v>
      </c>
      <c r="C47" s="99" t="s">
        <v>185</v>
      </c>
      <c r="D47" s="109">
        <v>15</v>
      </c>
      <c r="E47" s="109">
        <v>19</v>
      </c>
      <c r="F47" s="109">
        <v>0</v>
      </c>
      <c r="G47" s="109">
        <v>0</v>
      </c>
      <c r="H47" s="109">
        <v>3</v>
      </c>
      <c r="I47" s="109">
        <v>3</v>
      </c>
      <c r="J47" s="109">
        <v>2</v>
      </c>
      <c r="K47" s="109">
        <v>0</v>
      </c>
      <c r="L47" s="109">
        <v>24</v>
      </c>
      <c r="M47" s="109">
        <v>0</v>
      </c>
      <c r="N47" s="109">
        <v>2</v>
      </c>
      <c r="O47" s="87">
        <v>34</v>
      </c>
    </row>
    <row r="48" spans="1:15" x14ac:dyDescent="0.25">
      <c r="A48" s="108"/>
      <c r="B48" s="99" t="s">
        <v>954</v>
      </c>
      <c r="C48" s="99" t="s">
        <v>307</v>
      </c>
      <c r="D48" s="109">
        <v>28</v>
      </c>
      <c r="E48" s="109">
        <v>10</v>
      </c>
      <c r="F48" s="109">
        <v>0</v>
      </c>
      <c r="G48" s="109">
        <v>0</v>
      </c>
      <c r="H48" s="109">
        <v>0</v>
      </c>
      <c r="I48" s="109">
        <v>6</v>
      </c>
      <c r="J48" s="109">
        <v>0</v>
      </c>
      <c r="K48" s="109">
        <v>0</v>
      </c>
      <c r="L48" s="109">
        <v>29</v>
      </c>
      <c r="M48" s="109">
        <v>0</v>
      </c>
      <c r="N48" s="109">
        <v>3</v>
      </c>
      <c r="O48" s="87">
        <v>38</v>
      </c>
    </row>
    <row r="49" spans="1:15" x14ac:dyDescent="0.25">
      <c r="A49" s="108"/>
      <c r="B49" s="99" t="s">
        <v>955</v>
      </c>
      <c r="C49" s="99" t="s">
        <v>308</v>
      </c>
      <c r="D49" s="109">
        <v>9</v>
      </c>
      <c r="E49" s="109">
        <v>18</v>
      </c>
      <c r="F49" s="109">
        <v>0</v>
      </c>
      <c r="G49" s="109">
        <v>0</v>
      </c>
      <c r="H49" s="109">
        <v>0</v>
      </c>
      <c r="I49" s="109">
        <v>9</v>
      </c>
      <c r="J49" s="109">
        <v>1</v>
      </c>
      <c r="K49" s="109">
        <v>0</v>
      </c>
      <c r="L49" s="109">
        <v>15</v>
      </c>
      <c r="M49" s="109">
        <v>0</v>
      </c>
      <c r="N49" s="109">
        <v>2</v>
      </c>
      <c r="O49" s="87">
        <v>27</v>
      </c>
    </row>
    <row r="50" spans="1:15" s="6" customFormat="1" x14ac:dyDescent="0.25">
      <c r="A50" s="100" t="s">
        <v>186</v>
      </c>
      <c r="B50" s="101"/>
      <c r="C50" s="101"/>
      <c r="D50" s="85">
        <v>185</v>
      </c>
      <c r="E50" s="85">
        <v>125</v>
      </c>
      <c r="F50" s="85">
        <v>3</v>
      </c>
      <c r="G50" s="85">
        <v>0</v>
      </c>
      <c r="H50" s="85">
        <v>9</v>
      </c>
      <c r="I50" s="85">
        <v>62</v>
      </c>
      <c r="J50" s="85">
        <v>14</v>
      </c>
      <c r="K50" s="85">
        <v>0</v>
      </c>
      <c r="L50" s="85">
        <v>199</v>
      </c>
      <c r="M50" s="85">
        <v>2</v>
      </c>
      <c r="N50" s="85">
        <v>21</v>
      </c>
      <c r="O50" s="102">
        <v>310</v>
      </c>
    </row>
    <row r="51" spans="1:15" x14ac:dyDescent="0.25">
      <c r="A51" s="108" t="s">
        <v>117</v>
      </c>
      <c r="B51" s="99" t="s">
        <v>956</v>
      </c>
      <c r="C51" s="99" t="s">
        <v>309</v>
      </c>
      <c r="D51" s="109">
        <v>3</v>
      </c>
      <c r="E51" s="109">
        <v>1</v>
      </c>
      <c r="F51" s="109">
        <v>0</v>
      </c>
      <c r="G51" s="109">
        <v>0</v>
      </c>
      <c r="H51" s="109">
        <v>0</v>
      </c>
      <c r="I51" s="109">
        <v>4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87">
        <v>4</v>
      </c>
    </row>
    <row r="52" spans="1:15" x14ac:dyDescent="0.25">
      <c r="A52" s="108"/>
      <c r="B52" s="99" t="s">
        <v>957</v>
      </c>
      <c r="C52" s="99" t="s">
        <v>191</v>
      </c>
      <c r="D52" s="109">
        <v>11</v>
      </c>
      <c r="E52" s="109">
        <v>7</v>
      </c>
      <c r="F52" s="109">
        <v>0</v>
      </c>
      <c r="G52" s="109">
        <v>0</v>
      </c>
      <c r="H52" s="109">
        <v>1</v>
      </c>
      <c r="I52" s="109">
        <v>3</v>
      </c>
      <c r="J52" s="109">
        <v>1</v>
      </c>
      <c r="K52" s="109">
        <v>0</v>
      </c>
      <c r="L52" s="109">
        <v>13</v>
      </c>
      <c r="M52" s="109">
        <v>0</v>
      </c>
      <c r="N52" s="109">
        <v>0</v>
      </c>
      <c r="O52" s="87">
        <v>18</v>
      </c>
    </row>
    <row r="53" spans="1:15" x14ac:dyDescent="0.25">
      <c r="A53" s="108"/>
      <c r="B53" s="99" t="s">
        <v>415</v>
      </c>
      <c r="C53" s="99" t="s">
        <v>194</v>
      </c>
      <c r="D53" s="109">
        <v>85</v>
      </c>
      <c r="E53" s="109">
        <v>80</v>
      </c>
      <c r="F53" s="109">
        <v>12</v>
      </c>
      <c r="G53" s="109">
        <v>0</v>
      </c>
      <c r="H53" s="109">
        <v>37</v>
      </c>
      <c r="I53" s="109">
        <v>11</v>
      </c>
      <c r="J53" s="109">
        <v>0</v>
      </c>
      <c r="K53" s="109">
        <v>1</v>
      </c>
      <c r="L53" s="109">
        <v>94</v>
      </c>
      <c r="M53" s="109">
        <v>4</v>
      </c>
      <c r="N53" s="109">
        <v>6</v>
      </c>
      <c r="O53" s="87">
        <v>165</v>
      </c>
    </row>
    <row r="54" spans="1:15" x14ac:dyDescent="0.25">
      <c r="A54" s="108"/>
      <c r="B54" s="99" t="s">
        <v>419</v>
      </c>
      <c r="C54" s="99" t="s">
        <v>310</v>
      </c>
      <c r="D54" s="109">
        <v>4</v>
      </c>
      <c r="E54" s="109">
        <v>1</v>
      </c>
      <c r="F54" s="109">
        <v>1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4</v>
      </c>
      <c r="M54" s="109">
        <v>0</v>
      </c>
      <c r="N54" s="109">
        <v>0</v>
      </c>
      <c r="O54" s="87">
        <v>5</v>
      </c>
    </row>
    <row r="55" spans="1:15" x14ac:dyDescent="0.25">
      <c r="A55" s="108"/>
      <c r="B55" s="99" t="s">
        <v>418</v>
      </c>
      <c r="C55" s="99" t="s">
        <v>195</v>
      </c>
      <c r="D55" s="109">
        <v>12</v>
      </c>
      <c r="E55" s="109">
        <v>9</v>
      </c>
      <c r="F55" s="109">
        <v>2</v>
      </c>
      <c r="G55" s="109">
        <v>0</v>
      </c>
      <c r="H55" s="109">
        <v>4</v>
      </c>
      <c r="I55" s="109">
        <v>0</v>
      </c>
      <c r="J55" s="109">
        <v>0</v>
      </c>
      <c r="K55" s="109">
        <v>0</v>
      </c>
      <c r="L55" s="109">
        <v>12</v>
      </c>
      <c r="M55" s="109">
        <v>2</v>
      </c>
      <c r="N55" s="109">
        <v>1</v>
      </c>
      <c r="O55" s="87">
        <v>21</v>
      </c>
    </row>
    <row r="56" spans="1:15" x14ac:dyDescent="0.25">
      <c r="A56" s="108"/>
      <c r="B56" s="99" t="s">
        <v>958</v>
      </c>
      <c r="C56" s="99" t="s">
        <v>259</v>
      </c>
      <c r="D56" s="109">
        <v>1</v>
      </c>
      <c r="E56" s="109">
        <v>1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2</v>
      </c>
      <c r="M56" s="109">
        <v>0</v>
      </c>
      <c r="N56" s="109">
        <v>0</v>
      </c>
      <c r="O56" s="87">
        <v>2</v>
      </c>
    </row>
    <row r="57" spans="1:15" x14ac:dyDescent="0.25">
      <c r="A57" s="108"/>
      <c r="B57" s="99" t="s">
        <v>959</v>
      </c>
      <c r="C57" s="99" t="s">
        <v>197</v>
      </c>
      <c r="D57" s="109">
        <v>15</v>
      </c>
      <c r="E57" s="109">
        <v>2</v>
      </c>
      <c r="F57" s="109">
        <v>4</v>
      </c>
      <c r="G57" s="109">
        <v>0</v>
      </c>
      <c r="H57" s="109">
        <v>0</v>
      </c>
      <c r="I57" s="109">
        <v>3</v>
      </c>
      <c r="J57" s="109">
        <v>0</v>
      </c>
      <c r="K57" s="109">
        <v>0</v>
      </c>
      <c r="L57" s="109">
        <v>9</v>
      </c>
      <c r="M57" s="109">
        <v>0</v>
      </c>
      <c r="N57" s="109">
        <v>1</v>
      </c>
      <c r="O57" s="87">
        <v>17</v>
      </c>
    </row>
    <row r="58" spans="1:15" x14ac:dyDescent="0.25">
      <c r="A58" s="108"/>
      <c r="B58" s="99" t="s">
        <v>398</v>
      </c>
      <c r="C58" s="99" t="s">
        <v>198</v>
      </c>
      <c r="D58" s="109">
        <v>1</v>
      </c>
      <c r="E58" s="109">
        <v>14</v>
      </c>
      <c r="F58" s="109">
        <v>4</v>
      </c>
      <c r="G58" s="109">
        <v>0</v>
      </c>
      <c r="H58" s="109">
        <v>1</v>
      </c>
      <c r="I58" s="109">
        <v>2</v>
      </c>
      <c r="J58" s="109">
        <v>1</v>
      </c>
      <c r="K58" s="109">
        <v>0</v>
      </c>
      <c r="L58" s="109">
        <v>7</v>
      </c>
      <c r="M58" s="109">
        <v>0</v>
      </c>
      <c r="N58" s="109">
        <v>0</v>
      </c>
      <c r="O58" s="87">
        <v>15</v>
      </c>
    </row>
    <row r="59" spans="1:15" x14ac:dyDescent="0.25">
      <c r="A59" s="108"/>
      <c r="B59" s="99" t="s">
        <v>960</v>
      </c>
      <c r="C59" s="99" t="s">
        <v>199</v>
      </c>
      <c r="D59" s="109">
        <v>54</v>
      </c>
      <c r="E59" s="109">
        <v>42</v>
      </c>
      <c r="F59" s="109">
        <v>1</v>
      </c>
      <c r="G59" s="109">
        <v>1</v>
      </c>
      <c r="H59" s="109">
        <v>2</v>
      </c>
      <c r="I59" s="109">
        <v>32</v>
      </c>
      <c r="J59" s="109">
        <v>4</v>
      </c>
      <c r="K59" s="109">
        <v>0</v>
      </c>
      <c r="L59" s="109">
        <v>50</v>
      </c>
      <c r="M59" s="109">
        <v>1</v>
      </c>
      <c r="N59" s="109">
        <v>5</v>
      </c>
      <c r="O59" s="87">
        <v>96</v>
      </c>
    </row>
    <row r="60" spans="1:15" x14ac:dyDescent="0.25">
      <c r="A60" s="108"/>
      <c r="B60" s="99" t="s">
        <v>961</v>
      </c>
      <c r="C60" s="99" t="s">
        <v>311</v>
      </c>
      <c r="D60" s="109">
        <v>4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4</v>
      </c>
      <c r="M60" s="109">
        <v>0</v>
      </c>
      <c r="N60" s="109">
        <v>0</v>
      </c>
      <c r="O60" s="87">
        <v>4</v>
      </c>
    </row>
    <row r="61" spans="1:15" x14ac:dyDescent="0.25">
      <c r="A61" s="108"/>
      <c r="B61" s="99" t="s">
        <v>962</v>
      </c>
      <c r="C61" s="99" t="s">
        <v>312</v>
      </c>
      <c r="D61" s="109">
        <v>3</v>
      </c>
      <c r="E61" s="109">
        <v>4</v>
      </c>
      <c r="F61" s="109">
        <v>0</v>
      </c>
      <c r="G61" s="109">
        <v>0</v>
      </c>
      <c r="H61" s="109">
        <v>1</v>
      </c>
      <c r="I61" s="109">
        <v>1</v>
      </c>
      <c r="J61" s="109">
        <v>1</v>
      </c>
      <c r="K61" s="109">
        <v>0</v>
      </c>
      <c r="L61" s="109">
        <v>4</v>
      </c>
      <c r="M61" s="109">
        <v>0</v>
      </c>
      <c r="N61" s="109">
        <v>0</v>
      </c>
      <c r="O61" s="87">
        <v>7</v>
      </c>
    </row>
    <row r="62" spans="1:15" x14ac:dyDescent="0.25">
      <c r="A62" s="108"/>
      <c r="B62" s="99" t="s">
        <v>963</v>
      </c>
      <c r="C62" s="99" t="s">
        <v>313</v>
      </c>
      <c r="D62" s="109">
        <v>2</v>
      </c>
      <c r="E62" s="109">
        <v>2</v>
      </c>
      <c r="F62" s="109">
        <v>0</v>
      </c>
      <c r="G62" s="109">
        <v>0</v>
      </c>
      <c r="H62" s="109">
        <v>2</v>
      </c>
      <c r="I62" s="109">
        <v>0</v>
      </c>
      <c r="J62" s="109">
        <v>0</v>
      </c>
      <c r="K62" s="109">
        <v>0</v>
      </c>
      <c r="L62" s="109">
        <v>2</v>
      </c>
      <c r="M62" s="109">
        <v>0</v>
      </c>
      <c r="N62" s="109">
        <v>0</v>
      </c>
      <c r="O62" s="87">
        <v>4</v>
      </c>
    </row>
    <row r="63" spans="1:15" x14ac:dyDescent="0.25">
      <c r="A63" s="108"/>
      <c r="B63" s="99" t="s">
        <v>964</v>
      </c>
      <c r="C63" s="99" t="s">
        <v>200</v>
      </c>
      <c r="D63" s="109">
        <v>7</v>
      </c>
      <c r="E63" s="109">
        <v>18</v>
      </c>
      <c r="F63" s="109">
        <v>0</v>
      </c>
      <c r="G63" s="109">
        <v>0</v>
      </c>
      <c r="H63" s="109">
        <v>3</v>
      </c>
      <c r="I63" s="109">
        <v>7</v>
      </c>
      <c r="J63" s="109">
        <v>0</v>
      </c>
      <c r="K63" s="109">
        <v>0</v>
      </c>
      <c r="L63" s="109">
        <v>12</v>
      </c>
      <c r="M63" s="109">
        <v>0</v>
      </c>
      <c r="N63" s="109">
        <v>3</v>
      </c>
      <c r="O63" s="87">
        <v>25</v>
      </c>
    </row>
    <row r="64" spans="1:15" x14ac:dyDescent="0.25">
      <c r="A64" s="108"/>
      <c r="B64" s="99" t="s">
        <v>965</v>
      </c>
      <c r="C64" s="99" t="s">
        <v>201</v>
      </c>
      <c r="D64" s="109">
        <v>50</v>
      </c>
      <c r="E64" s="109">
        <v>26</v>
      </c>
      <c r="F64" s="109">
        <v>0</v>
      </c>
      <c r="G64" s="109">
        <v>0</v>
      </c>
      <c r="H64" s="109">
        <v>4</v>
      </c>
      <c r="I64" s="109">
        <v>23</v>
      </c>
      <c r="J64" s="109">
        <v>0</v>
      </c>
      <c r="K64" s="109">
        <v>0</v>
      </c>
      <c r="L64" s="109">
        <v>44</v>
      </c>
      <c r="M64" s="109">
        <v>1</v>
      </c>
      <c r="N64" s="109">
        <v>4</v>
      </c>
      <c r="O64" s="87">
        <v>76</v>
      </c>
    </row>
    <row r="65" spans="1:15" x14ac:dyDescent="0.25">
      <c r="A65" s="108"/>
      <c r="B65" s="99" t="s">
        <v>397</v>
      </c>
      <c r="C65" s="99" t="s">
        <v>314</v>
      </c>
      <c r="D65" s="109">
        <v>4</v>
      </c>
      <c r="E65" s="109">
        <v>3</v>
      </c>
      <c r="F65" s="109">
        <v>2</v>
      </c>
      <c r="G65" s="109">
        <v>0</v>
      </c>
      <c r="H65" s="109">
        <v>0</v>
      </c>
      <c r="I65" s="109">
        <v>1</v>
      </c>
      <c r="J65" s="109">
        <v>0</v>
      </c>
      <c r="K65" s="109">
        <v>0</v>
      </c>
      <c r="L65" s="109">
        <v>4</v>
      </c>
      <c r="M65" s="109">
        <v>0</v>
      </c>
      <c r="N65" s="109">
        <v>0</v>
      </c>
      <c r="O65" s="87">
        <v>7</v>
      </c>
    </row>
    <row r="66" spans="1:15" x14ac:dyDescent="0.25">
      <c r="A66" s="108"/>
      <c r="B66" s="99" t="s">
        <v>951</v>
      </c>
      <c r="C66" s="99" t="s">
        <v>315</v>
      </c>
      <c r="D66" s="109">
        <v>1</v>
      </c>
      <c r="E66" s="109">
        <v>5</v>
      </c>
      <c r="F66" s="109">
        <v>0</v>
      </c>
      <c r="G66" s="109">
        <v>0</v>
      </c>
      <c r="H66" s="109">
        <v>1</v>
      </c>
      <c r="I66" s="109">
        <v>1</v>
      </c>
      <c r="J66" s="109">
        <v>0</v>
      </c>
      <c r="K66" s="109">
        <v>0</v>
      </c>
      <c r="L66" s="109">
        <v>4</v>
      </c>
      <c r="M66" s="109">
        <v>0</v>
      </c>
      <c r="N66" s="109">
        <v>0</v>
      </c>
      <c r="O66" s="87">
        <v>6</v>
      </c>
    </row>
    <row r="67" spans="1:15" x14ac:dyDescent="0.25">
      <c r="A67" s="108"/>
      <c r="B67" s="99" t="s">
        <v>966</v>
      </c>
      <c r="C67" s="99" t="s">
        <v>203</v>
      </c>
      <c r="D67" s="109">
        <v>29</v>
      </c>
      <c r="E67" s="109">
        <v>13</v>
      </c>
      <c r="F67" s="109">
        <v>2</v>
      </c>
      <c r="G67" s="109">
        <v>0</v>
      </c>
      <c r="H67" s="109">
        <v>7</v>
      </c>
      <c r="I67" s="109">
        <v>2</v>
      </c>
      <c r="J67" s="109">
        <v>1</v>
      </c>
      <c r="K67" s="109">
        <v>0</v>
      </c>
      <c r="L67" s="109">
        <v>24</v>
      </c>
      <c r="M67" s="109">
        <v>1</v>
      </c>
      <c r="N67" s="109">
        <v>5</v>
      </c>
      <c r="O67" s="87">
        <v>42</v>
      </c>
    </row>
    <row r="68" spans="1:15" x14ac:dyDescent="0.25">
      <c r="A68" s="108"/>
      <c r="B68" s="99" t="s">
        <v>967</v>
      </c>
      <c r="C68" s="99" t="s">
        <v>204</v>
      </c>
      <c r="D68" s="109">
        <v>19</v>
      </c>
      <c r="E68" s="109">
        <v>5</v>
      </c>
      <c r="F68" s="109">
        <v>1</v>
      </c>
      <c r="G68" s="109">
        <v>0</v>
      </c>
      <c r="H68" s="109">
        <v>1</v>
      </c>
      <c r="I68" s="109">
        <v>2</v>
      </c>
      <c r="J68" s="109">
        <v>4</v>
      </c>
      <c r="K68" s="109">
        <v>0</v>
      </c>
      <c r="L68" s="109">
        <v>15</v>
      </c>
      <c r="M68" s="109">
        <v>0</v>
      </c>
      <c r="N68" s="109">
        <v>1</v>
      </c>
      <c r="O68" s="87">
        <v>24</v>
      </c>
    </row>
    <row r="69" spans="1:15" x14ac:dyDescent="0.25">
      <c r="A69" s="108"/>
      <c r="B69" s="99" t="s">
        <v>968</v>
      </c>
      <c r="C69" s="99" t="s">
        <v>260</v>
      </c>
      <c r="D69" s="109">
        <v>1</v>
      </c>
      <c r="E69" s="109">
        <v>7</v>
      </c>
      <c r="F69" s="109">
        <v>0</v>
      </c>
      <c r="G69" s="109">
        <v>0</v>
      </c>
      <c r="H69" s="109">
        <v>1</v>
      </c>
      <c r="I69" s="109">
        <v>0</v>
      </c>
      <c r="J69" s="109">
        <v>0</v>
      </c>
      <c r="K69" s="109">
        <v>0</v>
      </c>
      <c r="L69" s="109">
        <v>7</v>
      </c>
      <c r="M69" s="109">
        <v>0</v>
      </c>
      <c r="N69" s="109">
        <v>0</v>
      </c>
      <c r="O69" s="87">
        <v>8</v>
      </c>
    </row>
    <row r="70" spans="1:15" x14ac:dyDescent="0.25">
      <c r="A70" s="108"/>
      <c r="B70" s="99" t="s">
        <v>420</v>
      </c>
      <c r="C70" s="99" t="s">
        <v>205</v>
      </c>
      <c r="D70" s="109">
        <v>4</v>
      </c>
      <c r="E70" s="109">
        <v>3</v>
      </c>
      <c r="F70" s="109">
        <v>0</v>
      </c>
      <c r="G70" s="109">
        <v>0</v>
      </c>
      <c r="H70" s="109">
        <v>0</v>
      </c>
      <c r="I70" s="109">
        <v>2</v>
      </c>
      <c r="J70" s="109">
        <v>0</v>
      </c>
      <c r="K70" s="109">
        <v>0</v>
      </c>
      <c r="L70" s="109">
        <v>5</v>
      </c>
      <c r="M70" s="109">
        <v>0</v>
      </c>
      <c r="N70" s="109">
        <v>0</v>
      </c>
      <c r="O70" s="87">
        <v>7</v>
      </c>
    </row>
    <row r="71" spans="1:15" x14ac:dyDescent="0.25">
      <c r="A71" s="108"/>
      <c r="B71" s="99" t="s">
        <v>969</v>
      </c>
      <c r="C71" s="99" t="s">
        <v>261</v>
      </c>
      <c r="D71" s="109">
        <v>2</v>
      </c>
      <c r="E71" s="109">
        <v>2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4</v>
      </c>
      <c r="M71" s="109">
        <v>0</v>
      </c>
      <c r="N71" s="109">
        <v>0</v>
      </c>
      <c r="O71" s="87">
        <v>4</v>
      </c>
    </row>
    <row r="72" spans="1:15" x14ac:dyDescent="0.25">
      <c r="A72" s="108"/>
      <c r="B72" s="99" t="s">
        <v>970</v>
      </c>
      <c r="C72" s="99" t="s">
        <v>206</v>
      </c>
      <c r="D72" s="109">
        <v>12</v>
      </c>
      <c r="E72" s="109">
        <v>18</v>
      </c>
      <c r="F72" s="109">
        <v>1</v>
      </c>
      <c r="G72" s="109">
        <v>0</v>
      </c>
      <c r="H72" s="109">
        <v>2</v>
      </c>
      <c r="I72" s="109">
        <v>2</v>
      </c>
      <c r="J72" s="109">
        <v>2</v>
      </c>
      <c r="K72" s="109">
        <v>0</v>
      </c>
      <c r="L72" s="109">
        <v>21</v>
      </c>
      <c r="M72" s="109">
        <v>0</v>
      </c>
      <c r="N72" s="109">
        <v>2</v>
      </c>
      <c r="O72" s="87">
        <v>30</v>
      </c>
    </row>
    <row r="73" spans="1:15" x14ac:dyDescent="0.25">
      <c r="A73" s="108"/>
      <c r="B73" s="99" t="s">
        <v>399</v>
      </c>
      <c r="C73" s="99" t="s">
        <v>316</v>
      </c>
      <c r="D73" s="109">
        <v>0</v>
      </c>
      <c r="E73" s="109">
        <v>1</v>
      </c>
      <c r="F73" s="109">
        <v>0</v>
      </c>
      <c r="G73" s="109">
        <v>0</v>
      </c>
      <c r="H73" s="109">
        <v>0</v>
      </c>
      <c r="I73" s="109">
        <v>1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87">
        <v>1</v>
      </c>
    </row>
    <row r="74" spans="1:15" x14ac:dyDescent="0.25">
      <c r="A74" s="108"/>
      <c r="B74" s="99" t="s">
        <v>971</v>
      </c>
      <c r="C74" s="99" t="s">
        <v>317</v>
      </c>
      <c r="D74" s="109">
        <v>1</v>
      </c>
      <c r="E74" s="109">
        <v>2</v>
      </c>
      <c r="F74" s="109">
        <v>0</v>
      </c>
      <c r="G74" s="109">
        <v>0</v>
      </c>
      <c r="H74" s="109">
        <v>0</v>
      </c>
      <c r="I74" s="109">
        <v>1</v>
      </c>
      <c r="J74" s="109">
        <v>1</v>
      </c>
      <c r="K74" s="109">
        <v>0</v>
      </c>
      <c r="L74" s="109">
        <v>1</v>
      </c>
      <c r="M74" s="109">
        <v>0</v>
      </c>
      <c r="N74" s="109">
        <v>0</v>
      </c>
      <c r="O74" s="87">
        <v>3</v>
      </c>
    </row>
    <row r="75" spans="1:15" x14ac:dyDescent="0.25">
      <c r="A75" s="108"/>
      <c r="B75" s="99" t="s">
        <v>972</v>
      </c>
      <c r="C75" s="99" t="s">
        <v>210</v>
      </c>
      <c r="D75" s="109">
        <v>2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2</v>
      </c>
      <c r="M75" s="109">
        <v>0</v>
      </c>
      <c r="N75" s="109">
        <v>0</v>
      </c>
      <c r="O75" s="87">
        <v>3</v>
      </c>
    </row>
    <row r="76" spans="1:15" x14ac:dyDescent="0.25">
      <c r="A76" s="108"/>
      <c r="B76" s="99" t="s">
        <v>416</v>
      </c>
      <c r="C76" s="99" t="s">
        <v>211</v>
      </c>
      <c r="D76" s="109">
        <v>6</v>
      </c>
      <c r="E76" s="109">
        <v>4</v>
      </c>
      <c r="F76" s="109">
        <v>0</v>
      </c>
      <c r="G76" s="109">
        <v>0</v>
      </c>
      <c r="H76" s="109">
        <v>1</v>
      </c>
      <c r="I76" s="109">
        <v>2</v>
      </c>
      <c r="J76" s="109">
        <v>0</v>
      </c>
      <c r="K76" s="109">
        <v>0</v>
      </c>
      <c r="L76" s="109">
        <v>7</v>
      </c>
      <c r="M76" s="109">
        <v>0</v>
      </c>
      <c r="N76" s="109">
        <v>0</v>
      </c>
      <c r="O76" s="87">
        <v>10</v>
      </c>
    </row>
    <row r="77" spans="1:15" x14ac:dyDescent="0.25">
      <c r="A77" s="108"/>
      <c r="B77" s="99" t="s">
        <v>973</v>
      </c>
      <c r="C77" s="99" t="s">
        <v>212</v>
      </c>
      <c r="D77" s="109">
        <v>1</v>
      </c>
      <c r="E77" s="109">
        <v>2</v>
      </c>
      <c r="F77" s="109">
        <v>0</v>
      </c>
      <c r="G77" s="109">
        <v>0</v>
      </c>
      <c r="H77" s="109">
        <v>1</v>
      </c>
      <c r="I77" s="109">
        <v>0</v>
      </c>
      <c r="J77" s="109">
        <v>0</v>
      </c>
      <c r="K77" s="109">
        <v>0</v>
      </c>
      <c r="L77" s="109">
        <v>2</v>
      </c>
      <c r="M77" s="109">
        <v>0</v>
      </c>
      <c r="N77" s="109">
        <v>0</v>
      </c>
      <c r="O77" s="87">
        <v>3</v>
      </c>
    </row>
    <row r="78" spans="1:15" x14ac:dyDescent="0.25">
      <c r="A78" s="108"/>
      <c r="B78" s="99" t="s">
        <v>974</v>
      </c>
      <c r="C78" s="99" t="s">
        <v>214</v>
      </c>
      <c r="D78" s="109">
        <v>27</v>
      </c>
      <c r="E78" s="109">
        <v>9</v>
      </c>
      <c r="F78" s="109">
        <v>0</v>
      </c>
      <c r="G78" s="109">
        <v>0</v>
      </c>
      <c r="H78" s="109">
        <v>1</v>
      </c>
      <c r="I78" s="109">
        <v>21</v>
      </c>
      <c r="J78" s="109">
        <v>0</v>
      </c>
      <c r="K78" s="109">
        <v>0</v>
      </c>
      <c r="L78" s="109">
        <v>10</v>
      </c>
      <c r="M78" s="109">
        <v>0</v>
      </c>
      <c r="N78" s="109">
        <v>4</v>
      </c>
      <c r="O78" s="87">
        <v>36</v>
      </c>
    </row>
    <row r="79" spans="1:15" x14ac:dyDescent="0.25">
      <c r="A79" s="108"/>
      <c r="B79" s="99" t="s">
        <v>975</v>
      </c>
      <c r="C79" s="99" t="s">
        <v>215</v>
      </c>
      <c r="D79" s="109">
        <v>2</v>
      </c>
      <c r="E79" s="109">
        <v>7</v>
      </c>
      <c r="F79" s="109">
        <v>0</v>
      </c>
      <c r="G79" s="109">
        <v>0</v>
      </c>
      <c r="H79" s="109">
        <v>1</v>
      </c>
      <c r="I79" s="109">
        <v>0</v>
      </c>
      <c r="J79" s="109">
        <v>0</v>
      </c>
      <c r="K79" s="109">
        <v>0</v>
      </c>
      <c r="L79" s="109">
        <v>7</v>
      </c>
      <c r="M79" s="109">
        <v>0</v>
      </c>
      <c r="N79" s="109">
        <v>1</v>
      </c>
      <c r="O79" s="87">
        <v>9</v>
      </c>
    </row>
    <row r="80" spans="1:15" x14ac:dyDescent="0.25">
      <c r="A80" s="108"/>
      <c r="B80" s="99" t="s">
        <v>422</v>
      </c>
      <c r="C80" s="99" t="s">
        <v>318</v>
      </c>
      <c r="D80" s="109">
        <v>5</v>
      </c>
      <c r="E80" s="109">
        <v>4</v>
      </c>
      <c r="F80" s="109">
        <v>0</v>
      </c>
      <c r="G80" s="109">
        <v>0</v>
      </c>
      <c r="H80" s="109">
        <v>1</v>
      </c>
      <c r="I80" s="109">
        <v>0</v>
      </c>
      <c r="J80" s="109">
        <v>0</v>
      </c>
      <c r="K80" s="109">
        <v>0</v>
      </c>
      <c r="L80" s="109">
        <v>7</v>
      </c>
      <c r="M80" s="109">
        <v>1</v>
      </c>
      <c r="N80" s="109">
        <v>0</v>
      </c>
      <c r="O80" s="87">
        <v>9</v>
      </c>
    </row>
    <row r="81" spans="1:15" x14ac:dyDescent="0.25">
      <c r="A81" s="108"/>
      <c r="B81" s="99" t="s">
        <v>421</v>
      </c>
      <c r="C81" s="99" t="s">
        <v>216</v>
      </c>
      <c r="D81" s="109">
        <v>0</v>
      </c>
      <c r="E81" s="109">
        <v>5</v>
      </c>
      <c r="F81" s="109"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5</v>
      </c>
      <c r="M81" s="109">
        <v>0</v>
      </c>
      <c r="N81" s="109">
        <v>0</v>
      </c>
      <c r="O81" s="87">
        <v>5</v>
      </c>
    </row>
    <row r="82" spans="1:15" x14ac:dyDescent="0.25">
      <c r="A82" s="108"/>
      <c r="B82" s="99" t="s">
        <v>976</v>
      </c>
      <c r="C82" s="99" t="s">
        <v>217</v>
      </c>
      <c r="D82" s="109">
        <v>13</v>
      </c>
      <c r="E82" s="109">
        <v>26</v>
      </c>
      <c r="F82" s="109">
        <v>0</v>
      </c>
      <c r="G82" s="109">
        <v>0</v>
      </c>
      <c r="H82" s="109">
        <v>0</v>
      </c>
      <c r="I82" s="109">
        <v>4</v>
      </c>
      <c r="J82" s="109">
        <v>3</v>
      </c>
      <c r="K82" s="109">
        <v>0</v>
      </c>
      <c r="L82" s="109">
        <v>31</v>
      </c>
      <c r="M82" s="109">
        <v>0</v>
      </c>
      <c r="N82" s="109">
        <v>1</v>
      </c>
      <c r="O82" s="87">
        <v>39</v>
      </c>
    </row>
    <row r="83" spans="1:15" x14ac:dyDescent="0.25">
      <c r="A83" s="108"/>
      <c r="B83" s="99" t="s">
        <v>977</v>
      </c>
      <c r="C83" s="99" t="s">
        <v>218</v>
      </c>
      <c r="D83" s="109">
        <v>164</v>
      </c>
      <c r="E83" s="109">
        <v>61</v>
      </c>
      <c r="F83" s="109">
        <v>9</v>
      </c>
      <c r="G83" s="109">
        <v>2</v>
      </c>
      <c r="H83" s="109">
        <v>22</v>
      </c>
      <c r="I83" s="109">
        <v>39</v>
      </c>
      <c r="J83" s="109">
        <v>3</v>
      </c>
      <c r="K83" s="109">
        <v>0</v>
      </c>
      <c r="L83" s="109">
        <v>135</v>
      </c>
      <c r="M83" s="109">
        <v>2</v>
      </c>
      <c r="N83" s="109">
        <v>13</v>
      </c>
      <c r="O83" s="87">
        <v>225</v>
      </c>
    </row>
    <row r="84" spans="1:15" x14ac:dyDescent="0.25">
      <c r="A84" s="108"/>
      <c r="B84" s="99" t="s">
        <v>978</v>
      </c>
      <c r="C84" s="99" t="s">
        <v>219</v>
      </c>
      <c r="D84" s="109">
        <v>9</v>
      </c>
      <c r="E84" s="109">
        <v>8</v>
      </c>
      <c r="F84" s="109">
        <v>0</v>
      </c>
      <c r="G84" s="109">
        <v>0</v>
      </c>
      <c r="H84" s="109">
        <v>0</v>
      </c>
      <c r="I84" s="109">
        <v>5</v>
      </c>
      <c r="J84" s="109">
        <v>1</v>
      </c>
      <c r="K84" s="109">
        <v>0</v>
      </c>
      <c r="L84" s="109">
        <v>9</v>
      </c>
      <c r="M84" s="109">
        <v>1</v>
      </c>
      <c r="N84" s="109">
        <v>1</v>
      </c>
      <c r="O84" s="87">
        <v>17</v>
      </c>
    </row>
    <row r="85" spans="1:15" x14ac:dyDescent="0.25">
      <c r="A85" s="108"/>
      <c r="B85" s="99" t="s">
        <v>979</v>
      </c>
      <c r="C85" s="99" t="s">
        <v>319</v>
      </c>
      <c r="D85" s="109">
        <v>1</v>
      </c>
      <c r="E85" s="109">
        <v>4</v>
      </c>
      <c r="F85" s="109">
        <v>1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4</v>
      </c>
      <c r="M85" s="109">
        <v>0</v>
      </c>
      <c r="N85" s="109">
        <v>0</v>
      </c>
      <c r="O85" s="87">
        <v>5</v>
      </c>
    </row>
    <row r="86" spans="1:15" x14ac:dyDescent="0.25">
      <c r="A86" s="108"/>
      <c r="B86" s="99" t="s">
        <v>980</v>
      </c>
      <c r="C86" s="99" t="s">
        <v>220</v>
      </c>
      <c r="D86" s="109">
        <v>34</v>
      </c>
      <c r="E86" s="109">
        <v>10</v>
      </c>
      <c r="F86" s="109">
        <v>1</v>
      </c>
      <c r="G86" s="109">
        <v>1</v>
      </c>
      <c r="H86" s="109">
        <v>2</v>
      </c>
      <c r="I86" s="109">
        <v>10</v>
      </c>
      <c r="J86" s="109">
        <v>2</v>
      </c>
      <c r="K86" s="109">
        <v>0</v>
      </c>
      <c r="L86" s="109">
        <v>23</v>
      </c>
      <c r="M86" s="109">
        <v>1</v>
      </c>
      <c r="N86" s="109">
        <v>4</v>
      </c>
      <c r="O86" s="87">
        <v>44</v>
      </c>
    </row>
    <row r="87" spans="1:15" x14ac:dyDescent="0.25">
      <c r="A87" s="108"/>
      <c r="B87" s="99" t="s">
        <v>981</v>
      </c>
      <c r="C87" s="99" t="s">
        <v>320</v>
      </c>
      <c r="D87" s="109">
        <v>3</v>
      </c>
      <c r="E87" s="109">
        <v>2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5</v>
      </c>
      <c r="M87" s="109">
        <v>0</v>
      </c>
      <c r="N87" s="109">
        <v>0</v>
      </c>
      <c r="O87" s="87">
        <v>5</v>
      </c>
    </row>
    <row r="88" spans="1:15" s="6" customFormat="1" x14ac:dyDescent="0.25">
      <c r="A88" s="100" t="s">
        <v>222</v>
      </c>
      <c r="B88" s="101"/>
      <c r="C88" s="101"/>
      <c r="D88" s="85">
        <v>592</v>
      </c>
      <c r="E88" s="85">
        <v>409</v>
      </c>
      <c r="F88" s="85">
        <v>42</v>
      </c>
      <c r="G88" s="85">
        <v>4</v>
      </c>
      <c r="H88" s="85">
        <v>96</v>
      </c>
      <c r="I88" s="85">
        <v>179</v>
      </c>
      <c r="J88" s="85">
        <v>24</v>
      </c>
      <c r="K88" s="85">
        <v>1</v>
      </c>
      <c r="L88" s="85">
        <v>589</v>
      </c>
      <c r="M88" s="85">
        <v>14</v>
      </c>
      <c r="N88" s="85">
        <v>52</v>
      </c>
      <c r="O88" s="102">
        <v>1001</v>
      </c>
    </row>
    <row r="89" spans="1:15" x14ac:dyDescent="0.25">
      <c r="A89" s="108" t="s">
        <v>120</v>
      </c>
      <c r="B89" s="99" t="s">
        <v>983</v>
      </c>
      <c r="C89" s="99" t="s">
        <v>322</v>
      </c>
      <c r="D89" s="109">
        <v>112</v>
      </c>
      <c r="E89" s="109">
        <v>27</v>
      </c>
      <c r="F89" s="109">
        <v>7</v>
      </c>
      <c r="G89" s="109">
        <v>1</v>
      </c>
      <c r="H89" s="109">
        <v>13</v>
      </c>
      <c r="I89" s="109">
        <v>19</v>
      </c>
      <c r="J89" s="109">
        <v>2</v>
      </c>
      <c r="K89" s="109">
        <v>0</v>
      </c>
      <c r="L89" s="109">
        <v>90</v>
      </c>
      <c r="M89" s="109">
        <v>0</v>
      </c>
      <c r="N89" s="109">
        <v>7</v>
      </c>
      <c r="O89" s="87">
        <v>139</v>
      </c>
    </row>
    <row r="90" spans="1:15" s="6" customFormat="1" x14ac:dyDescent="0.25">
      <c r="A90" s="100" t="s">
        <v>245</v>
      </c>
      <c r="B90" s="101"/>
      <c r="C90" s="101"/>
      <c r="D90" s="85">
        <v>112</v>
      </c>
      <c r="E90" s="85">
        <v>27</v>
      </c>
      <c r="F90" s="85">
        <v>7</v>
      </c>
      <c r="G90" s="85">
        <v>1</v>
      </c>
      <c r="H90" s="85">
        <v>13</v>
      </c>
      <c r="I90" s="85">
        <v>19</v>
      </c>
      <c r="J90" s="85">
        <v>2</v>
      </c>
      <c r="K90" s="85">
        <v>0</v>
      </c>
      <c r="L90" s="85">
        <v>90</v>
      </c>
      <c r="M90" s="85">
        <v>0</v>
      </c>
      <c r="N90" s="85">
        <v>7</v>
      </c>
      <c r="O90" s="102">
        <v>139</v>
      </c>
    </row>
    <row r="91" spans="1:15" x14ac:dyDescent="0.25">
      <c r="A91" s="108" t="s">
        <v>121</v>
      </c>
      <c r="B91" s="99" t="s">
        <v>984</v>
      </c>
      <c r="C91" s="99" t="s">
        <v>323</v>
      </c>
      <c r="D91" s="109">
        <v>19</v>
      </c>
      <c r="E91" s="109">
        <v>9</v>
      </c>
      <c r="F91" s="109">
        <v>0</v>
      </c>
      <c r="G91" s="109">
        <v>0</v>
      </c>
      <c r="H91" s="109">
        <v>0</v>
      </c>
      <c r="I91" s="109">
        <v>2</v>
      </c>
      <c r="J91" s="109">
        <v>0</v>
      </c>
      <c r="K91" s="109">
        <v>0</v>
      </c>
      <c r="L91" s="109">
        <v>25</v>
      </c>
      <c r="M91" s="109">
        <v>0</v>
      </c>
      <c r="N91" s="109">
        <v>1</v>
      </c>
      <c r="O91" s="87">
        <v>28</v>
      </c>
    </row>
    <row r="92" spans="1:15" x14ac:dyDescent="0.25">
      <c r="A92" s="108"/>
      <c r="B92" s="99" t="s">
        <v>985</v>
      </c>
      <c r="C92" s="99" t="s">
        <v>324</v>
      </c>
      <c r="D92" s="109">
        <v>26</v>
      </c>
      <c r="E92" s="109">
        <v>3</v>
      </c>
      <c r="F92" s="109">
        <v>5</v>
      </c>
      <c r="G92" s="109">
        <v>0</v>
      </c>
      <c r="H92" s="109">
        <v>2</v>
      </c>
      <c r="I92" s="109">
        <v>1</v>
      </c>
      <c r="J92" s="109">
        <v>0</v>
      </c>
      <c r="K92" s="109">
        <v>0</v>
      </c>
      <c r="L92" s="109">
        <v>19</v>
      </c>
      <c r="M92" s="109">
        <v>0</v>
      </c>
      <c r="N92" s="109">
        <v>2</v>
      </c>
      <c r="O92" s="87">
        <v>29</v>
      </c>
    </row>
    <row r="93" spans="1:15" x14ac:dyDescent="0.25">
      <c r="A93" s="108"/>
      <c r="B93" s="99" t="s">
        <v>986</v>
      </c>
      <c r="C93" s="99" t="s">
        <v>325</v>
      </c>
      <c r="D93" s="109">
        <v>16</v>
      </c>
      <c r="E93" s="109">
        <v>7</v>
      </c>
      <c r="F93" s="109">
        <v>2</v>
      </c>
      <c r="G93" s="109">
        <v>0</v>
      </c>
      <c r="H93" s="109">
        <v>2</v>
      </c>
      <c r="I93" s="109">
        <v>2</v>
      </c>
      <c r="J93" s="109">
        <v>0</v>
      </c>
      <c r="K93" s="109">
        <v>0</v>
      </c>
      <c r="L93" s="109">
        <v>16</v>
      </c>
      <c r="M93" s="109">
        <v>0</v>
      </c>
      <c r="N93" s="109">
        <v>1</v>
      </c>
      <c r="O93" s="87">
        <v>23</v>
      </c>
    </row>
    <row r="94" spans="1:15" x14ac:dyDescent="0.25">
      <c r="A94" s="108"/>
      <c r="B94" s="99" t="s">
        <v>423</v>
      </c>
      <c r="C94" s="99" t="s">
        <v>326</v>
      </c>
      <c r="D94" s="109">
        <v>19</v>
      </c>
      <c r="E94" s="109">
        <v>4</v>
      </c>
      <c r="F94" s="109">
        <v>2</v>
      </c>
      <c r="G94" s="109">
        <v>0</v>
      </c>
      <c r="H94" s="109">
        <v>2</v>
      </c>
      <c r="I94" s="109">
        <v>2</v>
      </c>
      <c r="J94" s="109">
        <v>0</v>
      </c>
      <c r="K94" s="109">
        <v>0</v>
      </c>
      <c r="L94" s="109">
        <v>14</v>
      </c>
      <c r="M94" s="109">
        <v>1</v>
      </c>
      <c r="N94" s="109">
        <v>2</v>
      </c>
      <c r="O94" s="87">
        <v>23</v>
      </c>
    </row>
    <row r="95" spans="1:15" x14ac:dyDescent="0.25">
      <c r="A95" s="108"/>
      <c r="B95" s="99" t="s">
        <v>987</v>
      </c>
      <c r="C95" s="99" t="s">
        <v>327</v>
      </c>
      <c r="D95" s="109">
        <v>7</v>
      </c>
      <c r="E95" s="109">
        <v>2</v>
      </c>
      <c r="F95" s="109">
        <v>0</v>
      </c>
      <c r="G95" s="109">
        <v>0</v>
      </c>
      <c r="H95" s="109">
        <v>0</v>
      </c>
      <c r="I95" s="109">
        <v>1</v>
      </c>
      <c r="J95" s="109">
        <v>0</v>
      </c>
      <c r="K95" s="109">
        <v>0</v>
      </c>
      <c r="L95" s="109">
        <v>8</v>
      </c>
      <c r="M95" s="109">
        <v>0</v>
      </c>
      <c r="N95" s="109">
        <v>0</v>
      </c>
      <c r="O95" s="87">
        <v>9</v>
      </c>
    </row>
    <row r="96" spans="1:15" s="6" customFormat="1" x14ac:dyDescent="0.25">
      <c r="A96" s="100" t="s">
        <v>251</v>
      </c>
      <c r="B96" s="101"/>
      <c r="C96" s="101"/>
      <c r="D96" s="85">
        <v>87</v>
      </c>
      <c r="E96" s="85">
        <v>25</v>
      </c>
      <c r="F96" s="85">
        <v>9</v>
      </c>
      <c r="G96" s="85">
        <v>0</v>
      </c>
      <c r="H96" s="85">
        <v>6</v>
      </c>
      <c r="I96" s="85">
        <v>8</v>
      </c>
      <c r="J96" s="85">
        <v>0</v>
      </c>
      <c r="K96" s="85">
        <v>0</v>
      </c>
      <c r="L96" s="85">
        <v>82</v>
      </c>
      <c r="M96" s="85">
        <v>1</v>
      </c>
      <c r="N96" s="85">
        <v>6</v>
      </c>
      <c r="O96" s="102">
        <v>112</v>
      </c>
    </row>
    <row r="97" spans="1:15" x14ac:dyDescent="0.25">
      <c r="A97" s="108" t="s">
        <v>122</v>
      </c>
      <c r="B97" s="99" t="s">
        <v>988</v>
      </c>
      <c r="C97" s="99" t="s">
        <v>33</v>
      </c>
      <c r="D97" s="109">
        <v>77</v>
      </c>
      <c r="E97" s="109">
        <v>12</v>
      </c>
      <c r="F97" s="109">
        <v>2</v>
      </c>
      <c r="G97" s="109">
        <v>1</v>
      </c>
      <c r="H97" s="109">
        <v>0</v>
      </c>
      <c r="I97" s="109">
        <v>24</v>
      </c>
      <c r="J97" s="109">
        <v>0</v>
      </c>
      <c r="K97" s="109">
        <v>0</v>
      </c>
      <c r="L97" s="109">
        <v>57</v>
      </c>
      <c r="M97" s="109">
        <v>1</v>
      </c>
      <c r="N97" s="109">
        <v>4</v>
      </c>
      <c r="O97" s="87">
        <v>89</v>
      </c>
    </row>
    <row r="98" spans="1:15" s="6" customFormat="1" x14ac:dyDescent="0.25">
      <c r="A98" s="100" t="s">
        <v>252</v>
      </c>
      <c r="B98" s="101"/>
      <c r="C98" s="101"/>
      <c r="D98" s="85">
        <v>77</v>
      </c>
      <c r="E98" s="85">
        <v>12</v>
      </c>
      <c r="F98" s="85">
        <v>2</v>
      </c>
      <c r="G98" s="85">
        <v>1</v>
      </c>
      <c r="H98" s="85">
        <v>0</v>
      </c>
      <c r="I98" s="85">
        <v>24</v>
      </c>
      <c r="J98" s="85">
        <v>0</v>
      </c>
      <c r="K98" s="85">
        <v>0</v>
      </c>
      <c r="L98" s="85">
        <v>57</v>
      </c>
      <c r="M98" s="85">
        <v>1</v>
      </c>
      <c r="N98" s="85">
        <v>4</v>
      </c>
      <c r="O98" s="102">
        <v>89</v>
      </c>
    </row>
    <row r="99" spans="1:15" x14ac:dyDescent="0.25">
      <c r="A99" s="233" t="s">
        <v>15</v>
      </c>
      <c r="B99" s="234"/>
      <c r="C99" s="234"/>
      <c r="D99" s="235">
        <v>1446</v>
      </c>
      <c r="E99" s="235">
        <v>1051</v>
      </c>
      <c r="F99" s="236">
        <v>110</v>
      </c>
      <c r="G99" s="236">
        <v>9</v>
      </c>
      <c r="H99" s="235">
        <v>189</v>
      </c>
      <c r="I99" s="236">
        <v>456</v>
      </c>
      <c r="J99" s="236">
        <v>52</v>
      </c>
      <c r="K99" s="236">
        <v>1</v>
      </c>
      <c r="L99" s="235">
        <v>1515</v>
      </c>
      <c r="M99" s="236">
        <v>26</v>
      </c>
      <c r="N99" s="235">
        <v>139</v>
      </c>
      <c r="O99" s="237">
        <v>2497</v>
      </c>
    </row>
    <row r="100" spans="1:15" x14ac:dyDescent="0.25">
      <c r="A100" s="39" t="s">
        <v>336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102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A17" sqref="A17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127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50</v>
      </c>
      <c r="E5" s="109">
        <v>57</v>
      </c>
      <c r="F5" s="109">
        <v>5</v>
      </c>
      <c r="G5" s="109">
        <v>0</v>
      </c>
      <c r="H5" s="109">
        <v>9</v>
      </c>
      <c r="I5" s="109">
        <v>23</v>
      </c>
      <c r="J5" s="109">
        <v>0</v>
      </c>
      <c r="K5" s="109">
        <v>0</v>
      </c>
      <c r="L5" s="109">
        <v>62</v>
      </c>
      <c r="M5" s="109">
        <v>0</v>
      </c>
      <c r="N5" s="109">
        <v>8</v>
      </c>
      <c r="O5" s="87">
        <v>107</v>
      </c>
    </row>
    <row r="6" spans="1:18" x14ac:dyDescent="0.25">
      <c r="A6" s="108"/>
      <c r="B6" s="99" t="s">
        <v>927</v>
      </c>
      <c r="C6" s="99" t="s">
        <v>294</v>
      </c>
      <c r="D6" s="109">
        <v>47</v>
      </c>
      <c r="E6" s="109">
        <v>39</v>
      </c>
      <c r="F6" s="109">
        <v>3</v>
      </c>
      <c r="G6" s="109">
        <v>0</v>
      </c>
      <c r="H6" s="109">
        <v>6</v>
      </c>
      <c r="I6" s="109">
        <v>16</v>
      </c>
      <c r="J6" s="109">
        <v>1</v>
      </c>
      <c r="K6" s="109">
        <v>0</v>
      </c>
      <c r="L6" s="109">
        <v>56</v>
      </c>
      <c r="M6" s="109">
        <v>0</v>
      </c>
      <c r="N6" s="109">
        <v>4</v>
      </c>
      <c r="O6" s="87">
        <v>86</v>
      </c>
    </row>
    <row r="7" spans="1:18" x14ac:dyDescent="0.25">
      <c r="A7" s="108"/>
      <c r="B7" s="99" t="s">
        <v>928</v>
      </c>
      <c r="C7" s="99" t="s">
        <v>295</v>
      </c>
      <c r="D7" s="109">
        <v>23</v>
      </c>
      <c r="E7" s="109">
        <v>49</v>
      </c>
      <c r="F7" s="109">
        <v>3</v>
      </c>
      <c r="G7" s="109">
        <v>1</v>
      </c>
      <c r="H7" s="109">
        <v>7</v>
      </c>
      <c r="I7" s="109">
        <v>13</v>
      </c>
      <c r="J7" s="109">
        <v>2</v>
      </c>
      <c r="K7" s="109">
        <v>0</v>
      </c>
      <c r="L7" s="109">
        <v>37</v>
      </c>
      <c r="M7" s="109">
        <v>0</v>
      </c>
      <c r="N7" s="109">
        <v>9</v>
      </c>
      <c r="O7" s="87">
        <v>72</v>
      </c>
    </row>
    <row r="8" spans="1:18" x14ac:dyDescent="0.25">
      <c r="A8" s="108"/>
      <c r="B8" s="99" t="s">
        <v>929</v>
      </c>
      <c r="C8" s="99" t="s">
        <v>296</v>
      </c>
      <c r="D8" s="109">
        <v>9</v>
      </c>
      <c r="E8" s="109">
        <v>8</v>
      </c>
      <c r="F8" s="109">
        <v>1</v>
      </c>
      <c r="G8" s="109">
        <v>0</v>
      </c>
      <c r="H8" s="109">
        <v>1</v>
      </c>
      <c r="I8" s="109">
        <v>3</v>
      </c>
      <c r="J8" s="109">
        <v>1</v>
      </c>
      <c r="K8" s="109">
        <v>0</v>
      </c>
      <c r="L8" s="109">
        <v>10</v>
      </c>
      <c r="M8" s="109">
        <v>0</v>
      </c>
      <c r="N8" s="109">
        <v>1</v>
      </c>
      <c r="O8" s="87">
        <v>17</v>
      </c>
    </row>
    <row r="9" spans="1:18" x14ac:dyDescent="0.25">
      <c r="A9" s="108"/>
      <c r="B9" s="99" t="s">
        <v>931</v>
      </c>
      <c r="C9" s="99" t="s">
        <v>297</v>
      </c>
      <c r="D9" s="109">
        <v>12</v>
      </c>
      <c r="E9" s="109">
        <v>21</v>
      </c>
      <c r="F9" s="109">
        <v>3</v>
      </c>
      <c r="G9" s="109">
        <v>0</v>
      </c>
      <c r="H9" s="109">
        <v>5</v>
      </c>
      <c r="I9" s="109">
        <v>15</v>
      </c>
      <c r="J9" s="109">
        <v>1</v>
      </c>
      <c r="K9" s="109">
        <v>0</v>
      </c>
      <c r="L9" s="109">
        <v>7</v>
      </c>
      <c r="M9" s="109">
        <v>0</v>
      </c>
      <c r="N9" s="109">
        <v>2</v>
      </c>
      <c r="O9" s="87">
        <v>33</v>
      </c>
    </row>
    <row r="10" spans="1:18" x14ac:dyDescent="0.25">
      <c r="A10" s="108"/>
      <c r="B10" s="99" t="s">
        <v>932</v>
      </c>
      <c r="C10" s="99" t="s">
        <v>298</v>
      </c>
      <c r="D10" s="109">
        <v>62</v>
      </c>
      <c r="E10" s="109">
        <v>74</v>
      </c>
      <c r="F10" s="109">
        <v>2</v>
      </c>
      <c r="G10" s="109">
        <v>0</v>
      </c>
      <c r="H10" s="109">
        <v>6</v>
      </c>
      <c r="I10" s="109">
        <v>45</v>
      </c>
      <c r="J10" s="109">
        <v>2</v>
      </c>
      <c r="K10" s="109">
        <v>0</v>
      </c>
      <c r="L10" s="109">
        <v>75</v>
      </c>
      <c r="M10" s="109">
        <v>1</v>
      </c>
      <c r="N10" s="109">
        <v>5</v>
      </c>
      <c r="O10" s="87">
        <v>136</v>
      </c>
    </row>
    <row r="11" spans="1:18" s="6" customFormat="1" x14ac:dyDescent="0.25">
      <c r="A11" s="100" t="s">
        <v>134</v>
      </c>
      <c r="B11" s="101"/>
      <c r="C11" s="101"/>
      <c r="D11" s="85">
        <v>203</v>
      </c>
      <c r="E11" s="85">
        <v>248</v>
      </c>
      <c r="F11" s="85">
        <v>17</v>
      </c>
      <c r="G11" s="85">
        <v>1</v>
      </c>
      <c r="H11" s="85">
        <v>34</v>
      </c>
      <c r="I11" s="85">
        <v>115</v>
      </c>
      <c r="J11" s="85">
        <v>7</v>
      </c>
      <c r="K11" s="85">
        <v>0</v>
      </c>
      <c r="L11" s="85">
        <v>247</v>
      </c>
      <c r="M11" s="85">
        <v>1</v>
      </c>
      <c r="N11" s="85">
        <v>29</v>
      </c>
      <c r="O11" s="102">
        <v>451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4</v>
      </c>
      <c r="E12" s="109">
        <v>3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6</v>
      </c>
      <c r="M12" s="109">
        <v>0</v>
      </c>
      <c r="N12" s="109">
        <v>1</v>
      </c>
      <c r="O12" s="87">
        <v>7</v>
      </c>
    </row>
    <row r="13" spans="1:18" x14ac:dyDescent="0.25">
      <c r="A13" s="108"/>
      <c r="B13" s="99" t="s">
        <v>989</v>
      </c>
      <c r="C13" s="99" t="s">
        <v>299</v>
      </c>
      <c r="D13" s="109">
        <v>14</v>
      </c>
      <c r="E13" s="109">
        <v>2</v>
      </c>
      <c r="F13" s="109">
        <v>0</v>
      </c>
      <c r="G13" s="109">
        <v>0</v>
      </c>
      <c r="H13" s="109">
        <v>0</v>
      </c>
      <c r="I13" s="109">
        <v>3</v>
      </c>
      <c r="J13" s="109">
        <v>0</v>
      </c>
      <c r="K13" s="109">
        <v>0</v>
      </c>
      <c r="L13" s="109">
        <v>12</v>
      </c>
      <c r="M13" s="109">
        <v>0</v>
      </c>
      <c r="N13" s="109">
        <v>1</v>
      </c>
      <c r="O13" s="87">
        <v>16</v>
      </c>
    </row>
    <row r="14" spans="1:18" x14ac:dyDescent="0.25">
      <c r="A14" s="108"/>
      <c r="B14" s="99" t="s">
        <v>934</v>
      </c>
      <c r="C14" s="99" t="s">
        <v>146</v>
      </c>
      <c r="D14" s="109">
        <v>34</v>
      </c>
      <c r="E14" s="109">
        <v>4</v>
      </c>
      <c r="F14" s="109">
        <v>0</v>
      </c>
      <c r="G14" s="109">
        <v>0</v>
      </c>
      <c r="H14" s="109">
        <v>2</v>
      </c>
      <c r="I14" s="109">
        <v>11</v>
      </c>
      <c r="J14" s="109">
        <v>2</v>
      </c>
      <c r="K14" s="109">
        <v>0</v>
      </c>
      <c r="L14" s="109">
        <v>22</v>
      </c>
      <c r="M14" s="109">
        <v>0</v>
      </c>
      <c r="N14" s="109">
        <v>1</v>
      </c>
      <c r="O14" s="87">
        <v>38</v>
      </c>
    </row>
    <row r="15" spans="1:18" x14ac:dyDescent="0.25">
      <c r="A15" s="108"/>
      <c r="B15" s="99" t="s">
        <v>935</v>
      </c>
      <c r="C15" s="99" t="s">
        <v>148</v>
      </c>
      <c r="D15" s="109">
        <v>14</v>
      </c>
      <c r="E15" s="109">
        <v>6</v>
      </c>
      <c r="F15" s="109">
        <v>1</v>
      </c>
      <c r="G15" s="109">
        <v>0</v>
      </c>
      <c r="H15" s="109">
        <v>1</v>
      </c>
      <c r="I15" s="109">
        <v>2</v>
      </c>
      <c r="J15" s="109">
        <v>3</v>
      </c>
      <c r="K15" s="109">
        <v>0</v>
      </c>
      <c r="L15" s="109">
        <v>11</v>
      </c>
      <c r="M15" s="109">
        <v>0</v>
      </c>
      <c r="N15" s="109">
        <v>2</v>
      </c>
      <c r="O15" s="87">
        <v>20</v>
      </c>
    </row>
    <row r="16" spans="1:18" x14ac:dyDescent="0.25">
      <c r="A16" s="108"/>
      <c r="B16" s="99" t="s">
        <v>936</v>
      </c>
      <c r="C16" s="99" t="s">
        <v>255</v>
      </c>
      <c r="D16" s="109">
        <v>1</v>
      </c>
      <c r="E16" s="109">
        <v>0</v>
      </c>
      <c r="F16" s="109">
        <v>0</v>
      </c>
      <c r="G16" s="109">
        <v>0</v>
      </c>
      <c r="H16" s="109">
        <v>0</v>
      </c>
      <c r="I16" s="109">
        <v>1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87">
        <v>1</v>
      </c>
    </row>
    <row r="17" spans="1:15" x14ac:dyDescent="0.25">
      <c r="A17" s="108"/>
      <c r="B17" s="99" t="s">
        <v>937</v>
      </c>
      <c r="C17" s="99" t="s">
        <v>150</v>
      </c>
      <c r="D17" s="109">
        <v>2</v>
      </c>
      <c r="E17" s="109">
        <v>1</v>
      </c>
      <c r="F17" s="109">
        <v>0</v>
      </c>
      <c r="G17" s="109">
        <v>0</v>
      </c>
      <c r="H17" s="109">
        <v>0</v>
      </c>
      <c r="I17" s="109">
        <v>0</v>
      </c>
      <c r="J17" s="109">
        <v>1</v>
      </c>
      <c r="K17" s="109">
        <v>0</v>
      </c>
      <c r="L17" s="109">
        <v>2</v>
      </c>
      <c r="M17" s="109">
        <v>0</v>
      </c>
      <c r="N17" s="109">
        <v>0</v>
      </c>
      <c r="O17" s="87">
        <v>3</v>
      </c>
    </row>
    <row r="18" spans="1:15" x14ac:dyDescent="0.25">
      <c r="A18" s="108"/>
      <c r="B18" s="99" t="s">
        <v>938</v>
      </c>
      <c r="C18" s="99" t="s">
        <v>151</v>
      </c>
      <c r="D18" s="109">
        <v>9</v>
      </c>
      <c r="E18" s="109">
        <v>5</v>
      </c>
      <c r="F18" s="109">
        <v>0</v>
      </c>
      <c r="G18" s="109">
        <v>0</v>
      </c>
      <c r="H18" s="109">
        <v>2</v>
      </c>
      <c r="I18" s="109">
        <v>2</v>
      </c>
      <c r="J18" s="109">
        <v>0</v>
      </c>
      <c r="K18" s="109">
        <v>0</v>
      </c>
      <c r="L18" s="109">
        <v>10</v>
      </c>
      <c r="M18" s="109">
        <v>0</v>
      </c>
      <c r="N18" s="109">
        <v>0</v>
      </c>
      <c r="O18" s="87">
        <v>14</v>
      </c>
    </row>
    <row r="19" spans="1:15" x14ac:dyDescent="0.25">
      <c r="A19" s="108"/>
      <c r="B19" s="99" t="s">
        <v>939</v>
      </c>
      <c r="C19" s="99" t="s">
        <v>152</v>
      </c>
      <c r="D19" s="109">
        <v>12</v>
      </c>
      <c r="E19" s="109">
        <v>12</v>
      </c>
      <c r="F19" s="109">
        <v>3</v>
      </c>
      <c r="G19" s="109">
        <v>0</v>
      </c>
      <c r="H19" s="109">
        <v>0</v>
      </c>
      <c r="I19" s="109">
        <v>2</v>
      </c>
      <c r="J19" s="109">
        <v>0</v>
      </c>
      <c r="K19" s="109">
        <v>0</v>
      </c>
      <c r="L19" s="109">
        <v>17</v>
      </c>
      <c r="M19" s="109">
        <v>0</v>
      </c>
      <c r="N19" s="109">
        <v>2</v>
      </c>
      <c r="O19" s="87">
        <v>24</v>
      </c>
    </row>
    <row r="20" spans="1:15" x14ac:dyDescent="0.25">
      <c r="A20" s="108"/>
      <c r="B20" s="99" t="s">
        <v>976</v>
      </c>
      <c r="C20" s="99" t="s">
        <v>217</v>
      </c>
      <c r="D20" s="109">
        <v>0</v>
      </c>
      <c r="E20" s="109">
        <v>1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1</v>
      </c>
      <c r="M20" s="109">
        <v>0</v>
      </c>
      <c r="N20" s="109">
        <v>0</v>
      </c>
      <c r="O20" s="87">
        <v>1</v>
      </c>
    </row>
    <row r="21" spans="1:15" x14ac:dyDescent="0.25">
      <c r="A21" s="108"/>
      <c r="B21" s="99" t="s">
        <v>940</v>
      </c>
      <c r="C21" s="99" t="s">
        <v>155</v>
      </c>
      <c r="D21" s="109">
        <v>20</v>
      </c>
      <c r="E21" s="109">
        <v>4</v>
      </c>
      <c r="F21" s="109">
        <v>1</v>
      </c>
      <c r="G21" s="109">
        <v>0</v>
      </c>
      <c r="H21" s="109">
        <v>0</v>
      </c>
      <c r="I21" s="109">
        <v>7</v>
      </c>
      <c r="J21" s="109">
        <v>1</v>
      </c>
      <c r="K21" s="109">
        <v>0</v>
      </c>
      <c r="L21" s="109">
        <v>13</v>
      </c>
      <c r="M21" s="109">
        <v>0</v>
      </c>
      <c r="N21" s="109">
        <v>2</v>
      </c>
      <c r="O21" s="87">
        <v>24</v>
      </c>
    </row>
    <row r="22" spans="1:15" x14ac:dyDescent="0.25">
      <c r="A22" s="108"/>
      <c r="B22" s="99" t="s">
        <v>941</v>
      </c>
      <c r="C22" s="99" t="s">
        <v>157</v>
      </c>
      <c r="D22" s="109">
        <v>18</v>
      </c>
      <c r="E22" s="109">
        <v>23</v>
      </c>
      <c r="F22" s="109">
        <v>1</v>
      </c>
      <c r="G22" s="109">
        <v>0</v>
      </c>
      <c r="H22" s="109">
        <v>0</v>
      </c>
      <c r="I22" s="109">
        <v>4</v>
      </c>
      <c r="J22" s="109">
        <v>3</v>
      </c>
      <c r="K22" s="109">
        <v>0</v>
      </c>
      <c r="L22" s="109">
        <v>29</v>
      </c>
      <c r="M22" s="109">
        <v>0</v>
      </c>
      <c r="N22" s="109">
        <v>4</v>
      </c>
      <c r="O22" s="87">
        <v>41</v>
      </c>
    </row>
    <row r="23" spans="1:15" x14ac:dyDescent="0.25">
      <c r="A23" s="108"/>
      <c r="B23" s="99" t="s">
        <v>990</v>
      </c>
      <c r="C23" s="99" t="s">
        <v>221</v>
      </c>
      <c r="D23" s="109">
        <v>0</v>
      </c>
      <c r="E23" s="109">
        <v>1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1</v>
      </c>
      <c r="M23" s="109">
        <v>0</v>
      </c>
      <c r="N23" s="109">
        <v>0</v>
      </c>
      <c r="O23" s="87">
        <v>1</v>
      </c>
    </row>
    <row r="24" spans="1:15" x14ac:dyDescent="0.25">
      <c r="A24" s="108"/>
      <c r="B24" s="99" t="s">
        <v>942</v>
      </c>
      <c r="C24" s="99" t="s">
        <v>158</v>
      </c>
      <c r="D24" s="109">
        <v>42</v>
      </c>
      <c r="E24" s="109">
        <v>2</v>
      </c>
      <c r="F24" s="109">
        <v>0</v>
      </c>
      <c r="G24" s="109">
        <v>0</v>
      </c>
      <c r="H24" s="109">
        <v>0</v>
      </c>
      <c r="I24" s="109">
        <v>6</v>
      </c>
      <c r="J24" s="109">
        <v>1</v>
      </c>
      <c r="K24" s="109">
        <v>0</v>
      </c>
      <c r="L24" s="109">
        <v>36</v>
      </c>
      <c r="M24" s="109">
        <v>1</v>
      </c>
      <c r="N24" s="109">
        <v>0</v>
      </c>
      <c r="O24" s="87">
        <v>44</v>
      </c>
    </row>
    <row r="25" spans="1:15" x14ac:dyDescent="0.25">
      <c r="A25" s="108"/>
      <c r="B25" s="99" t="s">
        <v>943</v>
      </c>
      <c r="C25" s="99" t="s">
        <v>160</v>
      </c>
      <c r="D25" s="109">
        <v>0</v>
      </c>
      <c r="E25" s="109">
        <v>1</v>
      </c>
      <c r="F25" s="109">
        <v>0</v>
      </c>
      <c r="G25" s="109">
        <v>0</v>
      </c>
      <c r="H25" s="109">
        <v>0</v>
      </c>
      <c r="I25" s="109">
        <v>1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87">
        <v>1</v>
      </c>
    </row>
    <row r="26" spans="1:15" s="6" customFormat="1" x14ac:dyDescent="0.25">
      <c r="A26" s="100" t="s">
        <v>162</v>
      </c>
      <c r="B26" s="101"/>
      <c r="C26" s="101"/>
      <c r="D26" s="85">
        <v>170</v>
      </c>
      <c r="E26" s="85">
        <v>65</v>
      </c>
      <c r="F26" s="85">
        <v>6</v>
      </c>
      <c r="G26" s="85">
        <v>0</v>
      </c>
      <c r="H26" s="85">
        <v>5</v>
      </c>
      <c r="I26" s="85">
        <v>39</v>
      </c>
      <c r="J26" s="85">
        <v>11</v>
      </c>
      <c r="K26" s="85">
        <v>0</v>
      </c>
      <c r="L26" s="85">
        <v>160</v>
      </c>
      <c r="M26" s="85">
        <v>1</v>
      </c>
      <c r="N26" s="85">
        <v>13</v>
      </c>
      <c r="O26" s="102">
        <v>235</v>
      </c>
    </row>
    <row r="27" spans="1:15" x14ac:dyDescent="0.25">
      <c r="A27" s="108" t="s">
        <v>114</v>
      </c>
      <c r="B27" s="99" t="s">
        <v>401</v>
      </c>
      <c r="C27" s="99" t="s">
        <v>164</v>
      </c>
      <c r="D27" s="109">
        <v>8</v>
      </c>
      <c r="E27" s="109">
        <v>14</v>
      </c>
      <c r="F27" s="109">
        <v>1</v>
      </c>
      <c r="G27" s="109">
        <v>0</v>
      </c>
      <c r="H27" s="109">
        <v>2</v>
      </c>
      <c r="I27" s="109">
        <v>2</v>
      </c>
      <c r="J27" s="109">
        <v>0</v>
      </c>
      <c r="K27" s="109">
        <v>0</v>
      </c>
      <c r="L27" s="109">
        <v>16</v>
      </c>
      <c r="M27" s="109">
        <v>0</v>
      </c>
      <c r="N27" s="109">
        <v>1</v>
      </c>
      <c r="O27" s="87">
        <v>22</v>
      </c>
    </row>
    <row r="28" spans="1:15" x14ac:dyDescent="0.25">
      <c r="A28" s="108"/>
      <c r="B28" s="99" t="s">
        <v>402</v>
      </c>
      <c r="C28" s="99" t="s">
        <v>166</v>
      </c>
      <c r="D28" s="109">
        <v>3</v>
      </c>
      <c r="E28" s="109">
        <v>16</v>
      </c>
      <c r="F28" s="109">
        <v>3</v>
      </c>
      <c r="G28" s="109">
        <v>1</v>
      </c>
      <c r="H28" s="109">
        <v>0</v>
      </c>
      <c r="I28" s="109">
        <v>0</v>
      </c>
      <c r="J28" s="109">
        <v>0</v>
      </c>
      <c r="K28" s="109">
        <v>0</v>
      </c>
      <c r="L28" s="109">
        <v>13</v>
      </c>
      <c r="M28" s="109">
        <v>0</v>
      </c>
      <c r="N28" s="109">
        <v>2</v>
      </c>
      <c r="O28" s="87">
        <v>19</v>
      </c>
    </row>
    <row r="29" spans="1:15" x14ac:dyDescent="0.25">
      <c r="A29" s="108"/>
      <c r="B29" s="99" t="s">
        <v>414</v>
      </c>
      <c r="C29" s="99" t="s">
        <v>328</v>
      </c>
      <c r="D29" s="109">
        <v>0</v>
      </c>
      <c r="E29" s="109">
        <v>3</v>
      </c>
      <c r="F29" s="109">
        <v>0</v>
      </c>
      <c r="G29" s="109">
        <v>0</v>
      </c>
      <c r="H29" s="109">
        <v>1</v>
      </c>
      <c r="I29" s="109">
        <v>0</v>
      </c>
      <c r="J29" s="109">
        <v>0</v>
      </c>
      <c r="K29" s="109">
        <v>0</v>
      </c>
      <c r="L29" s="109">
        <v>1</v>
      </c>
      <c r="M29" s="109">
        <v>0</v>
      </c>
      <c r="N29" s="109">
        <v>1</v>
      </c>
      <c r="O29" s="87">
        <v>3</v>
      </c>
    </row>
    <row r="30" spans="1:15" x14ac:dyDescent="0.25">
      <c r="A30" s="108"/>
      <c r="B30" s="99" t="s">
        <v>413</v>
      </c>
      <c r="C30" s="99" t="s">
        <v>300</v>
      </c>
      <c r="D30" s="109">
        <v>0</v>
      </c>
      <c r="E30" s="109">
        <v>2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2</v>
      </c>
      <c r="M30" s="109">
        <v>0</v>
      </c>
      <c r="N30" s="109">
        <v>0</v>
      </c>
      <c r="O30" s="87">
        <v>2</v>
      </c>
    </row>
    <row r="31" spans="1:15" x14ac:dyDescent="0.25">
      <c r="A31" s="108"/>
      <c r="B31" s="99" t="s">
        <v>406</v>
      </c>
      <c r="C31" s="99" t="s">
        <v>301</v>
      </c>
      <c r="D31" s="109">
        <v>4</v>
      </c>
      <c r="E31" s="109">
        <v>22</v>
      </c>
      <c r="F31" s="109">
        <v>6</v>
      </c>
      <c r="G31" s="109">
        <v>0</v>
      </c>
      <c r="H31" s="109">
        <v>0</v>
      </c>
      <c r="I31" s="109">
        <v>7</v>
      </c>
      <c r="J31" s="109">
        <v>1</v>
      </c>
      <c r="K31" s="109">
        <v>0</v>
      </c>
      <c r="L31" s="109">
        <v>9</v>
      </c>
      <c r="M31" s="109">
        <v>0</v>
      </c>
      <c r="N31" s="109">
        <v>3</v>
      </c>
      <c r="O31" s="87">
        <v>26</v>
      </c>
    </row>
    <row r="32" spans="1:15" x14ac:dyDescent="0.25">
      <c r="A32" s="108"/>
      <c r="B32" s="99" t="s">
        <v>403</v>
      </c>
      <c r="C32" s="99" t="s">
        <v>168</v>
      </c>
      <c r="D32" s="109">
        <v>3</v>
      </c>
      <c r="E32" s="109">
        <v>27</v>
      </c>
      <c r="F32" s="109">
        <v>6</v>
      </c>
      <c r="G32" s="109">
        <v>0</v>
      </c>
      <c r="H32" s="109">
        <v>5</v>
      </c>
      <c r="I32" s="109">
        <v>5</v>
      </c>
      <c r="J32" s="109">
        <v>0</v>
      </c>
      <c r="K32" s="109">
        <v>0</v>
      </c>
      <c r="L32" s="109">
        <v>12</v>
      </c>
      <c r="M32" s="109">
        <v>1</v>
      </c>
      <c r="N32" s="109">
        <v>1</v>
      </c>
      <c r="O32" s="87">
        <v>30</v>
      </c>
    </row>
    <row r="33" spans="1:15" x14ac:dyDescent="0.25">
      <c r="A33" s="108"/>
      <c r="B33" s="99" t="s">
        <v>408</v>
      </c>
      <c r="C33" s="99" t="s">
        <v>332</v>
      </c>
      <c r="D33" s="109">
        <v>0</v>
      </c>
      <c r="E33" s="109">
        <v>1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1</v>
      </c>
      <c r="M33" s="109">
        <v>0</v>
      </c>
      <c r="N33" s="109">
        <v>0</v>
      </c>
      <c r="O33" s="87">
        <v>1</v>
      </c>
    </row>
    <row r="34" spans="1:15" x14ac:dyDescent="0.25">
      <c r="A34" s="108"/>
      <c r="B34" s="99" t="s">
        <v>409</v>
      </c>
      <c r="C34" s="99" t="s">
        <v>329</v>
      </c>
      <c r="D34" s="109">
        <v>0</v>
      </c>
      <c r="E34" s="109">
        <v>1</v>
      </c>
      <c r="F34" s="109">
        <v>0</v>
      </c>
      <c r="G34" s="109">
        <v>0</v>
      </c>
      <c r="H34" s="109">
        <v>0</v>
      </c>
      <c r="I34" s="109">
        <v>1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87">
        <v>1</v>
      </c>
    </row>
    <row r="35" spans="1:15" x14ac:dyDescent="0.25">
      <c r="A35" s="108"/>
      <c r="B35" s="99" t="s">
        <v>405</v>
      </c>
      <c r="C35" s="99" t="s">
        <v>173</v>
      </c>
      <c r="D35" s="109">
        <v>6</v>
      </c>
      <c r="E35" s="109">
        <v>9</v>
      </c>
      <c r="F35" s="109">
        <v>2</v>
      </c>
      <c r="G35" s="109">
        <v>0</v>
      </c>
      <c r="H35" s="109">
        <v>1</v>
      </c>
      <c r="I35" s="109">
        <v>5</v>
      </c>
      <c r="J35" s="109">
        <v>0</v>
      </c>
      <c r="K35" s="109">
        <v>0</v>
      </c>
      <c r="L35" s="109">
        <v>6</v>
      </c>
      <c r="M35" s="109">
        <v>0</v>
      </c>
      <c r="N35" s="109">
        <v>1</v>
      </c>
      <c r="O35" s="87">
        <v>15</v>
      </c>
    </row>
    <row r="36" spans="1:15" x14ac:dyDescent="0.25">
      <c r="A36" s="108"/>
      <c r="B36" s="99" t="s">
        <v>410</v>
      </c>
      <c r="C36" s="99" t="s">
        <v>330</v>
      </c>
      <c r="D36" s="109">
        <v>0</v>
      </c>
      <c r="E36" s="109">
        <v>4</v>
      </c>
      <c r="F36" s="109">
        <v>0</v>
      </c>
      <c r="G36" s="109">
        <v>0</v>
      </c>
      <c r="H36" s="109">
        <v>0</v>
      </c>
      <c r="I36" s="109">
        <v>4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87">
        <v>4</v>
      </c>
    </row>
    <row r="37" spans="1:15" x14ac:dyDescent="0.25">
      <c r="A37" s="108"/>
      <c r="B37" s="99" t="s">
        <v>404</v>
      </c>
      <c r="C37" s="99" t="s">
        <v>176</v>
      </c>
      <c r="D37" s="109">
        <v>5</v>
      </c>
      <c r="E37" s="109">
        <v>17</v>
      </c>
      <c r="F37" s="109">
        <v>1</v>
      </c>
      <c r="G37" s="109">
        <v>0</v>
      </c>
      <c r="H37" s="109">
        <v>2</v>
      </c>
      <c r="I37" s="109">
        <v>4</v>
      </c>
      <c r="J37" s="109">
        <v>0</v>
      </c>
      <c r="K37" s="109">
        <v>0</v>
      </c>
      <c r="L37" s="109">
        <v>14</v>
      </c>
      <c r="M37" s="109">
        <v>0</v>
      </c>
      <c r="N37" s="109">
        <v>1</v>
      </c>
      <c r="O37" s="87">
        <v>22</v>
      </c>
    </row>
    <row r="38" spans="1:15" x14ac:dyDescent="0.25">
      <c r="A38" s="108"/>
      <c r="B38" s="99" t="s">
        <v>412</v>
      </c>
      <c r="C38" s="99" t="s">
        <v>303</v>
      </c>
      <c r="D38" s="109">
        <v>1</v>
      </c>
      <c r="E38" s="109">
        <v>19</v>
      </c>
      <c r="F38" s="109">
        <v>8</v>
      </c>
      <c r="G38" s="109">
        <v>0</v>
      </c>
      <c r="H38" s="109">
        <v>1</v>
      </c>
      <c r="I38" s="109">
        <v>1</v>
      </c>
      <c r="J38" s="109">
        <v>1</v>
      </c>
      <c r="K38" s="109">
        <v>0</v>
      </c>
      <c r="L38" s="109">
        <v>9</v>
      </c>
      <c r="M38" s="109">
        <v>0</v>
      </c>
      <c r="N38" s="109">
        <v>0</v>
      </c>
      <c r="O38" s="87">
        <v>20</v>
      </c>
    </row>
    <row r="39" spans="1:15" s="6" customFormat="1" x14ac:dyDescent="0.25">
      <c r="A39" s="100" t="s">
        <v>177</v>
      </c>
      <c r="B39" s="101"/>
      <c r="C39" s="101"/>
      <c r="D39" s="85">
        <v>30</v>
      </c>
      <c r="E39" s="85">
        <v>135</v>
      </c>
      <c r="F39" s="85">
        <v>27</v>
      </c>
      <c r="G39" s="85">
        <v>1</v>
      </c>
      <c r="H39" s="85">
        <v>12</v>
      </c>
      <c r="I39" s="85">
        <v>29</v>
      </c>
      <c r="J39" s="85">
        <v>2</v>
      </c>
      <c r="K39" s="85">
        <v>0</v>
      </c>
      <c r="L39" s="85">
        <v>83</v>
      </c>
      <c r="M39" s="85">
        <v>1</v>
      </c>
      <c r="N39" s="85">
        <v>10</v>
      </c>
      <c r="O39" s="102">
        <v>165</v>
      </c>
    </row>
    <row r="40" spans="1:15" x14ac:dyDescent="0.25">
      <c r="A40" s="108" t="s">
        <v>115</v>
      </c>
      <c r="B40" s="99" t="s">
        <v>944</v>
      </c>
      <c r="C40" s="99" t="s">
        <v>178</v>
      </c>
      <c r="D40" s="109">
        <v>24</v>
      </c>
      <c r="E40" s="109">
        <v>2</v>
      </c>
      <c r="F40" s="109">
        <v>2</v>
      </c>
      <c r="G40" s="109">
        <v>0</v>
      </c>
      <c r="H40" s="109">
        <v>1</v>
      </c>
      <c r="I40" s="109">
        <v>5</v>
      </c>
      <c r="J40" s="109">
        <v>0</v>
      </c>
      <c r="K40" s="109">
        <v>0</v>
      </c>
      <c r="L40" s="109">
        <v>17</v>
      </c>
      <c r="M40" s="109">
        <v>0</v>
      </c>
      <c r="N40" s="109">
        <v>1</v>
      </c>
      <c r="O40" s="87">
        <v>26</v>
      </c>
    </row>
    <row r="41" spans="1:15" x14ac:dyDescent="0.25">
      <c r="A41" s="108"/>
      <c r="B41" s="99" t="s">
        <v>945</v>
      </c>
      <c r="C41" s="99" t="s">
        <v>179</v>
      </c>
      <c r="D41" s="109">
        <v>4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4</v>
      </c>
      <c r="M41" s="109">
        <v>0</v>
      </c>
      <c r="N41" s="109">
        <v>0</v>
      </c>
      <c r="O41" s="87">
        <v>4</v>
      </c>
    </row>
    <row r="42" spans="1:15" x14ac:dyDescent="0.25">
      <c r="A42" s="108"/>
      <c r="B42" s="99" t="s">
        <v>946</v>
      </c>
      <c r="C42" s="99" t="s">
        <v>180</v>
      </c>
      <c r="D42" s="109">
        <v>53</v>
      </c>
      <c r="E42" s="109">
        <v>43</v>
      </c>
      <c r="F42" s="109">
        <v>5</v>
      </c>
      <c r="G42" s="109">
        <v>0</v>
      </c>
      <c r="H42" s="109">
        <v>3</v>
      </c>
      <c r="I42" s="109">
        <v>12</v>
      </c>
      <c r="J42" s="109">
        <v>6</v>
      </c>
      <c r="K42" s="109">
        <v>0</v>
      </c>
      <c r="L42" s="109">
        <v>67</v>
      </c>
      <c r="M42" s="109">
        <v>0</v>
      </c>
      <c r="N42" s="109">
        <v>3</v>
      </c>
      <c r="O42" s="87">
        <v>96</v>
      </c>
    </row>
    <row r="43" spans="1:15" x14ac:dyDescent="0.25">
      <c r="A43" s="108"/>
      <c r="B43" s="99" t="s">
        <v>947</v>
      </c>
      <c r="C43" s="99" t="s">
        <v>181</v>
      </c>
      <c r="D43" s="109">
        <v>12</v>
      </c>
      <c r="E43" s="109">
        <v>2</v>
      </c>
      <c r="F43" s="109">
        <v>0</v>
      </c>
      <c r="G43" s="109">
        <v>0</v>
      </c>
      <c r="H43" s="109">
        <v>1</v>
      </c>
      <c r="I43" s="109">
        <v>5</v>
      </c>
      <c r="J43" s="109">
        <v>0</v>
      </c>
      <c r="K43" s="109">
        <v>0</v>
      </c>
      <c r="L43" s="109">
        <v>7</v>
      </c>
      <c r="M43" s="109">
        <v>1</v>
      </c>
      <c r="N43" s="109">
        <v>0</v>
      </c>
      <c r="O43" s="87">
        <v>14</v>
      </c>
    </row>
    <row r="44" spans="1:15" x14ac:dyDescent="0.25">
      <c r="A44" s="108"/>
      <c r="B44" s="99" t="s">
        <v>948</v>
      </c>
      <c r="C44" s="99" t="s">
        <v>304</v>
      </c>
      <c r="D44" s="109">
        <v>8</v>
      </c>
      <c r="E44" s="109">
        <v>2</v>
      </c>
      <c r="F44" s="109">
        <v>1</v>
      </c>
      <c r="G44" s="109">
        <v>0</v>
      </c>
      <c r="H44" s="109">
        <v>0</v>
      </c>
      <c r="I44" s="109">
        <v>4</v>
      </c>
      <c r="J44" s="109">
        <v>0</v>
      </c>
      <c r="K44" s="109">
        <v>0</v>
      </c>
      <c r="L44" s="109">
        <v>5</v>
      </c>
      <c r="M44" s="109">
        <v>0</v>
      </c>
      <c r="N44" s="109">
        <v>0</v>
      </c>
      <c r="O44" s="87">
        <v>10</v>
      </c>
    </row>
    <row r="45" spans="1:15" x14ac:dyDescent="0.25">
      <c r="A45" s="108"/>
      <c r="B45" s="99" t="s">
        <v>949</v>
      </c>
      <c r="C45" s="99" t="s">
        <v>184</v>
      </c>
      <c r="D45" s="109">
        <v>13</v>
      </c>
      <c r="E45" s="109">
        <v>9</v>
      </c>
      <c r="F45" s="109">
        <v>0</v>
      </c>
      <c r="G45" s="109">
        <v>0</v>
      </c>
      <c r="H45" s="109">
        <v>1</v>
      </c>
      <c r="I45" s="109">
        <v>1</v>
      </c>
      <c r="J45" s="109">
        <v>1</v>
      </c>
      <c r="K45" s="109">
        <v>0</v>
      </c>
      <c r="L45" s="109">
        <v>19</v>
      </c>
      <c r="M45" s="109">
        <v>0</v>
      </c>
      <c r="N45" s="109">
        <v>0</v>
      </c>
      <c r="O45" s="87">
        <v>22</v>
      </c>
    </row>
    <row r="46" spans="1:15" x14ac:dyDescent="0.25">
      <c r="A46" s="108"/>
      <c r="B46" s="99" t="s">
        <v>950</v>
      </c>
      <c r="C46" s="99" t="s">
        <v>305</v>
      </c>
      <c r="D46" s="109">
        <v>8</v>
      </c>
      <c r="E46" s="109">
        <v>4</v>
      </c>
      <c r="F46" s="109">
        <v>0</v>
      </c>
      <c r="G46" s="109">
        <v>0</v>
      </c>
      <c r="H46" s="109">
        <v>1</v>
      </c>
      <c r="I46" s="109">
        <v>2</v>
      </c>
      <c r="J46" s="109">
        <v>0</v>
      </c>
      <c r="K46" s="109">
        <v>0</v>
      </c>
      <c r="L46" s="109">
        <v>8</v>
      </c>
      <c r="M46" s="109">
        <v>1</v>
      </c>
      <c r="N46" s="109">
        <v>0</v>
      </c>
      <c r="O46" s="87">
        <v>12</v>
      </c>
    </row>
    <row r="47" spans="1:15" x14ac:dyDescent="0.25">
      <c r="A47" s="108"/>
      <c r="B47" s="99" t="s">
        <v>952</v>
      </c>
      <c r="C47" s="99" t="s">
        <v>306</v>
      </c>
      <c r="D47" s="109">
        <v>20</v>
      </c>
      <c r="E47" s="109">
        <v>14</v>
      </c>
      <c r="F47" s="109">
        <v>2</v>
      </c>
      <c r="G47" s="109">
        <v>0</v>
      </c>
      <c r="H47" s="109">
        <v>1</v>
      </c>
      <c r="I47" s="109">
        <v>7</v>
      </c>
      <c r="J47" s="109">
        <v>4</v>
      </c>
      <c r="K47" s="109">
        <v>0</v>
      </c>
      <c r="L47" s="109">
        <v>19</v>
      </c>
      <c r="M47" s="109">
        <v>0</v>
      </c>
      <c r="N47" s="109">
        <v>1</v>
      </c>
      <c r="O47" s="87">
        <v>34</v>
      </c>
    </row>
    <row r="48" spans="1:15" x14ac:dyDescent="0.25">
      <c r="A48" s="108"/>
      <c r="B48" s="99" t="s">
        <v>953</v>
      </c>
      <c r="C48" s="99" t="s">
        <v>185</v>
      </c>
      <c r="D48" s="109">
        <v>9</v>
      </c>
      <c r="E48" s="109">
        <v>27</v>
      </c>
      <c r="F48" s="109">
        <v>0</v>
      </c>
      <c r="G48" s="109">
        <v>3</v>
      </c>
      <c r="H48" s="109">
        <v>0</v>
      </c>
      <c r="I48" s="109">
        <v>4</v>
      </c>
      <c r="J48" s="109">
        <v>1</v>
      </c>
      <c r="K48" s="109">
        <v>0</v>
      </c>
      <c r="L48" s="109">
        <v>26</v>
      </c>
      <c r="M48" s="109">
        <v>0</v>
      </c>
      <c r="N48" s="109">
        <v>2</v>
      </c>
      <c r="O48" s="87">
        <v>36</v>
      </c>
    </row>
    <row r="49" spans="1:15" x14ac:dyDescent="0.25">
      <c r="A49" s="108"/>
      <c r="B49" s="99" t="s">
        <v>954</v>
      </c>
      <c r="C49" s="99" t="s">
        <v>307</v>
      </c>
      <c r="D49" s="109">
        <v>25</v>
      </c>
      <c r="E49" s="109">
        <v>7</v>
      </c>
      <c r="F49" s="109">
        <v>1</v>
      </c>
      <c r="G49" s="109">
        <v>0</v>
      </c>
      <c r="H49" s="109">
        <v>1</v>
      </c>
      <c r="I49" s="109">
        <v>11</v>
      </c>
      <c r="J49" s="109">
        <v>2</v>
      </c>
      <c r="K49" s="109">
        <v>0</v>
      </c>
      <c r="L49" s="109">
        <v>15</v>
      </c>
      <c r="M49" s="109">
        <v>0</v>
      </c>
      <c r="N49" s="109">
        <v>2</v>
      </c>
      <c r="O49" s="87">
        <v>32</v>
      </c>
    </row>
    <row r="50" spans="1:15" x14ac:dyDescent="0.25">
      <c r="A50" s="108"/>
      <c r="B50" s="99" t="s">
        <v>955</v>
      </c>
      <c r="C50" s="99" t="s">
        <v>308</v>
      </c>
      <c r="D50" s="109">
        <v>13</v>
      </c>
      <c r="E50" s="109">
        <v>12</v>
      </c>
      <c r="F50" s="109">
        <v>0</v>
      </c>
      <c r="G50" s="109">
        <v>0</v>
      </c>
      <c r="H50" s="109">
        <v>0</v>
      </c>
      <c r="I50" s="109">
        <v>11</v>
      </c>
      <c r="J50" s="109">
        <v>1</v>
      </c>
      <c r="K50" s="109">
        <v>0</v>
      </c>
      <c r="L50" s="109">
        <v>12</v>
      </c>
      <c r="M50" s="109">
        <v>0</v>
      </c>
      <c r="N50" s="109">
        <v>1</v>
      </c>
      <c r="O50" s="87">
        <v>25</v>
      </c>
    </row>
    <row r="51" spans="1:15" s="6" customFormat="1" x14ac:dyDescent="0.25">
      <c r="A51" s="100" t="s">
        <v>186</v>
      </c>
      <c r="B51" s="101"/>
      <c r="C51" s="101"/>
      <c r="D51" s="85">
        <v>189</v>
      </c>
      <c r="E51" s="85">
        <v>122</v>
      </c>
      <c r="F51" s="85">
        <v>11</v>
      </c>
      <c r="G51" s="85">
        <v>3</v>
      </c>
      <c r="H51" s="85">
        <v>9</v>
      </c>
      <c r="I51" s="85">
        <v>62</v>
      </c>
      <c r="J51" s="85">
        <v>15</v>
      </c>
      <c r="K51" s="85">
        <v>0</v>
      </c>
      <c r="L51" s="85">
        <v>199</v>
      </c>
      <c r="M51" s="85">
        <v>2</v>
      </c>
      <c r="N51" s="85">
        <v>10</v>
      </c>
      <c r="O51" s="102">
        <v>311</v>
      </c>
    </row>
    <row r="52" spans="1:15" x14ac:dyDescent="0.25">
      <c r="A52" s="108" t="s">
        <v>117</v>
      </c>
      <c r="B52" s="99" t="s">
        <v>956</v>
      </c>
      <c r="C52" s="99" t="s">
        <v>309</v>
      </c>
      <c r="D52" s="109">
        <v>4</v>
      </c>
      <c r="E52" s="109">
        <v>2</v>
      </c>
      <c r="F52" s="109">
        <v>0</v>
      </c>
      <c r="G52" s="109">
        <v>0</v>
      </c>
      <c r="H52" s="109">
        <v>0</v>
      </c>
      <c r="I52" s="109">
        <v>4</v>
      </c>
      <c r="J52" s="109">
        <v>0</v>
      </c>
      <c r="K52" s="109">
        <v>0</v>
      </c>
      <c r="L52" s="109">
        <v>1</v>
      </c>
      <c r="M52" s="109">
        <v>0</v>
      </c>
      <c r="N52" s="109">
        <v>1</v>
      </c>
      <c r="O52" s="87">
        <v>6</v>
      </c>
    </row>
    <row r="53" spans="1:15" x14ac:dyDescent="0.25">
      <c r="A53" s="108"/>
      <c r="B53" s="99" t="s">
        <v>991</v>
      </c>
      <c r="C53" s="99" t="s">
        <v>331</v>
      </c>
      <c r="D53" s="109">
        <v>0</v>
      </c>
      <c r="E53" s="109">
        <v>1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1</v>
      </c>
      <c r="M53" s="109">
        <v>0</v>
      </c>
      <c r="N53" s="109">
        <v>0</v>
      </c>
      <c r="O53" s="87">
        <v>1</v>
      </c>
    </row>
    <row r="54" spans="1:15" x14ac:dyDescent="0.25">
      <c r="A54" s="108"/>
      <c r="B54" s="99" t="s">
        <v>957</v>
      </c>
      <c r="C54" s="99" t="s">
        <v>191</v>
      </c>
      <c r="D54" s="109">
        <v>10</v>
      </c>
      <c r="E54" s="109">
        <v>5</v>
      </c>
      <c r="F54" s="109">
        <v>0</v>
      </c>
      <c r="G54" s="109">
        <v>0</v>
      </c>
      <c r="H54" s="109">
        <v>1</v>
      </c>
      <c r="I54" s="109">
        <v>3</v>
      </c>
      <c r="J54" s="109">
        <v>0</v>
      </c>
      <c r="K54" s="109">
        <v>0</v>
      </c>
      <c r="L54" s="109">
        <v>11</v>
      </c>
      <c r="M54" s="109">
        <v>0</v>
      </c>
      <c r="N54" s="109">
        <v>0</v>
      </c>
      <c r="O54" s="87">
        <v>15</v>
      </c>
    </row>
    <row r="55" spans="1:15" x14ac:dyDescent="0.25">
      <c r="A55" s="108"/>
      <c r="B55" s="99" t="s">
        <v>415</v>
      </c>
      <c r="C55" s="99" t="s">
        <v>194</v>
      </c>
      <c r="D55" s="109">
        <v>98</v>
      </c>
      <c r="E55" s="109">
        <v>89</v>
      </c>
      <c r="F55" s="109">
        <v>19</v>
      </c>
      <c r="G55" s="109">
        <v>0</v>
      </c>
      <c r="H55" s="109">
        <v>36</v>
      </c>
      <c r="I55" s="109">
        <v>7</v>
      </c>
      <c r="J55" s="109">
        <v>2</v>
      </c>
      <c r="K55" s="109">
        <v>0</v>
      </c>
      <c r="L55" s="109">
        <v>106</v>
      </c>
      <c r="M55" s="109">
        <v>4</v>
      </c>
      <c r="N55" s="109">
        <v>13</v>
      </c>
      <c r="O55" s="87">
        <v>187</v>
      </c>
    </row>
    <row r="56" spans="1:15" x14ac:dyDescent="0.25">
      <c r="A56" s="108"/>
      <c r="B56" s="99" t="s">
        <v>419</v>
      </c>
      <c r="C56" s="99" t="s">
        <v>310</v>
      </c>
      <c r="D56" s="109">
        <v>1</v>
      </c>
      <c r="E56" s="109">
        <v>4</v>
      </c>
      <c r="F56" s="109">
        <v>0</v>
      </c>
      <c r="G56" s="109">
        <v>0</v>
      </c>
      <c r="H56" s="109">
        <v>3</v>
      </c>
      <c r="I56" s="109">
        <v>1</v>
      </c>
      <c r="J56" s="109">
        <v>1</v>
      </c>
      <c r="K56" s="109">
        <v>0</v>
      </c>
      <c r="L56" s="109">
        <v>0</v>
      </c>
      <c r="M56" s="109">
        <v>0</v>
      </c>
      <c r="N56" s="109">
        <v>0</v>
      </c>
      <c r="O56" s="87">
        <v>5</v>
      </c>
    </row>
    <row r="57" spans="1:15" x14ac:dyDescent="0.25">
      <c r="A57" s="108"/>
      <c r="B57" s="99" t="s">
        <v>418</v>
      </c>
      <c r="C57" s="99" t="s">
        <v>195</v>
      </c>
      <c r="D57" s="109">
        <v>11</v>
      </c>
      <c r="E57" s="109">
        <v>15</v>
      </c>
      <c r="F57" s="109">
        <v>2</v>
      </c>
      <c r="G57" s="109">
        <v>0</v>
      </c>
      <c r="H57" s="109">
        <v>3</v>
      </c>
      <c r="I57" s="109">
        <v>3</v>
      </c>
      <c r="J57" s="109">
        <v>0</v>
      </c>
      <c r="K57" s="109">
        <v>0</v>
      </c>
      <c r="L57" s="109">
        <v>18</v>
      </c>
      <c r="M57" s="109">
        <v>0</v>
      </c>
      <c r="N57" s="109">
        <v>0</v>
      </c>
      <c r="O57" s="87">
        <v>26</v>
      </c>
    </row>
    <row r="58" spans="1:15" x14ac:dyDescent="0.25">
      <c r="A58" s="108"/>
      <c r="B58" s="99" t="s">
        <v>958</v>
      </c>
      <c r="C58" s="99" t="s">
        <v>259</v>
      </c>
      <c r="D58" s="109">
        <v>1</v>
      </c>
      <c r="E58" s="109">
        <v>3</v>
      </c>
      <c r="F58" s="109">
        <v>0</v>
      </c>
      <c r="G58" s="109">
        <v>0</v>
      </c>
      <c r="H58" s="109">
        <v>1</v>
      </c>
      <c r="I58" s="109">
        <v>0</v>
      </c>
      <c r="J58" s="109">
        <v>0</v>
      </c>
      <c r="K58" s="109">
        <v>0</v>
      </c>
      <c r="L58" s="109">
        <v>3</v>
      </c>
      <c r="M58" s="109">
        <v>0</v>
      </c>
      <c r="N58" s="109">
        <v>0</v>
      </c>
      <c r="O58" s="87">
        <v>4</v>
      </c>
    </row>
    <row r="59" spans="1:15" x14ac:dyDescent="0.25">
      <c r="A59" s="108"/>
      <c r="B59" s="99" t="s">
        <v>959</v>
      </c>
      <c r="C59" s="99" t="s">
        <v>197</v>
      </c>
      <c r="D59" s="109">
        <v>23</v>
      </c>
      <c r="E59" s="109">
        <v>1</v>
      </c>
      <c r="F59" s="109">
        <v>2</v>
      </c>
      <c r="G59" s="109">
        <v>0</v>
      </c>
      <c r="H59" s="109">
        <v>2</v>
      </c>
      <c r="I59" s="109">
        <v>0</v>
      </c>
      <c r="J59" s="109">
        <v>1</v>
      </c>
      <c r="K59" s="109">
        <v>0</v>
      </c>
      <c r="L59" s="109">
        <v>16</v>
      </c>
      <c r="M59" s="109">
        <v>3</v>
      </c>
      <c r="N59" s="109">
        <v>0</v>
      </c>
      <c r="O59" s="87">
        <v>24</v>
      </c>
    </row>
    <row r="60" spans="1:15" x14ac:dyDescent="0.25">
      <c r="A60" s="108"/>
      <c r="B60" s="99" t="s">
        <v>398</v>
      </c>
      <c r="C60" s="99" t="s">
        <v>198</v>
      </c>
      <c r="D60" s="109">
        <v>3</v>
      </c>
      <c r="E60" s="109">
        <v>23</v>
      </c>
      <c r="F60" s="109">
        <v>2</v>
      </c>
      <c r="G60" s="109">
        <v>0</v>
      </c>
      <c r="H60" s="109">
        <v>2</v>
      </c>
      <c r="I60" s="109">
        <v>2</v>
      </c>
      <c r="J60" s="109">
        <v>0</v>
      </c>
      <c r="K60" s="109">
        <v>0</v>
      </c>
      <c r="L60" s="109">
        <v>18</v>
      </c>
      <c r="M60" s="109">
        <v>0</v>
      </c>
      <c r="N60" s="109">
        <v>2</v>
      </c>
      <c r="O60" s="87">
        <v>26</v>
      </c>
    </row>
    <row r="61" spans="1:15" x14ac:dyDescent="0.25">
      <c r="A61" s="108"/>
      <c r="B61" s="99" t="s">
        <v>960</v>
      </c>
      <c r="C61" s="99" t="s">
        <v>199</v>
      </c>
      <c r="D61" s="109">
        <v>68</v>
      </c>
      <c r="E61" s="109">
        <v>55</v>
      </c>
      <c r="F61" s="109">
        <v>1</v>
      </c>
      <c r="G61" s="109">
        <v>0</v>
      </c>
      <c r="H61" s="109">
        <v>8</v>
      </c>
      <c r="I61" s="109">
        <v>47</v>
      </c>
      <c r="J61" s="109">
        <v>3</v>
      </c>
      <c r="K61" s="109">
        <v>0</v>
      </c>
      <c r="L61" s="109">
        <v>57</v>
      </c>
      <c r="M61" s="109">
        <v>0</v>
      </c>
      <c r="N61" s="109">
        <v>7</v>
      </c>
      <c r="O61" s="87">
        <v>123</v>
      </c>
    </row>
    <row r="62" spans="1:15" x14ac:dyDescent="0.25">
      <c r="A62" s="108"/>
      <c r="B62" s="99" t="s">
        <v>961</v>
      </c>
      <c r="C62" s="99" t="s">
        <v>311</v>
      </c>
      <c r="D62" s="109">
        <v>9</v>
      </c>
      <c r="E62" s="109">
        <v>0</v>
      </c>
      <c r="F62" s="109">
        <v>3</v>
      </c>
      <c r="G62" s="109">
        <v>0</v>
      </c>
      <c r="H62" s="109">
        <v>1</v>
      </c>
      <c r="I62" s="109">
        <v>0</v>
      </c>
      <c r="J62" s="109">
        <v>0</v>
      </c>
      <c r="K62" s="109">
        <v>0</v>
      </c>
      <c r="L62" s="109">
        <v>4</v>
      </c>
      <c r="M62" s="109">
        <v>0</v>
      </c>
      <c r="N62" s="109">
        <v>1</v>
      </c>
      <c r="O62" s="87">
        <v>9</v>
      </c>
    </row>
    <row r="63" spans="1:15" x14ac:dyDescent="0.25">
      <c r="A63" s="108"/>
      <c r="B63" s="99" t="s">
        <v>962</v>
      </c>
      <c r="C63" s="99" t="s">
        <v>312</v>
      </c>
      <c r="D63" s="109">
        <v>1</v>
      </c>
      <c r="E63" s="109">
        <v>7</v>
      </c>
      <c r="F63" s="109">
        <v>0</v>
      </c>
      <c r="G63" s="109">
        <v>0</v>
      </c>
      <c r="H63" s="109">
        <v>1</v>
      </c>
      <c r="I63" s="109">
        <v>1</v>
      </c>
      <c r="J63" s="109">
        <v>0</v>
      </c>
      <c r="K63" s="109">
        <v>0</v>
      </c>
      <c r="L63" s="109">
        <v>5</v>
      </c>
      <c r="M63" s="109">
        <v>0</v>
      </c>
      <c r="N63" s="109">
        <v>1</v>
      </c>
      <c r="O63" s="87">
        <v>8</v>
      </c>
    </row>
    <row r="64" spans="1:15" x14ac:dyDescent="0.25">
      <c r="A64" s="108"/>
      <c r="B64" s="99" t="s">
        <v>963</v>
      </c>
      <c r="C64" s="99" t="s">
        <v>313</v>
      </c>
      <c r="D64" s="109">
        <v>4</v>
      </c>
      <c r="E64" s="109">
        <v>3</v>
      </c>
      <c r="F64" s="109">
        <v>2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4</v>
      </c>
      <c r="M64" s="109">
        <v>1</v>
      </c>
      <c r="N64" s="109">
        <v>0</v>
      </c>
      <c r="O64" s="87">
        <v>7</v>
      </c>
    </row>
    <row r="65" spans="1:15" x14ac:dyDescent="0.25">
      <c r="A65" s="108"/>
      <c r="B65" s="99" t="s">
        <v>964</v>
      </c>
      <c r="C65" s="99" t="s">
        <v>200</v>
      </c>
      <c r="D65" s="109">
        <v>11</v>
      </c>
      <c r="E65" s="109">
        <v>16</v>
      </c>
      <c r="F65" s="109">
        <v>3</v>
      </c>
      <c r="G65" s="109">
        <v>0</v>
      </c>
      <c r="H65" s="109">
        <v>2</v>
      </c>
      <c r="I65" s="109">
        <v>2</v>
      </c>
      <c r="J65" s="109">
        <v>0</v>
      </c>
      <c r="K65" s="109">
        <v>0</v>
      </c>
      <c r="L65" s="109">
        <v>20</v>
      </c>
      <c r="M65" s="109">
        <v>0</v>
      </c>
      <c r="N65" s="109">
        <v>0</v>
      </c>
      <c r="O65" s="87">
        <v>27</v>
      </c>
    </row>
    <row r="66" spans="1:15" x14ac:dyDescent="0.25">
      <c r="A66" s="108"/>
      <c r="B66" s="99" t="s">
        <v>965</v>
      </c>
      <c r="C66" s="99" t="s">
        <v>201</v>
      </c>
      <c r="D66" s="109">
        <v>56</v>
      </c>
      <c r="E66" s="109">
        <v>32</v>
      </c>
      <c r="F66" s="109">
        <v>1</v>
      </c>
      <c r="G66" s="109">
        <v>0</v>
      </c>
      <c r="H66" s="109">
        <v>4</v>
      </c>
      <c r="I66" s="109">
        <v>14</v>
      </c>
      <c r="J66" s="109">
        <v>5</v>
      </c>
      <c r="K66" s="109">
        <v>1</v>
      </c>
      <c r="L66" s="109">
        <v>58</v>
      </c>
      <c r="M66" s="109">
        <v>1</v>
      </c>
      <c r="N66" s="109">
        <v>4</v>
      </c>
      <c r="O66" s="87">
        <v>88</v>
      </c>
    </row>
    <row r="67" spans="1:15" x14ac:dyDescent="0.25">
      <c r="A67" s="108"/>
      <c r="B67" s="99" t="s">
        <v>397</v>
      </c>
      <c r="C67" s="99" t="s">
        <v>314</v>
      </c>
      <c r="D67" s="109">
        <v>9</v>
      </c>
      <c r="E67" s="109">
        <v>3</v>
      </c>
      <c r="F67" s="109">
        <v>0</v>
      </c>
      <c r="G67" s="109">
        <v>0</v>
      </c>
      <c r="H67" s="109">
        <v>0</v>
      </c>
      <c r="I67" s="109">
        <v>1</v>
      </c>
      <c r="J67" s="109">
        <v>1</v>
      </c>
      <c r="K67" s="109">
        <v>0</v>
      </c>
      <c r="L67" s="109">
        <v>9</v>
      </c>
      <c r="M67" s="109">
        <v>1</v>
      </c>
      <c r="N67" s="109">
        <v>0</v>
      </c>
      <c r="O67" s="87">
        <v>12</v>
      </c>
    </row>
    <row r="68" spans="1:15" x14ac:dyDescent="0.25">
      <c r="A68" s="108"/>
      <c r="B68" s="99" t="s">
        <v>951</v>
      </c>
      <c r="C68" s="99" t="s">
        <v>315</v>
      </c>
      <c r="D68" s="109">
        <v>2</v>
      </c>
      <c r="E68" s="109">
        <v>0</v>
      </c>
      <c r="F68" s="109">
        <v>0</v>
      </c>
      <c r="G68" s="109">
        <v>0</v>
      </c>
      <c r="H68" s="109">
        <v>0</v>
      </c>
      <c r="I68" s="109">
        <v>1</v>
      </c>
      <c r="J68" s="109">
        <v>0</v>
      </c>
      <c r="K68" s="109">
        <v>0</v>
      </c>
      <c r="L68" s="109">
        <v>1</v>
      </c>
      <c r="M68" s="109">
        <v>0</v>
      </c>
      <c r="N68" s="109">
        <v>0</v>
      </c>
      <c r="O68" s="87">
        <v>2</v>
      </c>
    </row>
    <row r="69" spans="1:15" x14ac:dyDescent="0.25">
      <c r="A69" s="108"/>
      <c r="B69" s="99" t="s">
        <v>966</v>
      </c>
      <c r="C69" s="99" t="s">
        <v>203</v>
      </c>
      <c r="D69" s="109">
        <v>43</v>
      </c>
      <c r="E69" s="109">
        <v>11</v>
      </c>
      <c r="F69" s="109">
        <v>6</v>
      </c>
      <c r="G69" s="109">
        <v>0</v>
      </c>
      <c r="H69" s="109">
        <v>6</v>
      </c>
      <c r="I69" s="109">
        <v>5</v>
      </c>
      <c r="J69" s="109">
        <v>0</v>
      </c>
      <c r="K69" s="109">
        <v>1</v>
      </c>
      <c r="L69" s="109">
        <v>30</v>
      </c>
      <c r="M69" s="109">
        <v>1</v>
      </c>
      <c r="N69" s="109">
        <v>5</v>
      </c>
      <c r="O69" s="87">
        <v>54</v>
      </c>
    </row>
    <row r="70" spans="1:15" x14ac:dyDescent="0.25">
      <c r="A70" s="108"/>
      <c r="B70" s="99" t="s">
        <v>967</v>
      </c>
      <c r="C70" s="99" t="s">
        <v>204</v>
      </c>
      <c r="D70" s="109">
        <v>15</v>
      </c>
      <c r="E70" s="109">
        <v>5</v>
      </c>
      <c r="F70" s="109">
        <v>1</v>
      </c>
      <c r="G70" s="109">
        <v>0</v>
      </c>
      <c r="H70" s="109">
        <v>1</v>
      </c>
      <c r="I70" s="109">
        <v>3</v>
      </c>
      <c r="J70" s="109">
        <v>2</v>
      </c>
      <c r="K70" s="109">
        <v>0</v>
      </c>
      <c r="L70" s="109">
        <v>12</v>
      </c>
      <c r="M70" s="109">
        <v>1</v>
      </c>
      <c r="N70" s="109">
        <v>0</v>
      </c>
      <c r="O70" s="87">
        <v>20</v>
      </c>
    </row>
    <row r="71" spans="1:15" x14ac:dyDescent="0.25">
      <c r="A71" s="108"/>
      <c r="B71" s="99" t="s">
        <v>968</v>
      </c>
      <c r="C71" s="99" t="s">
        <v>260</v>
      </c>
      <c r="D71" s="109">
        <v>1</v>
      </c>
      <c r="E71" s="109">
        <v>3</v>
      </c>
      <c r="F71" s="109">
        <v>1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3</v>
      </c>
      <c r="M71" s="109">
        <v>0</v>
      </c>
      <c r="N71" s="109">
        <v>0</v>
      </c>
      <c r="O71" s="87">
        <v>4</v>
      </c>
    </row>
    <row r="72" spans="1:15" x14ac:dyDescent="0.25">
      <c r="A72" s="108"/>
      <c r="B72" s="99" t="s">
        <v>420</v>
      </c>
      <c r="C72" s="99" t="s">
        <v>205</v>
      </c>
      <c r="D72" s="109">
        <v>4</v>
      </c>
      <c r="E72" s="109">
        <v>3</v>
      </c>
      <c r="F72" s="109">
        <v>0</v>
      </c>
      <c r="G72" s="109">
        <v>0</v>
      </c>
      <c r="H72" s="109">
        <v>0</v>
      </c>
      <c r="I72" s="109">
        <v>2</v>
      </c>
      <c r="J72" s="109">
        <v>1</v>
      </c>
      <c r="K72" s="109">
        <v>0</v>
      </c>
      <c r="L72" s="109">
        <v>4</v>
      </c>
      <c r="M72" s="109">
        <v>0</v>
      </c>
      <c r="N72" s="109">
        <v>0</v>
      </c>
      <c r="O72" s="87">
        <v>7</v>
      </c>
    </row>
    <row r="73" spans="1:15" x14ac:dyDescent="0.25">
      <c r="A73" s="108"/>
      <c r="B73" s="99" t="s">
        <v>969</v>
      </c>
      <c r="C73" s="99" t="s">
        <v>261</v>
      </c>
      <c r="D73" s="109">
        <v>3</v>
      </c>
      <c r="E73" s="109">
        <v>1</v>
      </c>
      <c r="F73" s="109">
        <v>0</v>
      </c>
      <c r="G73" s="109">
        <v>0</v>
      </c>
      <c r="H73" s="109">
        <v>1</v>
      </c>
      <c r="I73" s="109">
        <v>0</v>
      </c>
      <c r="J73" s="109">
        <v>0</v>
      </c>
      <c r="K73" s="109">
        <v>0</v>
      </c>
      <c r="L73" s="109">
        <v>2</v>
      </c>
      <c r="M73" s="109">
        <v>0</v>
      </c>
      <c r="N73" s="109">
        <v>1</v>
      </c>
      <c r="O73" s="87">
        <v>4</v>
      </c>
    </row>
    <row r="74" spans="1:15" x14ac:dyDescent="0.25">
      <c r="A74" s="108"/>
      <c r="B74" s="99" t="s">
        <v>970</v>
      </c>
      <c r="C74" s="99" t="s">
        <v>206</v>
      </c>
      <c r="D74" s="109">
        <v>10</v>
      </c>
      <c r="E74" s="109">
        <v>20</v>
      </c>
      <c r="F74" s="109">
        <v>0</v>
      </c>
      <c r="G74" s="109">
        <v>0</v>
      </c>
      <c r="H74" s="109">
        <v>1</v>
      </c>
      <c r="I74" s="109">
        <v>2</v>
      </c>
      <c r="J74" s="109">
        <v>0</v>
      </c>
      <c r="K74" s="109">
        <v>0</v>
      </c>
      <c r="L74" s="109">
        <v>26</v>
      </c>
      <c r="M74" s="109">
        <v>0</v>
      </c>
      <c r="N74" s="109">
        <v>1</v>
      </c>
      <c r="O74" s="87">
        <v>30</v>
      </c>
    </row>
    <row r="75" spans="1:15" x14ac:dyDescent="0.25">
      <c r="A75" s="108"/>
      <c r="B75" s="99" t="s">
        <v>399</v>
      </c>
      <c r="C75" s="99" t="s">
        <v>316</v>
      </c>
      <c r="D75" s="109">
        <v>1</v>
      </c>
      <c r="E75" s="109">
        <v>0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1</v>
      </c>
      <c r="M75" s="109">
        <v>0</v>
      </c>
      <c r="N75" s="109">
        <v>0</v>
      </c>
      <c r="O75" s="87">
        <v>1</v>
      </c>
    </row>
    <row r="76" spans="1:15" x14ac:dyDescent="0.25">
      <c r="A76" s="108"/>
      <c r="B76" s="99" t="s">
        <v>971</v>
      </c>
      <c r="C76" s="99" t="s">
        <v>317</v>
      </c>
      <c r="D76" s="109">
        <v>2</v>
      </c>
      <c r="E76" s="109">
        <v>0</v>
      </c>
      <c r="F76" s="109">
        <v>0</v>
      </c>
      <c r="G76" s="109">
        <v>0</v>
      </c>
      <c r="H76" s="109">
        <v>0</v>
      </c>
      <c r="I76" s="109">
        <v>1</v>
      </c>
      <c r="J76" s="109">
        <v>0</v>
      </c>
      <c r="K76" s="109">
        <v>0</v>
      </c>
      <c r="L76" s="109">
        <v>1</v>
      </c>
      <c r="M76" s="109">
        <v>0</v>
      </c>
      <c r="N76" s="109">
        <v>0</v>
      </c>
      <c r="O76" s="87">
        <v>2</v>
      </c>
    </row>
    <row r="77" spans="1:15" x14ac:dyDescent="0.25">
      <c r="A77" s="108"/>
      <c r="B77" s="99" t="s">
        <v>972</v>
      </c>
      <c r="C77" s="99" t="s">
        <v>210</v>
      </c>
      <c r="D77" s="109">
        <v>2</v>
      </c>
      <c r="E77" s="109">
        <v>1</v>
      </c>
      <c r="F77" s="109">
        <v>0</v>
      </c>
      <c r="G77" s="109">
        <v>0</v>
      </c>
      <c r="H77" s="109">
        <v>1</v>
      </c>
      <c r="I77" s="109">
        <v>1</v>
      </c>
      <c r="J77" s="109">
        <v>0</v>
      </c>
      <c r="K77" s="109">
        <v>0</v>
      </c>
      <c r="L77" s="109">
        <v>1</v>
      </c>
      <c r="M77" s="109">
        <v>0</v>
      </c>
      <c r="N77" s="109">
        <v>0</v>
      </c>
      <c r="O77" s="87">
        <v>3</v>
      </c>
    </row>
    <row r="78" spans="1:15" x14ac:dyDescent="0.25">
      <c r="A78" s="108"/>
      <c r="B78" s="99" t="s">
        <v>416</v>
      </c>
      <c r="C78" s="99" t="s">
        <v>211</v>
      </c>
      <c r="D78" s="109">
        <v>7</v>
      </c>
      <c r="E78" s="109">
        <v>11</v>
      </c>
      <c r="F78" s="109">
        <v>1</v>
      </c>
      <c r="G78" s="109">
        <v>0</v>
      </c>
      <c r="H78" s="109">
        <v>1</v>
      </c>
      <c r="I78" s="109">
        <v>3</v>
      </c>
      <c r="J78" s="109">
        <v>1</v>
      </c>
      <c r="K78" s="109">
        <v>0</v>
      </c>
      <c r="L78" s="109">
        <v>12</v>
      </c>
      <c r="M78" s="109">
        <v>0</v>
      </c>
      <c r="N78" s="109">
        <v>0</v>
      </c>
      <c r="O78" s="87">
        <v>18</v>
      </c>
    </row>
    <row r="79" spans="1:15" x14ac:dyDescent="0.25">
      <c r="A79" s="108"/>
      <c r="B79" s="99" t="s">
        <v>973</v>
      </c>
      <c r="C79" s="99" t="s">
        <v>212</v>
      </c>
      <c r="D79" s="109">
        <v>1</v>
      </c>
      <c r="E79" s="109">
        <v>1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2</v>
      </c>
      <c r="M79" s="109">
        <v>0</v>
      </c>
      <c r="N79" s="109">
        <v>0</v>
      </c>
      <c r="O79" s="87">
        <v>2</v>
      </c>
    </row>
    <row r="80" spans="1:15" x14ac:dyDescent="0.25">
      <c r="A80" s="108"/>
      <c r="B80" s="99" t="s">
        <v>974</v>
      </c>
      <c r="C80" s="99" t="s">
        <v>214</v>
      </c>
      <c r="D80" s="109">
        <v>38</v>
      </c>
      <c r="E80" s="109">
        <v>13</v>
      </c>
      <c r="F80" s="109">
        <v>0</v>
      </c>
      <c r="G80" s="109">
        <v>0</v>
      </c>
      <c r="H80" s="109">
        <v>1</v>
      </c>
      <c r="I80" s="109">
        <v>31</v>
      </c>
      <c r="J80" s="109">
        <v>1</v>
      </c>
      <c r="K80" s="109">
        <v>0</v>
      </c>
      <c r="L80" s="109">
        <v>12</v>
      </c>
      <c r="M80" s="109">
        <v>0</v>
      </c>
      <c r="N80" s="109">
        <v>6</v>
      </c>
      <c r="O80" s="87">
        <v>51</v>
      </c>
    </row>
    <row r="81" spans="1:15" x14ac:dyDescent="0.25">
      <c r="A81" s="108"/>
      <c r="B81" s="99" t="s">
        <v>975</v>
      </c>
      <c r="C81" s="99" t="s">
        <v>215</v>
      </c>
      <c r="D81" s="109">
        <v>1</v>
      </c>
      <c r="E81" s="109">
        <v>3</v>
      </c>
      <c r="F81" s="109"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4</v>
      </c>
      <c r="M81" s="109">
        <v>0</v>
      </c>
      <c r="N81" s="109">
        <v>0</v>
      </c>
      <c r="O81" s="87">
        <v>4</v>
      </c>
    </row>
    <row r="82" spans="1:15" x14ac:dyDescent="0.25">
      <c r="A82" s="108"/>
      <c r="B82" s="99" t="s">
        <v>422</v>
      </c>
      <c r="C82" s="99" t="s">
        <v>318</v>
      </c>
      <c r="D82" s="109">
        <v>9</v>
      </c>
      <c r="E82" s="109">
        <v>4</v>
      </c>
      <c r="F82" s="109">
        <v>0</v>
      </c>
      <c r="G82" s="109">
        <v>0</v>
      </c>
      <c r="H82" s="109">
        <v>4</v>
      </c>
      <c r="I82" s="109">
        <v>0</v>
      </c>
      <c r="J82" s="109">
        <v>0</v>
      </c>
      <c r="K82" s="109">
        <v>0</v>
      </c>
      <c r="L82" s="109">
        <v>9</v>
      </c>
      <c r="M82" s="109">
        <v>0</v>
      </c>
      <c r="N82" s="109">
        <v>0</v>
      </c>
      <c r="O82" s="87">
        <v>13</v>
      </c>
    </row>
    <row r="83" spans="1:15" x14ac:dyDescent="0.25">
      <c r="A83" s="108"/>
      <c r="B83" s="99" t="s">
        <v>421</v>
      </c>
      <c r="C83" s="99" t="s">
        <v>216</v>
      </c>
      <c r="D83" s="109">
        <v>2</v>
      </c>
      <c r="E83" s="109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8</v>
      </c>
      <c r="M83" s="109">
        <v>0</v>
      </c>
      <c r="N83" s="109">
        <v>0</v>
      </c>
      <c r="O83" s="87">
        <v>8</v>
      </c>
    </row>
    <row r="84" spans="1:15" x14ac:dyDescent="0.25">
      <c r="A84" s="108"/>
      <c r="B84" s="99" t="s">
        <v>976</v>
      </c>
      <c r="C84" s="99" t="s">
        <v>217</v>
      </c>
      <c r="D84" s="109">
        <v>20</v>
      </c>
      <c r="E84" s="109">
        <v>33</v>
      </c>
      <c r="F84" s="109">
        <v>2</v>
      </c>
      <c r="G84" s="109">
        <v>0</v>
      </c>
      <c r="H84" s="109">
        <v>3</v>
      </c>
      <c r="I84" s="109">
        <v>7</v>
      </c>
      <c r="J84" s="109">
        <v>2</v>
      </c>
      <c r="K84" s="109">
        <v>0</v>
      </c>
      <c r="L84" s="109">
        <v>33</v>
      </c>
      <c r="M84" s="109">
        <v>2</v>
      </c>
      <c r="N84" s="109">
        <v>4</v>
      </c>
      <c r="O84" s="87">
        <v>53</v>
      </c>
    </row>
    <row r="85" spans="1:15" x14ac:dyDescent="0.25">
      <c r="A85" s="108"/>
      <c r="B85" s="99" t="s">
        <v>977</v>
      </c>
      <c r="C85" s="99" t="s">
        <v>218</v>
      </c>
      <c r="D85" s="109">
        <v>216</v>
      </c>
      <c r="E85" s="109">
        <v>56</v>
      </c>
      <c r="F85" s="109">
        <v>8</v>
      </c>
      <c r="G85" s="109">
        <v>0</v>
      </c>
      <c r="H85" s="109">
        <v>32</v>
      </c>
      <c r="I85" s="109">
        <v>63</v>
      </c>
      <c r="J85" s="109">
        <v>7</v>
      </c>
      <c r="K85" s="109">
        <v>0</v>
      </c>
      <c r="L85" s="109">
        <v>144</v>
      </c>
      <c r="M85" s="109">
        <v>3</v>
      </c>
      <c r="N85" s="109">
        <v>15</v>
      </c>
      <c r="O85" s="87">
        <v>272</v>
      </c>
    </row>
    <row r="86" spans="1:15" x14ac:dyDescent="0.25">
      <c r="A86" s="108"/>
      <c r="B86" s="99" t="s">
        <v>978</v>
      </c>
      <c r="C86" s="99" t="s">
        <v>219</v>
      </c>
      <c r="D86" s="109">
        <v>6</v>
      </c>
      <c r="E86" s="109">
        <v>10</v>
      </c>
      <c r="F86" s="109">
        <v>0</v>
      </c>
      <c r="G86" s="109">
        <v>0</v>
      </c>
      <c r="H86" s="109">
        <v>2</v>
      </c>
      <c r="I86" s="109">
        <v>7</v>
      </c>
      <c r="J86" s="109">
        <v>0</v>
      </c>
      <c r="K86" s="109">
        <v>0</v>
      </c>
      <c r="L86" s="109">
        <v>6</v>
      </c>
      <c r="M86" s="109">
        <v>0</v>
      </c>
      <c r="N86" s="109">
        <v>1</v>
      </c>
      <c r="O86" s="87">
        <v>16</v>
      </c>
    </row>
    <row r="87" spans="1:15" x14ac:dyDescent="0.25">
      <c r="A87" s="108"/>
      <c r="B87" s="99" t="s">
        <v>979</v>
      </c>
      <c r="C87" s="99" t="s">
        <v>319</v>
      </c>
      <c r="D87" s="109">
        <v>2</v>
      </c>
      <c r="E87" s="109">
        <v>1</v>
      </c>
      <c r="F87" s="109">
        <v>0</v>
      </c>
      <c r="G87" s="109">
        <v>1</v>
      </c>
      <c r="H87" s="109">
        <v>0</v>
      </c>
      <c r="I87" s="109">
        <v>0</v>
      </c>
      <c r="J87" s="109">
        <v>0</v>
      </c>
      <c r="K87" s="109">
        <v>0</v>
      </c>
      <c r="L87" s="109">
        <v>2</v>
      </c>
      <c r="M87" s="109">
        <v>0</v>
      </c>
      <c r="N87" s="109">
        <v>0</v>
      </c>
      <c r="O87" s="87">
        <v>3</v>
      </c>
    </row>
    <row r="88" spans="1:15" x14ac:dyDescent="0.25">
      <c r="A88" s="108"/>
      <c r="B88" s="99" t="s">
        <v>980</v>
      </c>
      <c r="C88" s="99" t="s">
        <v>220</v>
      </c>
      <c r="D88" s="109">
        <v>56</v>
      </c>
      <c r="E88" s="109">
        <v>6</v>
      </c>
      <c r="F88" s="109">
        <v>1</v>
      </c>
      <c r="G88" s="109">
        <v>1</v>
      </c>
      <c r="H88" s="109">
        <v>6</v>
      </c>
      <c r="I88" s="109">
        <v>22</v>
      </c>
      <c r="J88" s="109">
        <v>2</v>
      </c>
      <c r="K88" s="109">
        <v>0</v>
      </c>
      <c r="L88" s="109">
        <v>27</v>
      </c>
      <c r="M88" s="109">
        <v>1</v>
      </c>
      <c r="N88" s="109">
        <v>2</v>
      </c>
      <c r="O88" s="87">
        <v>62</v>
      </c>
    </row>
    <row r="89" spans="1:15" x14ac:dyDescent="0.25">
      <c r="A89" s="108"/>
      <c r="B89" s="99" t="s">
        <v>981</v>
      </c>
      <c r="C89" s="99" t="s">
        <v>320</v>
      </c>
      <c r="D89" s="109">
        <v>7</v>
      </c>
      <c r="E89" s="109">
        <v>3</v>
      </c>
      <c r="F89" s="109">
        <v>0</v>
      </c>
      <c r="G89" s="109">
        <v>0</v>
      </c>
      <c r="H89" s="109">
        <v>0</v>
      </c>
      <c r="I89" s="109">
        <v>1</v>
      </c>
      <c r="J89" s="109">
        <v>2</v>
      </c>
      <c r="K89" s="109">
        <v>0</v>
      </c>
      <c r="L89" s="109">
        <v>7</v>
      </c>
      <c r="M89" s="109">
        <v>0</v>
      </c>
      <c r="N89" s="109">
        <v>0</v>
      </c>
      <c r="O89" s="87">
        <v>10</v>
      </c>
    </row>
    <row r="90" spans="1:15" s="6" customFormat="1" x14ac:dyDescent="0.25">
      <c r="A90" s="100" t="s">
        <v>222</v>
      </c>
      <c r="B90" s="101"/>
      <c r="C90" s="101"/>
      <c r="D90" s="85">
        <v>757</v>
      </c>
      <c r="E90" s="85">
        <v>450</v>
      </c>
      <c r="F90" s="85">
        <v>55</v>
      </c>
      <c r="G90" s="85">
        <v>2</v>
      </c>
      <c r="H90" s="85">
        <v>123</v>
      </c>
      <c r="I90" s="85">
        <v>234</v>
      </c>
      <c r="J90" s="85">
        <v>31</v>
      </c>
      <c r="K90" s="85">
        <v>2</v>
      </c>
      <c r="L90" s="85">
        <v>678</v>
      </c>
      <c r="M90" s="85">
        <v>18</v>
      </c>
      <c r="N90" s="85">
        <v>64</v>
      </c>
      <c r="O90" s="102">
        <v>1207</v>
      </c>
    </row>
    <row r="91" spans="1:15" x14ac:dyDescent="0.25">
      <c r="A91" s="108" t="s">
        <v>120</v>
      </c>
      <c r="B91" s="99" t="s">
        <v>983</v>
      </c>
      <c r="C91" s="99" t="s">
        <v>322</v>
      </c>
      <c r="D91" s="109">
        <v>79</v>
      </c>
      <c r="E91" s="109">
        <v>27</v>
      </c>
      <c r="F91" s="109">
        <v>4</v>
      </c>
      <c r="G91" s="109">
        <v>0</v>
      </c>
      <c r="H91" s="109">
        <v>11</v>
      </c>
      <c r="I91" s="109">
        <v>16</v>
      </c>
      <c r="J91" s="109">
        <v>1</v>
      </c>
      <c r="K91" s="109">
        <v>0</v>
      </c>
      <c r="L91" s="109">
        <v>71</v>
      </c>
      <c r="M91" s="109">
        <v>1</v>
      </c>
      <c r="N91" s="109">
        <v>2</v>
      </c>
      <c r="O91" s="87">
        <v>106</v>
      </c>
    </row>
    <row r="92" spans="1:15" s="6" customFormat="1" x14ac:dyDescent="0.25">
      <c r="A92" s="100" t="s">
        <v>245</v>
      </c>
      <c r="B92" s="101"/>
      <c r="C92" s="101"/>
      <c r="D92" s="85">
        <v>79</v>
      </c>
      <c r="E92" s="85">
        <v>27</v>
      </c>
      <c r="F92" s="85">
        <v>4</v>
      </c>
      <c r="G92" s="85">
        <v>0</v>
      </c>
      <c r="H92" s="85">
        <v>11</v>
      </c>
      <c r="I92" s="85">
        <v>16</v>
      </c>
      <c r="J92" s="85">
        <v>1</v>
      </c>
      <c r="K92" s="85">
        <v>0</v>
      </c>
      <c r="L92" s="85">
        <v>71</v>
      </c>
      <c r="M92" s="85">
        <v>1</v>
      </c>
      <c r="N92" s="85">
        <v>2</v>
      </c>
      <c r="O92" s="102">
        <v>106</v>
      </c>
    </row>
    <row r="93" spans="1:15" x14ac:dyDescent="0.25">
      <c r="A93" s="108" t="s">
        <v>121</v>
      </c>
      <c r="B93" s="99" t="s">
        <v>984</v>
      </c>
      <c r="C93" s="99" t="s">
        <v>323</v>
      </c>
      <c r="D93" s="109">
        <v>10</v>
      </c>
      <c r="E93" s="109">
        <v>2</v>
      </c>
      <c r="F93" s="109">
        <v>0</v>
      </c>
      <c r="G93" s="109">
        <v>0</v>
      </c>
      <c r="H93" s="109">
        <v>0</v>
      </c>
      <c r="I93" s="109">
        <v>3</v>
      </c>
      <c r="J93" s="109">
        <v>0</v>
      </c>
      <c r="K93" s="109">
        <v>0</v>
      </c>
      <c r="L93" s="109">
        <v>9</v>
      </c>
      <c r="M93" s="109">
        <v>0</v>
      </c>
      <c r="N93" s="109">
        <v>0</v>
      </c>
      <c r="O93" s="87">
        <v>12</v>
      </c>
    </row>
    <row r="94" spans="1:15" x14ac:dyDescent="0.25">
      <c r="A94" s="108"/>
      <c r="B94" s="99" t="s">
        <v>985</v>
      </c>
      <c r="C94" s="99" t="s">
        <v>324</v>
      </c>
      <c r="D94" s="109">
        <v>27</v>
      </c>
      <c r="E94" s="109">
        <v>5</v>
      </c>
      <c r="F94" s="109">
        <v>2</v>
      </c>
      <c r="G94" s="109">
        <v>0</v>
      </c>
      <c r="H94" s="109">
        <v>3</v>
      </c>
      <c r="I94" s="109">
        <v>2</v>
      </c>
      <c r="J94" s="109">
        <v>1</v>
      </c>
      <c r="K94" s="109">
        <v>0</v>
      </c>
      <c r="L94" s="109">
        <v>23</v>
      </c>
      <c r="M94" s="109">
        <v>1</v>
      </c>
      <c r="N94" s="109">
        <v>0</v>
      </c>
      <c r="O94" s="87">
        <v>32</v>
      </c>
    </row>
    <row r="95" spans="1:15" x14ac:dyDescent="0.25">
      <c r="A95" s="108"/>
      <c r="B95" s="99" t="s">
        <v>986</v>
      </c>
      <c r="C95" s="99" t="s">
        <v>325</v>
      </c>
      <c r="D95" s="109">
        <v>16</v>
      </c>
      <c r="E95" s="109">
        <v>9</v>
      </c>
      <c r="F95" s="109">
        <v>4</v>
      </c>
      <c r="G95" s="109">
        <v>0</v>
      </c>
      <c r="H95" s="109">
        <v>0</v>
      </c>
      <c r="I95" s="109">
        <v>3</v>
      </c>
      <c r="J95" s="109">
        <v>0</v>
      </c>
      <c r="K95" s="109">
        <v>0</v>
      </c>
      <c r="L95" s="109">
        <v>17</v>
      </c>
      <c r="M95" s="109">
        <v>0</v>
      </c>
      <c r="N95" s="109">
        <v>1</v>
      </c>
      <c r="O95" s="87">
        <v>25</v>
      </c>
    </row>
    <row r="96" spans="1:15" x14ac:dyDescent="0.25">
      <c r="A96" s="108"/>
      <c r="B96" s="99" t="s">
        <v>423</v>
      </c>
      <c r="C96" s="99" t="s">
        <v>326</v>
      </c>
      <c r="D96" s="109">
        <v>12</v>
      </c>
      <c r="E96" s="109">
        <v>6</v>
      </c>
      <c r="F96" s="109">
        <v>0</v>
      </c>
      <c r="G96" s="109">
        <v>0</v>
      </c>
      <c r="H96" s="109">
        <v>3</v>
      </c>
      <c r="I96" s="109">
        <v>1</v>
      </c>
      <c r="J96" s="109">
        <v>0</v>
      </c>
      <c r="K96" s="109">
        <v>0</v>
      </c>
      <c r="L96" s="109">
        <v>12</v>
      </c>
      <c r="M96" s="109">
        <v>0</v>
      </c>
      <c r="N96" s="109">
        <v>2</v>
      </c>
      <c r="O96" s="87">
        <v>18</v>
      </c>
    </row>
    <row r="97" spans="1:15" x14ac:dyDescent="0.25">
      <c r="A97" s="108"/>
      <c r="B97" s="99" t="s">
        <v>987</v>
      </c>
      <c r="C97" s="99" t="s">
        <v>327</v>
      </c>
      <c r="D97" s="109">
        <v>4</v>
      </c>
      <c r="E97" s="109">
        <v>7</v>
      </c>
      <c r="F97" s="109">
        <v>0</v>
      </c>
      <c r="G97" s="109">
        <v>1</v>
      </c>
      <c r="H97" s="109">
        <v>1</v>
      </c>
      <c r="I97" s="109">
        <v>1</v>
      </c>
      <c r="J97" s="109">
        <v>0</v>
      </c>
      <c r="K97" s="109">
        <v>0</v>
      </c>
      <c r="L97" s="109">
        <v>8</v>
      </c>
      <c r="M97" s="109">
        <v>0</v>
      </c>
      <c r="N97" s="109">
        <v>0</v>
      </c>
      <c r="O97" s="87">
        <v>11</v>
      </c>
    </row>
    <row r="98" spans="1:15" s="6" customFormat="1" x14ac:dyDescent="0.25">
      <c r="A98" s="100" t="s">
        <v>251</v>
      </c>
      <c r="B98" s="101"/>
      <c r="C98" s="101"/>
      <c r="D98" s="85">
        <v>69</v>
      </c>
      <c r="E98" s="85">
        <v>29</v>
      </c>
      <c r="F98" s="85">
        <v>6</v>
      </c>
      <c r="G98" s="85">
        <v>1</v>
      </c>
      <c r="H98" s="85">
        <v>7</v>
      </c>
      <c r="I98" s="85">
        <v>10</v>
      </c>
      <c r="J98" s="85">
        <v>1</v>
      </c>
      <c r="K98" s="85">
        <v>0</v>
      </c>
      <c r="L98" s="85">
        <v>69</v>
      </c>
      <c r="M98" s="85">
        <v>1</v>
      </c>
      <c r="N98" s="85">
        <v>3</v>
      </c>
      <c r="O98" s="102">
        <v>98</v>
      </c>
    </row>
    <row r="99" spans="1:15" x14ac:dyDescent="0.25">
      <c r="A99" s="108" t="s">
        <v>122</v>
      </c>
      <c r="B99" s="99" t="s">
        <v>988</v>
      </c>
      <c r="C99" s="99" t="s">
        <v>33</v>
      </c>
      <c r="D99" s="109">
        <v>60</v>
      </c>
      <c r="E99" s="109">
        <v>11</v>
      </c>
      <c r="F99" s="109">
        <v>2</v>
      </c>
      <c r="G99" s="109">
        <v>0</v>
      </c>
      <c r="H99" s="109">
        <v>1</v>
      </c>
      <c r="I99" s="109">
        <v>25</v>
      </c>
      <c r="J99" s="109">
        <v>4</v>
      </c>
      <c r="K99" s="109">
        <v>0</v>
      </c>
      <c r="L99" s="109">
        <v>39</v>
      </c>
      <c r="M99" s="109">
        <v>0</v>
      </c>
      <c r="N99" s="109">
        <v>0</v>
      </c>
      <c r="O99" s="87">
        <v>71</v>
      </c>
    </row>
    <row r="100" spans="1:15" s="6" customFormat="1" x14ac:dyDescent="0.25">
      <c r="A100" s="100" t="s">
        <v>252</v>
      </c>
      <c r="B100" s="101"/>
      <c r="C100" s="101"/>
      <c r="D100" s="85">
        <v>60</v>
      </c>
      <c r="E100" s="85">
        <v>11</v>
      </c>
      <c r="F100" s="85">
        <v>2</v>
      </c>
      <c r="G100" s="85">
        <v>0</v>
      </c>
      <c r="H100" s="85">
        <v>1</v>
      </c>
      <c r="I100" s="85">
        <v>25</v>
      </c>
      <c r="J100" s="85">
        <v>4</v>
      </c>
      <c r="K100" s="85">
        <v>0</v>
      </c>
      <c r="L100" s="85">
        <v>39</v>
      </c>
      <c r="M100" s="85">
        <v>0</v>
      </c>
      <c r="N100" s="85">
        <v>0</v>
      </c>
      <c r="O100" s="102">
        <v>71</v>
      </c>
    </row>
    <row r="101" spans="1:15" x14ac:dyDescent="0.25">
      <c r="A101" s="233" t="s">
        <v>15</v>
      </c>
      <c r="B101" s="234"/>
      <c r="C101" s="234"/>
      <c r="D101" s="235">
        <v>1557</v>
      </c>
      <c r="E101" s="235">
        <v>1087</v>
      </c>
      <c r="F101" s="236">
        <v>128</v>
      </c>
      <c r="G101" s="236">
        <v>8</v>
      </c>
      <c r="H101" s="235">
        <v>202</v>
      </c>
      <c r="I101" s="236">
        <v>530</v>
      </c>
      <c r="J101" s="236">
        <v>72</v>
      </c>
      <c r="K101" s="236">
        <v>2</v>
      </c>
      <c r="L101" s="235">
        <v>1546</v>
      </c>
      <c r="M101" s="236">
        <v>25</v>
      </c>
      <c r="N101" s="235">
        <v>131</v>
      </c>
      <c r="O101" s="237">
        <v>2644</v>
      </c>
    </row>
    <row r="102" spans="1:15" x14ac:dyDescent="0.25">
      <c r="A102" s="39" t="s">
        <v>336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98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B16" sqref="B16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285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32</v>
      </c>
      <c r="E5" s="109">
        <v>57</v>
      </c>
      <c r="F5" s="109">
        <v>5</v>
      </c>
      <c r="G5" s="109">
        <v>0</v>
      </c>
      <c r="H5" s="109">
        <v>6</v>
      </c>
      <c r="I5" s="109">
        <v>16</v>
      </c>
      <c r="J5" s="109">
        <v>3</v>
      </c>
      <c r="K5" s="109">
        <v>0</v>
      </c>
      <c r="L5" s="109">
        <v>52</v>
      </c>
      <c r="M5" s="109">
        <v>1</v>
      </c>
      <c r="N5" s="109">
        <v>6</v>
      </c>
      <c r="O5" s="87">
        <v>89</v>
      </c>
    </row>
    <row r="6" spans="1:18" x14ac:dyDescent="0.25">
      <c r="A6" s="108"/>
      <c r="B6" s="99" t="s">
        <v>927</v>
      </c>
      <c r="C6" s="99" t="s">
        <v>294</v>
      </c>
      <c r="D6" s="109">
        <v>38</v>
      </c>
      <c r="E6" s="109">
        <v>41</v>
      </c>
      <c r="F6" s="109">
        <v>1</v>
      </c>
      <c r="G6" s="109">
        <v>0</v>
      </c>
      <c r="H6" s="109">
        <v>5</v>
      </c>
      <c r="I6" s="109">
        <v>19</v>
      </c>
      <c r="J6" s="109">
        <v>3</v>
      </c>
      <c r="K6" s="109">
        <v>0</v>
      </c>
      <c r="L6" s="109">
        <v>46</v>
      </c>
      <c r="M6" s="109">
        <v>0</v>
      </c>
      <c r="N6" s="109">
        <v>5</v>
      </c>
      <c r="O6" s="87">
        <v>79</v>
      </c>
    </row>
    <row r="7" spans="1:18" x14ac:dyDescent="0.25">
      <c r="A7" s="108"/>
      <c r="B7" s="99" t="s">
        <v>928</v>
      </c>
      <c r="C7" s="99" t="s">
        <v>295</v>
      </c>
      <c r="D7" s="109">
        <v>11</v>
      </c>
      <c r="E7" s="109">
        <v>54</v>
      </c>
      <c r="F7" s="109">
        <v>1</v>
      </c>
      <c r="G7" s="109">
        <v>0</v>
      </c>
      <c r="H7" s="109">
        <v>10</v>
      </c>
      <c r="I7" s="109">
        <v>15</v>
      </c>
      <c r="J7" s="109">
        <v>0</v>
      </c>
      <c r="K7" s="109">
        <v>0</v>
      </c>
      <c r="L7" s="109">
        <v>36</v>
      </c>
      <c r="M7" s="109">
        <v>0</v>
      </c>
      <c r="N7" s="109">
        <v>3</v>
      </c>
      <c r="O7" s="87">
        <v>65</v>
      </c>
    </row>
    <row r="8" spans="1:18" x14ac:dyDescent="0.25">
      <c r="A8" s="108"/>
      <c r="B8" s="99" t="s">
        <v>929</v>
      </c>
      <c r="C8" s="99" t="s">
        <v>296</v>
      </c>
      <c r="D8" s="109">
        <v>15</v>
      </c>
      <c r="E8" s="109">
        <v>20</v>
      </c>
      <c r="F8" s="109">
        <v>2</v>
      </c>
      <c r="G8" s="109">
        <v>0</v>
      </c>
      <c r="H8" s="109">
        <v>1</v>
      </c>
      <c r="I8" s="109">
        <v>8</v>
      </c>
      <c r="J8" s="109">
        <v>3</v>
      </c>
      <c r="K8" s="109">
        <v>0</v>
      </c>
      <c r="L8" s="109">
        <v>18</v>
      </c>
      <c r="M8" s="109">
        <v>0</v>
      </c>
      <c r="N8" s="109">
        <v>3</v>
      </c>
      <c r="O8" s="87">
        <v>35</v>
      </c>
    </row>
    <row r="9" spans="1:18" x14ac:dyDescent="0.25">
      <c r="A9" s="108"/>
      <c r="B9" s="99" t="s">
        <v>931</v>
      </c>
      <c r="C9" s="99" t="s">
        <v>297</v>
      </c>
      <c r="D9" s="109">
        <v>6</v>
      </c>
      <c r="E9" s="109">
        <v>21</v>
      </c>
      <c r="F9" s="109">
        <v>1</v>
      </c>
      <c r="G9" s="109">
        <v>0</v>
      </c>
      <c r="H9" s="109">
        <v>2</v>
      </c>
      <c r="I9" s="109">
        <v>6</v>
      </c>
      <c r="J9" s="109">
        <v>0</v>
      </c>
      <c r="K9" s="109">
        <v>0</v>
      </c>
      <c r="L9" s="109">
        <v>16</v>
      </c>
      <c r="M9" s="109">
        <v>0</v>
      </c>
      <c r="N9" s="109">
        <v>2</v>
      </c>
      <c r="O9" s="87">
        <v>27</v>
      </c>
    </row>
    <row r="10" spans="1:18" x14ac:dyDescent="0.25">
      <c r="A10" s="108"/>
      <c r="B10" s="99" t="s">
        <v>932</v>
      </c>
      <c r="C10" s="99" t="s">
        <v>298</v>
      </c>
      <c r="D10" s="109">
        <v>51</v>
      </c>
      <c r="E10" s="109">
        <v>80</v>
      </c>
      <c r="F10" s="109">
        <v>1</v>
      </c>
      <c r="G10" s="109">
        <v>1</v>
      </c>
      <c r="H10" s="109">
        <v>8</v>
      </c>
      <c r="I10" s="109">
        <v>50</v>
      </c>
      <c r="J10" s="109">
        <v>5</v>
      </c>
      <c r="K10" s="109">
        <v>0</v>
      </c>
      <c r="L10" s="109">
        <v>59</v>
      </c>
      <c r="M10" s="109">
        <v>1</v>
      </c>
      <c r="N10" s="109">
        <v>6</v>
      </c>
      <c r="O10" s="87">
        <v>131</v>
      </c>
    </row>
    <row r="11" spans="1:18" s="6" customFormat="1" x14ac:dyDescent="0.25">
      <c r="A11" s="100" t="s">
        <v>134</v>
      </c>
      <c r="B11" s="101"/>
      <c r="C11" s="101"/>
      <c r="D11" s="85">
        <v>153</v>
      </c>
      <c r="E11" s="85">
        <v>273</v>
      </c>
      <c r="F11" s="85">
        <v>11</v>
      </c>
      <c r="G11" s="85">
        <v>1</v>
      </c>
      <c r="H11" s="85">
        <v>32</v>
      </c>
      <c r="I11" s="85">
        <v>114</v>
      </c>
      <c r="J11" s="85">
        <v>14</v>
      </c>
      <c r="K11" s="85">
        <v>0</v>
      </c>
      <c r="L11" s="85">
        <v>227</v>
      </c>
      <c r="M11" s="85">
        <v>2</v>
      </c>
      <c r="N11" s="85">
        <v>25</v>
      </c>
      <c r="O11" s="102">
        <v>426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3</v>
      </c>
      <c r="E12" s="109">
        <v>0</v>
      </c>
      <c r="F12" s="109">
        <v>0</v>
      </c>
      <c r="G12" s="109">
        <v>0</v>
      </c>
      <c r="H12" s="109">
        <v>0</v>
      </c>
      <c r="I12" s="109">
        <v>1</v>
      </c>
      <c r="J12" s="109">
        <v>0</v>
      </c>
      <c r="K12" s="109">
        <v>0</v>
      </c>
      <c r="L12" s="109">
        <v>2</v>
      </c>
      <c r="M12" s="109">
        <v>0</v>
      </c>
      <c r="N12" s="109">
        <v>0</v>
      </c>
      <c r="O12" s="87">
        <v>3</v>
      </c>
    </row>
    <row r="13" spans="1:18" x14ac:dyDescent="0.25">
      <c r="A13" s="108"/>
      <c r="B13" s="99" t="s">
        <v>989</v>
      </c>
      <c r="C13" s="99" t="s">
        <v>299</v>
      </c>
      <c r="D13" s="109">
        <v>25</v>
      </c>
      <c r="E13" s="109">
        <v>2</v>
      </c>
      <c r="F13" s="109">
        <v>0</v>
      </c>
      <c r="G13" s="109">
        <v>0</v>
      </c>
      <c r="H13" s="109">
        <v>0</v>
      </c>
      <c r="I13" s="109">
        <v>8</v>
      </c>
      <c r="J13" s="109">
        <v>0</v>
      </c>
      <c r="K13" s="109">
        <v>0</v>
      </c>
      <c r="L13" s="109">
        <v>18</v>
      </c>
      <c r="M13" s="109">
        <v>1</v>
      </c>
      <c r="N13" s="109">
        <v>0</v>
      </c>
      <c r="O13" s="87">
        <v>27</v>
      </c>
    </row>
    <row r="14" spans="1:18" x14ac:dyDescent="0.25">
      <c r="A14" s="108"/>
      <c r="B14" s="99" t="s">
        <v>934</v>
      </c>
      <c r="C14" s="99" t="s">
        <v>146</v>
      </c>
      <c r="D14" s="109">
        <v>19</v>
      </c>
      <c r="E14" s="109">
        <v>4</v>
      </c>
      <c r="F14" s="109">
        <v>0</v>
      </c>
      <c r="G14" s="109">
        <v>0</v>
      </c>
      <c r="H14" s="109">
        <v>0</v>
      </c>
      <c r="I14" s="109">
        <v>7</v>
      </c>
      <c r="J14" s="109">
        <v>3</v>
      </c>
      <c r="K14" s="109">
        <v>0</v>
      </c>
      <c r="L14" s="109">
        <v>11</v>
      </c>
      <c r="M14" s="109">
        <v>1</v>
      </c>
      <c r="N14" s="109">
        <v>1</v>
      </c>
      <c r="O14" s="87">
        <v>23</v>
      </c>
    </row>
    <row r="15" spans="1:18" x14ac:dyDescent="0.25">
      <c r="A15" s="108"/>
      <c r="B15" s="99" t="s">
        <v>935</v>
      </c>
      <c r="C15" s="99" t="s">
        <v>148</v>
      </c>
      <c r="D15" s="109">
        <v>15</v>
      </c>
      <c r="E15" s="109">
        <v>7</v>
      </c>
      <c r="F15" s="109">
        <v>0</v>
      </c>
      <c r="G15" s="109">
        <v>0</v>
      </c>
      <c r="H15" s="109">
        <v>1</v>
      </c>
      <c r="I15" s="109">
        <v>5</v>
      </c>
      <c r="J15" s="109">
        <v>0</v>
      </c>
      <c r="K15" s="109">
        <v>0</v>
      </c>
      <c r="L15" s="109">
        <v>16</v>
      </c>
      <c r="M15" s="109">
        <v>0</v>
      </c>
      <c r="N15" s="109">
        <v>0</v>
      </c>
      <c r="O15" s="87">
        <v>22</v>
      </c>
    </row>
    <row r="16" spans="1:18" x14ac:dyDescent="0.25">
      <c r="A16" s="108"/>
      <c r="B16" s="99" t="s">
        <v>937</v>
      </c>
      <c r="C16" s="99" t="s">
        <v>150</v>
      </c>
      <c r="D16" s="109">
        <v>2</v>
      </c>
      <c r="E16" s="109">
        <v>1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3</v>
      </c>
      <c r="M16" s="109">
        <v>0</v>
      </c>
      <c r="N16" s="109">
        <v>0</v>
      </c>
      <c r="O16" s="87">
        <v>3</v>
      </c>
    </row>
    <row r="17" spans="1:15" x14ac:dyDescent="0.25">
      <c r="A17" s="108"/>
      <c r="B17" s="99" t="s">
        <v>938</v>
      </c>
      <c r="C17" s="99" t="s">
        <v>151</v>
      </c>
      <c r="D17" s="109">
        <v>21</v>
      </c>
      <c r="E17" s="109">
        <v>4</v>
      </c>
      <c r="F17" s="109">
        <v>0</v>
      </c>
      <c r="G17" s="109">
        <v>0</v>
      </c>
      <c r="H17" s="109">
        <v>1</v>
      </c>
      <c r="I17" s="109">
        <v>5</v>
      </c>
      <c r="J17" s="109">
        <v>1</v>
      </c>
      <c r="K17" s="109">
        <v>0</v>
      </c>
      <c r="L17" s="109">
        <v>17</v>
      </c>
      <c r="M17" s="109">
        <v>0</v>
      </c>
      <c r="N17" s="109">
        <v>1</v>
      </c>
      <c r="O17" s="87">
        <v>25</v>
      </c>
    </row>
    <row r="18" spans="1:15" x14ac:dyDescent="0.25">
      <c r="A18" s="108"/>
      <c r="B18" s="99" t="s">
        <v>939</v>
      </c>
      <c r="C18" s="99" t="s">
        <v>152</v>
      </c>
      <c r="D18" s="109">
        <v>8</v>
      </c>
      <c r="E18" s="109">
        <v>15</v>
      </c>
      <c r="F18" s="109">
        <v>4</v>
      </c>
      <c r="G18" s="109">
        <v>0</v>
      </c>
      <c r="H18" s="109">
        <v>0</v>
      </c>
      <c r="I18" s="109">
        <v>2</v>
      </c>
      <c r="J18" s="109">
        <v>1</v>
      </c>
      <c r="K18" s="109">
        <v>0</v>
      </c>
      <c r="L18" s="109">
        <v>15</v>
      </c>
      <c r="M18" s="109">
        <v>0</v>
      </c>
      <c r="N18" s="109">
        <v>1</v>
      </c>
      <c r="O18" s="87">
        <v>23</v>
      </c>
    </row>
    <row r="19" spans="1:15" x14ac:dyDescent="0.25">
      <c r="A19" s="108"/>
      <c r="B19" s="99" t="s">
        <v>940</v>
      </c>
      <c r="C19" s="99" t="s">
        <v>155</v>
      </c>
      <c r="D19" s="109">
        <v>22</v>
      </c>
      <c r="E19" s="109">
        <v>8</v>
      </c>
      <c r="F19" s="109">
        <v>0</v>
      </c>
      <c r="G19" s="109">
        <v>0</v>
      </c>
      <c r="H19" s="109">
        <v>0</v>
      </c>
      <c r="I19" s="109">
        <v>5</v>
      </c>
      <c r="J19" s="109">
        <v>1</v>
      </c>
      <c r="K19" s="109">
        <v>0</v>
      </c>
      <c r="L19" s="109">
        <v>21</v>
      </c>
      <c r="M19" s="109">
        <v>1</v>
      </c>
      <c r="N19" s="109">
        <v>2</v>
      </c>
      <c r="O19" s="87">
        <v>30</v>
      </c>
    </row>
    <row r="20" spans="1:15" x14ac:dyDescent="0.25">
      <c r="A20" s="108"/>
      <c r="B20" s="99" t="s">
        <v>941</v>
      </c>
      <c r="C20" s="99" t="s">
        <v>157</v>
      </c>
      <c r="D20" s="109">
        <v>18</v>
      </c>
      <c r="E20" s="109">
        <v>18</v>
      </c>
      <c r="F20" s="109">
        <v>0</v>
      </c>
      <c r="G20" s="109">
        <v>0</v>
      </c>
      <c r="H20" s="109">
        <v>0</v>
      </c>
      <c r="I20" s="109">
        <v>2</v>
      </c>
      <c r="J20" s="109">
        <v>1</v>
      </c>
      <c r="K20" s="109">
        <v>0</v>
      </c>
      <c r="L20" s="109">
        <v>29</v>
      </c>
      <c r="M20" s="109">
        <v>1</v>
      </c>
      <c r="N20" s="109">
        <v>3</v>
      </c>
      <c r="O20" s="87">
        <v>36</v>
      </c>
    </row>
    <row r="21" spans="1:15" x14ac:dyDescent="0.25">
      <c r="A21" s="108"/>
      <c r="B21" s="99" t="s">
        <v>942</v>
      </c>
      <c r="C21" s="99" t="s">
        <v>158</v>
      </c>
      <c r="D21" s="109">
        <v>34</v>
      </c>
      <c r="E21" s="109">
        <v>8</v>
      </c>
      <c r="F21" s="109">
        <v>0</v>
      </c>
      <c r="G21" s="109">
        <v>1</v>
      </c>
      <c r="H21" s="109">
        <v>0</v>
      </c>
      <c r="I21" s="109">
        <v>7</v>
      </c>
      <c r="J21" s="109">
        <v>0</v>
      </c>
      <c r="K21" s="109">
        <v>0</v>
      </c>
      <c r="L21" s="109">
        <v>33</v>
      </c>
      <c r="M21" s="109">
        <v>0</v>
      </c>
      <c r="N21" s="109">
        <v>1</v>
      </c>
      <c r="O21" s="87">
        <v>42</v>
      </c>
    </row>
    <row r="22" spans="1:15" s="6" customFormat="1" x14ac:dyDescent="0.25">
      <c r="A22" s="100" t="s">
        <v>162</v>
      </c>
      <c r="B22" s="101"/>
      <c r="C22" s="101"/>
      <c r="D22" s="85">
        <v>167</v>
      </c>
      <c r="E22" s="85">
        <v>67</v>
      </c>
      <c r="F22" s="85">
        <v>4</v>
      </c>
      <c r="G22" s="85">
        <v>1</v>
      </c>
      <c r="H22" s="85">
        <v>2</v>
      </c>
      <c r="I22" s="85">
        <v>42</v>
      </c>
      <c r="J22" s="85">
        <v>7</v>
      </c>
      <c r="K22" s="85">
        <v>0</v>
      </c>
      <c r="L22" s="85">
        <v>165</v>
      </c>
      <c r="M22" s="85">
        <v>4</v>
      </c>
      <c r="N22" s="85">
        <v>9</v>
      </c>
      <c r="O22" s="102">
        <v>234</v>
      </c>
    </row>
    <row r="23" spans="1:15" x14ac:dyDescent="0.25">
      <c r="A23" s="108" t="s">
        <v>114</v>
      </c>
      <c r="B23" s="99" t="s">
        <v>401</v>
      </c>
      <c r="C23" s="99" t="s">
        <v>164</v>
      </c>
      <c r="D23" s="109">
        <v>4</v>
      </c>
      <c r="E23" s="109">
        <v>10</v>
      </c>
      <c r="F23" s="109">
        <v>1</v>
      </c>
      <c r="G23" s="109">
        <v>0</v>
      </c>
      <c r="H23" s="109">
        <v>2</v>
      </c>
      <c r="I23" s="109">
        <v>2</v>
      </c>
      <c r="J23" s="109">
        <v>0</v>
      </c>
      <c r="K23" s="109">
        <v>0</v>
      </c>
      <c r="L23" s="109">
        <v>9</v>
      </c>
      <c r="M23" s="109">
        <v>0</v>
      </c>
      <c r="N23" s="109">
        <v>0</v>
      </c>
      <c r="O23" s="87">
        <v>14</v>
      </c>
    </row>
    <row r="24" spans="1:15" x14ac:dyDescent="0.25">
      <c r="A24" s="108"/>
      <c r="B24" s="99" t="s">
        <v>402</v>
      </c>
      <c r="C24" s="99" t="s">
        <v>166</v>
      </c>
      <c r="D24" s="109">
        <v>1</v>
      </c>
      <c r="E24" s="109">
        <v>17</v>
      </c>
      <c r="F24" s="109">
        <v>2</v>
      </c>
      <c r="G24" s="109">
        <v>0</v>
      </c>
      <c r="H24" s="109">
        <v>0</v>
      </c>
      <c r="I24" s="109">
        <v>0</v>
      </c>
      <c r="J24" s="109">
        <v>3</v>
      </c>
      <c r="K24" s="109">
        <v>0</v>
      </c>
      <c r="L24" s="109">
        <v>13</v>
      </c>
      <c r="M24" s="109">
        <v>0</v>
      </c>
      <c r="N24" s="109">
        <v>0</v>
      </c>
      <c r="O24" s="87">
        <v>18</v>
      </c>
    </row>
    <row r="25" spans="1:15" x14ac:dyDescent="0.25">
      <c r="A25" s="108"/>
      <c r="B25" s="99" t="s">
        <v>398</v>
      </c>
      <c r="C25" s="99" t="s">
        <v>198</v>
      </c>
      <c r="D25" s="109">
        <v>2</v>
      </c>
      <c r="E25" s="109">
        <v>10</v>
      </c>
      <c r="F25" s="109">
        <v>1</v>
      </c>
      <c r="G25" s="109">
        <v>0</v>
      </c>
      <c r="H25" s="109">
        <v>4</v>
      </c>
      <c r="I25" s="109">
        <v>1</v>
      </c>
      <c r="J25" s="109">
        <v>0</v>
      </c>
      <c r="K25" s="109">
        <v>0</v>
      </c>
      <c r="L25" s="109">
        <v>6</v>
      </c>
      <c r="M25" s="109">
        <v>0</v>
      </c>
      <c r="N25" s="109">
        <v>0</v>
      </c>
      <c r="O25" s="87">
        <v>12</v>
      </c>
    </row>
    <row r="26" spans="1:15" x14ac:dyDescent="0.25">
      <c r="A26" s="108"/>
      <c r="B26" s="99" t="s">
        <v>414</v>
      </c>
      <c r="C26" s="99" t="s">
        <v>328</v>
      </c>
      <c r="D26" s="109">
        <v>0</v>
      </c>
      <c r="E26" s="109">
        <v>1</v>
      </c>
      <c r="F26" s="109">
        <v>0</v>
      </c>
      <c r="G26" s="109">
        <v>0</v>
      </c>
      <c r="H26" s="109">
        <v>0</v>
      </c>
      <c r="I26" s="109">
        <v>1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87">
        <v>1</v>
      </c>
    </row>
    <row r="27" spans="1:15" x14ac:dyDescent="0.25">
      <c r="A27" s="108"/>
      <c r="B27" s="99" t="s">
        <v>413</v>
      </c>
      <c r="C27" s="99" t="s">
        <v>300</v>
      </c>
      <c r="D27" s="109">
        <v>0</v>
      </c>
      <c r="E27" s="109">
        <v>3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3</v>
      </c>
      <c r="M27" s="109">
        <v>0</v>
      </c>
      <c r="N27" s="109">
        <v>0</v>
      </c>
      <c r="O27" s="87">
        <v>3</v>
      </c>
    </row>
    <row r="28" spans="1:15" x14ac:dyDescent="0.25">
      <c r="A28" s="108"/>
      <c r="B28" s="99" t="s">
        <v>406</v>
      </c>
      <c r="C28" s="99" t="s">
        <v>301</v>
      </c>
      <c r="D28" s="109">
        <v>1</v>
      </c>
      <c r="E28" s="109">
        <v>9</v>
      </c>
      <c r="F28" s="109">
        <v>0</v>
      </c>
      <c r="G28" s="109">
        <v>0</v>
      </c>
      <c r="H28" s="109">
        <v>0</v>
      </c>
      <c r="I28" s="109">
        <v>2</v>
      </c>
      <c r="J28" s="109">
        <v>2</v>
      </c>
      <c r="K28" s="109">
        <v>0</v>
      </c>
      <c r="L28" s="109">
        <v>5</v>
      </c>
      <c r="M28" s="109">
        <v>0</v>
      </c>
      <c r="N28" s="109">
        <v>1</v>
      </c>
      <c r="O28" s="87">
        <v>10</v>
      </c>
    </row>
    <row r="29" spans="1:15" x14ac:dyDescent="0.25">
      <c r="A29" s="108"/>
      <c r="B29" s="99" t="s">
        <v>403</v>
      </c>
      <c r="C29" s="99" t="s">
        <v>168</v>
      </c>
      <c r="D29" s="109">
        <v>5</v>
      </c>
      <c r="E29" s="109">
        <v>19</v>
      </c>
      <c r="F29" s="109">
        <v>2</v>
      </c>
      <c r="G29" s="109">
        <v>0</v>
      </c>
      <c r="H29" s="109">
        <v>3</v>
      </c>
      <c r="I29" s="109">
        <v>2</v>
      </c>
      <c r="J29" s="109">
        <v>0</v>
      </c>
      <c r="K29" s="109">
        <v>1</v>
      </c>
      <c r="L29" s="109">
        <v>15</v>
      </c>
      <c r="M29" s="109">
        <v>0</v>
      </c>
      <c r="N29" s="109">
        <v>1</v>
      </c>
      <c r="O29" s="87">
        <v>24</v>
      </c>
    </row>
    <row r="30" spans="1:15" x14ac:dyDescent="0.25">
      <c r="A30" s="108"/>
      <c r="B30" s="99" t="s">
        <v>409</v>
      </c>
      <c r="C30" s="99" t="s">
        <v>329</v>
      </c>
      <c r="D30" s="109">
        <v>0</v>
      </c>
      <c r="E30" s="109">
        <v>2</v>
      </c>
      <c r="F30" s="109">
        <v>1</v>
      </c>
      <c r="G30" s="109">
        <v>0</v>
      </c>
      <c r="H30" s="109">
        <v>0</v>
      </c>
      <c r="I30" s="109">
        <v>1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87">
        <v>2</v>
      </c>
    </row>
    <row r="31" spans="1:15" x14ac:dyDescent="0.25">
      <c r="A31" s="108"/>
      <c r="B31" s="99" t="s">
        <v>405</v>
      </c>
      <c r="C31" s="99" t="s">
        <v>173</v>
      </c>
      <c r="D31" s="109">
        <v>3</v>
      </c>
      <c r="E31" s="109">
        <v>8</v>
      </c>
      <c r="F31" s="109">
        <v>2</v>
      </c>
      <c r="G31" s="109">
        <v>0</v>
      </c>
      <c r="H31" s="109">
        <v>2</v>
      </c>
      <c r="I31" s="109">
        <v>1</v>
      </c>
      <c r="J31" s="109">
        <v>1</v>
      </c>
      <c r="K31" s="109">
        <v>0</v>
      </c>
      <c r="L31" s="109">
        <v>5</v>
      </c>
      <c r="M31" s="109">
        <v>0</v>
      </c>
      <c r="N31" s="109">
        <v>0</v>
      </c>
      <c r="O31" s="87">
        <v>11</v>
      </c>
    </row>
    <row r="32" spans="1:15" x14ac:dyDescent="0.25">
      <c r="A32" s="108"/>
      <c r="B32" s="99" t="s">
        <v>410</v>
      </c>
      <c r="C32" s="99" t="s">
        <v>330</v>
      </c>
      <c r="D32" s="109">
        <v>0</v>
      </c>
      <c r="E32" s="109">
        <v>2</v>
      </c>
      <c r="F32" s="109">
        <v>0</v>
      </c>
      <c r="G32" s="109">
        <v>0</v>
      </c>
      <c r="H32" s="109">
        <v>0</v>
      </c>
      <c r="I32" s="109">
        <v>2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87">
        <v>2</v>
      </c>
    </row>
    <row r="33" spans="1:15" x14ac:dyDescent="0.25">
      <c r="A33" s="108"/>
      <c r="B33" s="99" t="s">
        <v>404</v>
      </c>
      <c r="C33" s="99" t="s">
        <v>176</v>
      </c>
      <c r="D33" s="109">
        <v>2</v>
      </c>
      <c r="E33" s="109">
        <v>18</v>
      </c>
      <c r="F33" s="109">
        <v>2</v>
      </c>
      <c r="G33" s="109">
        <v>0</v>
      </c>
      <c r="H33" s="109">
        <v>1</v>
      </c>
      <c r="I33" s="109">
        <v>2</v>
      </c>
      <c r="J33" s="109">
        <v>1</v>
      </c>
      <c r="K33" s="109">
        <v>0</v>
      </c>
      <c r="L33" s="109">
        <v>14</v>
      </c>
      <c r="M33" s="109">
        <v>0</v>
      </c>
      <c r="N33" s="109">
        <v>0</v>
      </c>
      <c r="O33" s="87">
        <v>20</v>
      </c>
    </row>
    <row r="34" spans="1:15" x14ac:dyDescent="0.25">
      <c r="A34" s="108"/>
      <c r="B34" s="99" t="s">
        <v>412</v>
      </c>
      <c r="C34" s="99" t="s">
        <v>303</v>
      </c>
      <c r="D34" s="109">
        <v>1</v>
      </c>
      <c r="E34" s="109">
        <v>11</v>
      </c>
      <c r="F34" s="109">
        <v>2</v>
      </c>
      <c r="G34" s="109">
        <v>0</v>
      </c>
      <c r="H34" s="109">
        <v>1</v>
      </c>
      <c r="I34" s="109">
        <v>2</v>
      </c>
      <c r="J34" s="109">
        <v>0</v>
      </c>
      <c r="K34" s="109">
        <v>0</v>
      </c>
      <c r="L34" s="109">
        <v>7</v>
      </c>
      <c r="M34" s="109">
        <v>0</v>
      </c>
      <c r="N34" s="109">
        <v>0</v>
      </c>
      <c r="O34" s="87">
        <v>12</v>
      </c>
    </row>
    <row r="35" spans="1:15" s="6" customFormat="1" x14ac:dyDescent="0.25">
      <c r="A35" s="100" t="s">
        <v>177</v>
      </c>
      <c r="B35" s="101"/>
      <c r="C35" s="101"/>
      <c r="D35" s="85">
        <v>19</v>
      </c>
      <c r="E35" s="85">
        <v>110</v>
      </c>
      <c r="F35" s="85">
        <v>13</v>
      </c>
      <c r="G35" s="85">
        <v>0</v>
      </c>
      <c r="H35" s="85">
        <v>13</v>
      </c>
      <c r="I35" s="85">
        <v>16</v>
      </c>
      <c r="J35" s="85">
        <v>7</v>
      </c>
      <c r="K35" s="85">
        <v>1</v>
      </c>
      <c r="L35" s="85">
        <v>77</v>
      </c>
      <c r="M35" s="85">
        <v>0</v>
      </c>
      <c r="N35" s="85">
        <v>2</v>
      </c>
      <c r="O35" s="102">
        <v>129</v>
      </c>
    </row>
    <row r="36" spans="1:15" x14ac:dyDescent="0.25">
      <c r="A36" s="108" t="s">
        <v>115</v>
      </c>
      <c r="B36" s="99" t="s">
        <v>944</v>
      </c>
      <c r="C36" s="99" t="s">
        <v>178</v>
      </c>
      <c r="D36" s="109">
        <v>25</v>
      </c>
      <c r="E36" s="109">
        <v>2</v>
      </c>
      <c r="F36" s="109">
        <v>0</v>
      </c>
      <c r="G36" s="109">
        <v>0</v>
      </c>
      <c r="H36" s="109">
        <v>1</v>
      </c>
      <c r="I36" s="109">
        <v>6</v>
      </c>
      <c r="J36" s="109">
        <v>1</v>
      </c>
      <c r="K36" s="109">
        <v>0</v>
      </c>
      <c r="L36" s="109">
        <v>18</v>
      </c>
      <c r="M36" s="109">
        <v>0</v>
      </c>
      <c r="N36" s="109">
        <v>1</v>
      </c>
      <c r="O36" s="87">
        <v>27</v>
      </c>
    </row>
    <row r="37" spans="1:15" x14ac:dyDescent="0.25">
      <c r="A37" s="108"/>
      <c r="B37" s="99" t="s">
        <v>945</v>
      </c>
      <c r="C37" s="99" t="s">
        <v>179</v>
      </c>
      <c r="D37" s="109">
        <v>3</v>
      </c>
      <c r="E37" s="109">
        <v>1</v>
      </c>
      <c r="F37" s="109">
        <v>0</v>
      </c>
      <c r="G37" s="109">
        <v>0</v>
      </c>
      <c r="H37" s="109">
        <v>0</v>
      </c>
      <c r="I37" s="109">
        <v>1</v>
      </c>
      <c r="J37" s="109">
        <v>0</v>
      </c>
      <c r="K37" s="109">
        <v>0</v>
      </c>
      <c r="L37" s="109">
        <v>2</v>
      </c>
      <c r="M37" s="109">
        <v>0</v>
      </c>
      <c r="N37" s="109">
        <v>1</v>
      </c>
      <c r="O37" s="87">
        <v>4</v>
      </c>
    </row>
    <row r="38" spans="1:15" x14ac:dyDescent="0.25">
      <c r="A38" s="108"/>
      <c r="B38" s="99" t="s">
        <v>946</v>
      </c>
      <c r="C38" s="99" t="s">
        <v>180</v>
      </c>
      <c r="D38" s="109">
        <v>66</v>
      </c>
      <c r="E38" s="109">
        <v>26</v>
      </c>
      <c r="F38" s="109">
        <v>1</v>
      </c>
      <c r="G38" s="109">
        <v>1</v>
      </c>
      <c r="H38" s="109">
        <v>6</v>
      </c>
      <c r="I38" s="109">
        <v>15</v>
      </c>
      <c r="J38" s="109">
        <v>4</v>
      </c>
      <c r="K38" s="109">
        <v>0</v>
      </c>
      <c r="L38" s="109">
        <v>62</v>
      </c>
      <c r="M38" s="109">
        <v>0</v>
      </c>
      <c r="N38" s="109">
        <v>3</v>
      </c>
      <c r="O38" s="87">
        <v>92</v>
      </c>
    </row>
    <row r="39" spans="1:15" x14ac:dyDescent="0.25">
      <c r="A39" s="108"/>
      <c r="B39" s="99" t="s">
        <v>947</v>
      </c>
      <c r="C39" s="99" t="s">
        <v>181</v>
      </c>
      <c r="D39" s="109">
        <v>11</v>
      </c>
      <c r="E39" s="109">
        <v>5</v>
      </c>
      <c r="F39" s="109">
        <v>0</v>
      </c>
      <c r="G39" s="109">
        <v>0</v>
      </c>
      <c r="H39" s="109">
        <v>0</v>
      </c>
      <c r="I39" s="109">
        <v>5</v>
      </c>
      <c r="J39" s="109">
        <v>0</v>
      </c>
      <c r="K39" s="109">
        <v>0</v>
      </c>
      <c r="L39" s="109">
        <v>9</v>
      </c>
      <c r="M39" s="109">
        <v>0</v>
      </c>
      <c r="N39" s="109">
        <v>2</v>
      </c>
      <c r="O39" s="87">
        <v>16</v>
      </c>
    </row>
    <row r="40" spans="1:15" x14ac:dyDescent="0.25">
      <c r="A40" s="108"/>
      <c r="B40" s="99" t="s">
        <v>948</v>
      </c>
      <c r="C40" s="99" t="s">
        <v>304</v>
      </c>
      <c r="D40" s="109">
        <v>12</v>
      </c>
      <c r="E40" s="109">
        <v>0</v>
      </c>
      <c r="F40" s="109">
        <v>0</v>
      </c>
      <c r="G40" s="109">
        <v>0</v>
      </c>
      <c r="H40" s="109">
        <v>0</v>
      </c>
      <c r="I40" s="109">
        <v>5</v>
      </c>
      <c r="J40" s="109">
        <v>0</v>
      </c>
      <c r="K40" s="109">
        <v>0</v>
      </c>
      <c r="L40" s="109">
        <v>7</v>
      </c>
      <c r="M40" s="109">
        <v>0</v>
      </c>
      <c r="N40" s="109">
        <v>0</v>
      </c>
      <c r="O40" s="87">
        <v>12</v>
      </c>
    </row>
    <row r="41" spans="1:15" x14ac:dyDescent="0.25">
      <c r="A41" s="108"/>
      <c r="B41" s="99" t="s">
        <v>949</v>
      </c>
      <c r="C41" s="99" t="s">
        <v>184</v>
      </c>
      <c r="D41" s="109">
        <v>10</v>
      </c>
      <c r="E41" s="109">
        <v>9</v>
      </c>
      <c r="F41" s="109">
        <v>0</v>
      </c>
      <c r="G41" s="109">
        <v>0</v>
      </c>
      <c r="H41" s="109">
        <v>0</v>
      </c>
      <c r="I41" s="109">
        <v>2</v>
      </c>
      <c r="J41" s="109">
        <v>0</v>
      </c>
      <c r="K41" s="109">
        <v>0</v>
      </c>
      <c r="L41" s="109">
        <v>16</v>
      </c>
      <c r="M41" s="109">
        <v>0</v>
      </c>
      <c r="N41" s="109">
        <v>1</v>
      </c>
      <c r="O41" s="87">
        <v>19</v>
      </c>
    </row>
    <row r="42" spans="1:15" x14ac:dyDescent="0.25">
      <c r="A42" s="108"/>
      <c r="B42" s="99" t="s">
        <v>950</v>
      </c>
      <c r="C42" s="99" t="s">
        <v>305</v>
      </c>
      <c r="D42" s="109">
        <v>1</v>
      </c>
      <c r="E42" s="109">
        <v>9</v>
      </c>
      <c r="F42" s="109">
        <v>0</v>
      </c>
      <c r="G42" s="109">
        <v>0</v>
      </c>
      <c r="H42" s="109">
        <v>0</v>
      </c>
      <c r="I42" s="109">
        <v>0</v>
      </c>
      <c r="J42" s="109">
        <v>1</v>
      </c>
      <c r="K42" s="109">
        <v>0</v>
      </c>
      <c r="L42" s="109">
        <v>8</v>
      </c>
      <c r="M42" s="109">
        <v>1</v>
      </c>
      <c r="N42" s="109">
        <v>0</v>
      </c>
      <c r="O42" s="87">
        <v>10</v>
      </c>
    </row>
    <row r="43" spans="1:15" x14ac:dyDescent="0.25">
      <c r="A43" s="108"/>
      <c r="B43" s="99" t="s">
        <v>952</v>
      </c>
      <c r="C43" s="99" t="s">
        <v>306</v>
      </c>
      <c r="D43" s="109">
        <v>18</v>
      </c>
      <c r="E43" s="109">
        <v>11</v>
      </c>
      <c r="F43" s="109">
        <v>0</v>
      </c>
      <c r="G43" s="109">
        <v>0</v>
      </c>
      <c r="H43" s="109">
        <v>1</v>
      </c>
      <c r="I43" s="109">
        <v>12</v>
      </c>
      <c r="J43" s="109">
        <v>1</v>
      </c>
      <c r="K43" s="109">
        <v>0</v>
      </c>
      <c r="L43" s="109">
        <v>11</v>
      </c>
      <c r="M43" s="109">
        <v>1</v>
      </c>
      <c r="N43" s="109">
        <v>3</v>
      </c>
      <c r="O43" s="87">
        <v>29</v>
      </c>
    </row>
    <row r="44" spans="1:15" x14ac:dyDescent="0.25">
      <c r="A44" s="108"/>
      <c r="B44" s="99" t="s">
        <v>953</v>
      </c>
      <c r="C44" s="99" t="s">
        <v>185</v>
      </c>
      <c r="D44" s="109">
        <v>17</v>
      </c>
      <c r="E44" s="109">
        <v>29</v>
      </c>
      <c r="F44" s="109">
        <v>1</v>
      </c>
      <c r="G44" s="109">
        <v>0</v>
      </c>
      <c r="H44" s="109">
        <v>0</v>
      </c>
      <c r="I44" s="109">
        <v>9</v>
      </c>
      <c r="J44" s="109">
        <v>1</v>
      </c>
      <c r="K44" s="109">
        <v>0</v>
      </c>
      <c r="L44" s="109">
        <v>34</v>
      </c>
      <c r="M44" s="109">
        <v>1</v>
      </c>
      <c r="N44" s="109">
        <v>0</v>
      </c>
      <c r="O44" s="87">
        <v>46</v>
      </c>
    </row>
    <row r="45" spans="1:15" x14ac:dyDescent="0.25">
      <c r="A45" s="108"/>
      <c r="B45" s="99" t="s">
        <v>954</v>
      </c>
      <c r="C45" s="99" t="s">
        <v>307</v>
      </c>
      <c r="D45" s="109">
        <v>28</v>
      </c>
      <c r="E45" s="109">
        <v>8</v>
      </c>
      <c r="F45" s="109">
        <v>0</v>
      </c>
      <c r="G45" s="109">
        <v>0</v>
      </c>
      <c r="H45" s="109">
        <v>0</v>
      </c>
      <c r="I45" s="109">
        <v>9</v>
      </c>
      <c r="J45" s="109">
        <v>0</v>
      </c>
      <c r="K45" s="109">
        <v>0</v>
      </c>
      <c r="L45" s="109">
        <v>21</v>
      </c>
      <c r="M45" s="109">
        <v>1</v>
      </c>
      <c r="N45" s="109">
        <v>5</v>
      </c>
      <c r="O45" s="87">
        <v>36</v>
      </c>
    </row>
    <row r="46" spans="1:15" x14ac:dyDescent="0.25">
      <c r="A46" s="108"/>
      <c r="B46" s="99" t="s">
        <v>955</v>
      </c>
      <c r="C46" s="99" t="s">
        <v>308</v>
      </c>
      <c r="D46" s="109">
        <v>15</v>
      </c>
      <c r="E46" s="109">
        <v>23</v>
      </c>
      <c r="F46" s="109">
        <v>0</v>
      </c>
      <c r="G46" s="109">
        <v>0</v>
      </c>
      <c r="H46" s="109">
        <v>1</v>
      </c>
      <c r="I46" s="109">
        <v>12</v>
      </c>
      <c r="J46" s="109">
        <v>3</v>
      </c>
      <c r="K46" s="109">
        <v>0</v>
      </c>
      <c r="L46" s="109">
        <v>19</v>
      </c>
      <c r="M46" s="109">
        <v>0</v>
      </c>
      <c r="N46" s="109">
        <v>3</v>
      </c>
      <c r="O46" s="87">
        <v>38</v>
      </c>
    </row>
    <row r="47" spans="1:15" s="6" customFormat="1" x14ac:dyDescent="0.25">
      <c r="A47" s="100" t="s">
        <v>186</v>
      </c>
      <c r="B47" s="101"/>
      <c r="C47" s="101"/>
      <c r="D47" s="85">
        <v>206</v>
      </c>
      <c r="E47" s="85">
        <v>123</v>
      </c>
      <c r="F47" s="85">
        <v>2</v>
      </c>
      <c r="G47" s="85">
        <v>1</v>
      </c>
      <c r="H47" s="85">
        <v>9</v>
      </c>
      <c r="I47" s="85">
        <v>76</v>
      </c>
      <c r="J47" s="85">
        <v>11</v>
      </c>
      <c r="K47" s="85">
        <v>0</v>
      </c>
      <c r="L47" s="85">
        <v>207</v>
      </c>
      <c r="M47" s="85">
        <v>4</v>
      </c>
      <c r="N47" s="85">
        <v>19</v>
      </c>
      <c r="O47" s="102">
        <v>329</v>
      </c>
    </row>
    <row r="48" spans="1:15" x14ac:dyDescent="0.25">
      <c r="A48" s="108" t="s">
        <v>117</v>
      </c>
      <c r="B48" s="99" t="s">
        <v>956</v>
      </c>
      <c r="C48" s="99" t="s">
        <v>309</v>
      </c>
      <c r="D48" s="109">
        <v>4</v>
      </c>
      <c r="E48" s="109">
        <v>2</v>
      </c>
      <c r="F48" s="109">
        <v>0</v>
      </c>
      <c r="G48" s="109">
        <v>0</v>
      </c>
      <c r="H48" s="109">
        <v>0</v>
      </c>
      <c r="I48" s="109">
        <v>6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87">
        <v>6</v>
      </c>
    </row>
    <row r="49" spans="1:15" x14ac:dyDescent="0.25">
      <c r="A49" s="108"/>
      <c r="B49" s="99" t="s">
        <v>991</v>
      </c>
      <c r="C49" s="99" t="s">
        <v>331</v>
      </c>
      <c r="D49" s="109">
        <v>1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1</v>
      </c>
      <c r="M49" s="109">
        <v>0</v>
      </c>
      <c r="N49" s="109">
        <v>0</v>
      </c>
      <c r="O49" s="87">
        <v>1</v>
      </c>
    </row>
    <row r="50" spans="1:15" x14ac:dyDescent="0.25">
      <c r="A50" s="108"/>
      <c r="B50" s="99" t="s">
        <v>957</v>
      </c>
      <c r="C50" s="99" t="s">
        <v>191</v>
      </c>
      <c r="D50" s="109">
        <v>17</v>
      </c>
      <c r="E50" s="109">
        <v>5</v>
      </c>
      <c r="F50" s="109">
        <v>0</v>
      </c>
      <c r="G50" s="109">
        <v>0</v>
      </c>
      <c r="H50" s="109">
        <v>1</v>
      </c>
      <c r="I50" s="109">
        <v>0</v>
      </c>
      <c r="J50" s="109">
        <v>2</v>
      </c>
      <c r="K50" s="109">
        <v>0</v>
      </c>
      <c r="L50" s="109">
        <v>18</v>
      </c>
      <c r="M50" s="109">
        <v>0</v>
      </c>
      <c r="N50" s="109">
        <v>1</v>
      </c>
      <c r="O50" s="87">
        <v>22</v>
      </c>
    </row>
    <row r="51" spans="1:15" x14ac:dyDescent="0.25">
      <c r="A51" s="108"/>
      <c r="B51" s="99" t="s">
        <v>415</v>
      </c>
      <c r="C51" s="99" t="s">
        <v>194</v>
      </c>
      <c r="D51" s="109">
        <v>94</v>
      </c>
      <c r="E51" s="109">
        <v>89</v>
      </c>
      <c r="F51" s="109">
        <v>10</v>
      </c>
      <c r="G51" s="109">
        <v>1</v>
      </c>
      <c r="H51" s="109">
        <v>35</v>
      </c>
      <c r="I51" s="109">
        <v>8</v>
      </c>
      <c r="J51" s="109">
        <v>2</v>
      </c>
      <c r="K51" s="109">
        <v>0</v>
      </c>
      <c r="L51" s="109">
        <v>109</v>
      </c>
      <c r="M51" s="109">
        <v>1</v>
      </c>
      <c r="N51" s="109">
        <v>17</v>
      </c>
      <c r="O51" s="87">
        <v>183</v>
      </c>
    </row>
    <row r="52" spans="1:15" x14ac:dyDescent="0.25">
      <c r="A52" s="108"/>
      <c r="B52" s="99" t="s">
        <v>419</v>
      </c>
      <c r="C52" s="99" t="s">
        <v>310</v>
      </c>
      <c r="D52" s="109">
        <v>6</v>
      </c>
      <c r="E52" s="109">
        <v>8</v>
      </c>
      <c r="F52" s="109">
        <v>1</v>
      </c>
      <c r="G52" s="109">
        <v>0</v>
      </c>
      <c r="H52" s="109">
        <v>2</v>
      </c>
      <c r="I52" s="109">
        <v>0</v>
      </c>
      <c r="J52" s="109">
        <v>0</v>
      </c>
      <c r="K52" s="109">
        <v>0</v>
      </c>
      <c r="L52" s="109">
        <v>11</v>
      </c>
      <c r="M52" s="109">
        <v>0</v>
      </c>
      <c r="N52" s="109">
        <v>0</v>
      </c>
      <c r="O52" s="87">
        <v>14</v>
      </c>
    </row>
    <row r="53" spans="1:15" x14ac:dyDescent="0.25">
      <c r="A53" s="108"/>
      <c r="B53" s="99" t="s">
        <v>418</v>
      </c>
      <c r="C53" s="99" t="s">
        <v>195</v>
      </c>
      <c r="D53" s="109">
        <v>10</v>
      </c>
      <c r="E53" s="109">
        <v>16</v>
      </c>
      <c r="F53" s="109">
        <v>3</v>
      </c>
      <c r="G53" s="109">
        <v>0</v>
      </c>
      <c r="H53" s="109">
        <v>2</v>
      </c>
      <c r="I53" s="109">
        <v>1</v>
      </c>
      <c r="J53" s="109">
        <v>0</v>
      </c>
      <c r="K53" s="109">
        <v>0</v>
      </c>
      <c r="L53" s="109">
        <v>19</v>
      </c>
      <c r="M53" s="109">
        <v>0</v>
      </c>
      <c r="N53" s="109">
        <v>1</v>
      </c>
      <c r="O53" s="87">
        <v>26</v>
      </c>
    </row>
    <row r="54" spans="1:15" x14ac:dyDescent="0.25">
      <c r="A54" s="108"/>
      <c r="B54" s="99" t="s">
        <v>958</v>
      </c>
      <c r="C54" s="99" t="s">
        <v>259</v>
      </c>
      <c r="D54" s="109">
        <v>2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2</v>
      </c>
      <c r="M54" s="109">
        <v>0</v>
      </c>
      <c r="N54" s="109">
        <v>0</v>
      </c>
      <c r="O54" s="87">
        <v>2</v>
      </c>
    </row>
    <row r="55" spans="1:15" x14ac:dyDescent="0.25">
      <c r="A55" s="108"/>
      <c r="B55" s="99" t="s">
        <v>959</v>
      </c>
      <c r="C55" s="99" t="s">
        <v>197</v>
      </c>
      <c r="D55" s="109">
        <v>32</v>
      </c>
      <c r="E55" s="109">
        <v>0</v>
      </c>
      <c r="F55" s="109">
        <v>2</v>
      </c>
      <c r="G55" s="109">
        <v>0</v>
      </c>
      <c r="H55" s="109">
        <v>0</v>
      </c>
      <c r="I55" s="109">
        <v>4</v>
      </c>
      <c r="J55" s="109">
        <v>0</v>
      </c>
      <c r="K55" s="109">
        <v>0</v>
      </c>
      <c r="L55" s="109">
        <v>26</v>
      </c>
      <c r="M55" s="109">
        <v>0</v>
      </c>
      <c r="N55" s="109">
        <v>0</v>
      </c>
      <c r="O55" s="87">
        <v>32</v>
      </c>
    </row>
    <row r="56" spans="1:15" x14ac:dyDescent="0.25">
      <c r="A56" s="108"/>
      <c r="B56" s="99" t="s">
        <v>398</v>
      </c>
      <c r="C56" s="99" t="s">
        <v>198</v>
      </c>
      <c r="D56" s="109">
        <v>0</v>
      </c>
      <c r="E56" s="109">
        <v>9</v>
      </c>
      <c r="F56" s="109">
        <v>2</v>
      </c>
      <c r="G56" s="109">
        <v>0</v>
      </c>
      <c r="H56" s="109">
        <v>3</v>
      </c>
      <c r="I56" s="109">
        <v>1</v>
      </c>
      <c r="J56" s="109">
        <v>0</v>
      </c>
      <c r="K56" s="109">
        <v>0</v>
      </c>
      <c r="L56" s="109">
        <v>3</v>
      </c>
      <c r="M56" s="109">
        <v>0</v>
      </c>
      <c r="N56" s="109">
        <v>0</v>
      </c>
      <c r="O56" s="87">
        <v>9</v>
      </c>
    </row>
    <row r="57" spans="1:15" x14ac:dyDescent="0.25">
      <c r="A57" s="108"/>
      <c r="B57" s="99" t="s">
        <v>960</v>
      </c>
      <c r="C57" s="99" t="s">
        <v>199</v>
      </c>
      <c r="D57" s="109">
        <v>75</v>
      </c>
      <c r="E57" s="109">
        <v>51</v>
      </c>
      <c r="F57" s="109">
        <v>2</v>
      </c>
      <c r="G57" s="109">
        <v>0</v>
      </c>
      <c r="H57" s="109">
        <v>9</v>
      </c>
      <c r="I57" s="109">
        <v>36</v>
      </c>
      <c r="J57" s="109">
        <v>4</v>
      </c>
      <c r="K57" s="109">
        <v>0</v>
      </c>
      <c r="L57" s="109">
        <v>71</v>
      </c>
      <c r="M57" s="109">
        <v>0</v>
      </c>
      <c r="N57" s="109">
        <v>4</v>
      </c>
      <c r="O57" s="87">
        <v>126</v>
      </c>
    </row>
    <row r="58" spans="1:15" x14ac:dyDescent="0.25">
      <c r="A58" s="108"/>
      <c r="B58" s="99" t="s">
        <v>961</v>
      </c>
      <c r="C58" s="99" t="s">
        <v>311</v>
      </c>
      <c r="D58" s="109">
        <v>6</v>
      </c>
      <c r="E58" s="109">
        <v>0</v>
      </c>
      <c r="F58" s="109">
        <v>1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5</v>
      </c>
      <c r="M58" s="109">
        <v>0</v>
      </c>
      <c r="N58" s="109">
        <v>0</v>
      </c>
      <c r="O58" s="87">
        <v>6</v>
      </c>
    </row>
    <row r="59" spans="1:15" x14ac:dyDescent="0.25">
      <c r="A59" s="108"/>
      <c r="B59" s="99" t="s">
        <v>962</v>
      </c>
      <c r="C59" s="99" t="s">
        <v>312</v>
      </c>
      <c r="D59" s="109">
        <v>6</v>
      </c>
      <c r="E59" s="109">
        <v>3</v>
      </c>
      <c r="F59" s="109">
        <v>0</v>
      </c>
      <c r="G59" s="109">
        <v>0</v>
      </c>
      <c r="H59" s="109">
        <v>3</v>
      </c>
      <c r="I59" s="109">
        <v>2</v>
      </c>
      <c r="J59" s="109">
        <v>0</v>
      </c>
      <c r="K59" s="109">
        <v>0</v>
      </c>
      <c r="L59" s="109">
        <v>4</v>
      </c>
      <c r="M59" s="109">
        <v>0</v>
      </c>
      <c r="N59" s="109">
        <v>0</v>
      </c>
      <c r="O59" s="87">
        <v>9</v>
      </c>
    </row>
    <row r="60" spans="1:15" x14ac:dyDescent="0.25">
      <c r="A60" s="108"/>
      <c r="B60" s="99" t="s">
        <v>963</v>
      </c>
      <c r="C60" s="99" t="s">
        <v>313</v>
      </c>
      <c r="D60" s="109">
        <v>2</v>
      </c>
      <c r="E60" s="109">
        <v>1</v>
      </c>
      <c r="F60" s="109">
        <v>0</v>
      </c>
      <c r="G60" s="109">
        <v>0</v>
      </c>
      <c r="H60" s="109">
        <v>1</v>
      </c>
      <c r="I60" s="109">
        <v>1</v>
      </c>
      <c r="J60" s="109">
        <v>0</v>
      </c>
      <c r="K60" s="109">
        <v>0</v>
      </c>
      <c r="L60" s="109">
        <v>1</v>
      </c>
      <c r="M60" s="109">
        <v>0</v>
      </c>
      <c r="N60" s="109">
        <v>0</v>
      </c>
      <c r="O60" s="87">
        <v>3</v>
      </c>
    </row>
    <row r="61" spans="1:15" x14ac:dyDescent="0.25">
      <c r="A61" s="108"/>
      <c r="B61" s="99" t="s">
        <v>964</v>
      </c>
      <c r="C61" s="99" t="s">
        <v>200</v>
      </c>
      <c r="D61" s="109">
        <v>9</v>
      </c>
      <c r="E61" s="109">
        <v>19</v>
      </c>
      <c r="F61" s="109">
        <v>0</v>
      </c>
      <c r="G61" s="109">
        <v>0</v>
      </c>
      <c r="H61" s="109">
        <v>9</v>
      </c>
      <c r="I61" s="109">
        <v>0</v>
      </c>
      <c r="J61" s="109">
        <v>1</v>
      </c>
      <c r="K61" s="109">
        <v>0</v>
      </c>
      <c r="L61" s="109">
        <v>16</v>
      </c>
      <c r="M61" s="109">
        <v>0</v>
      </c>
      <c r="N61" s="109">
        <v>2</v>
      </c>
      <c r="O61" s="87">
        <v>28</v>
      </c>
    </row>
    <row r="62" spans="1:15" x14ac:dyDescent="0.25">
      <c r="A62" s="108"/>
      <c r="B62" s="99" t="s">
        <v>965</v>
      </c>
      <c r="C62" s="99" t="s">
        <v>201</v>
      </c>
      <c r="D62" s="109">
        <v>34</v>
      </c>
      <c r="E62" s="109">
        <v>18</v>
      </c>
      <c r="F62" s="109">
        <v>0</v>
      </c>
      <c r="G62" s="109">
        <v>0</v>
      </c>
      <c r="H62" s="109">
        <v>1</v>
      </c>
      <c r="I62" s="109">
        <v>12</v>
      </c>
      <c r="J62" s="109">
        <v>1</v>
      </c>
      <c r="K62" s="109">
        <v>0</v>
      </c>
      <c r="L62" s="109">
        <v>36</v>
      </c>
      <c r="M62" s="109">
        <v>1</v>
      </c>
      <c r="N62" s="109">
        <v>1</v>
      </c>
      <c r="O62" s="87">
        <v>52</v>
      </c>
    </row>
    <row r="63" spans="1:15" x14ac:dyDescent="0.25">
      <c r="A63" s="108"/>
      <c r="B63" s="99" t="s">
        <v>397</v>
      </c>
      <c r="C63" s="99" t="s">
        <v>314</v>
      </c>
      <c r="D63" s="109">
        <v>5</v>
      </c>
      <c r="E63" s="109">
        <v>5</v>
      </c>
      <c r="F63" s="109">
        <v>1</v>
      </c>
      <c r="G63" s="109">
        <v>0</v>
      </c>
      <c r="H63" s="109">
        <v>1</v>
      </c>
      <c r="I63" s="109">
        <v>1</v>
      </c>
      <c r="J63" s="109">
        <v>0</v>
      </c>
      <c r="K63" s="109">
        <v>0</v>
      </c>
      <c r="L63" s="109">
        <v>7</v>
      </c>
      <c r="M63" s="109">
        <v>0</v>
      </c>
      <c r="N63" s="109">
        <v>0</v>
      </c>
      <c r="O63" s="87">
        <v>10</v>
      </c>
    </row>
    <row r="64" spans="1:15" x14ac:dyDescent="0.25">
      <c r="A64" s="108"/>
      <c r="B64" s="99" t="s">
        <v>951</v>
      </c>
      <c r="C64" s="99" t="s">
        <v>315</v>
      </c>
      <c r="D64" s="109">
        <v>0</v>
      </c>
      <c r="E64" s="109">
        <v>3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3</v>
      </c>
      <c r="M64" s="109">
        <v>0</v>
      </c>
      <c r="N64" s="109">
        <v>0</v>
      </c>
      <c r="O64" s="87">
        <v>3</v>
      </c>
    </row>
    <row r="65" spans="1:15" x14ac:dyDescent="0.25">
      <c r="A65" s="108"/>
      <c r="B65" s="99" t="s">
        <v>966</v>
      </c>
      <c r="C65" s="99" t="s">
        <v>203</v>
      </c>
      <c r="D65" s="109">
        <v>50</v>
      </c>
      <c r="E65" s="109">
        <v>23</v>
      </c>
      <c r="F65" s="109">
        <v>7</v>
      </c>
      <c r="G65" s="109">
        <v>0</v>
      </c>
      <c r="H65" s="109">
        <v>13</v>
      </c>
      <c r="I65" s="109">
        <v>2</v>
      </c>
      <c r="J65" s="109">
        <v>3</v>
      </c>
      <c r="K65" s="109">
        <v>0</v>
      </c>
      <c r="L65" s="109">
        <v>44</v>
      </c>
      <c r="M65" s="109">
        <v>1</v>
      </c>
      <c r="N65" s="109">
        <v>3</v>
      </c>
      <c r="O65" s="87">
        <v>73</v>
      </c>
    </row>
    <row r="66" spans="1:15" x14ac:dyDescent="0.25">
      <c r="A66" s="108"/>
      <c r="B66" s="99" t="s">
        <v>967</v>
      </c>
      <c r="C66" s="99" t="s">
        <v>204</v>
      </c>
      <c r="D66" s="109">
        <v>12</v>
      </c>
      <c r="E66" s="109">
        <v>4</v>
      </c>
      <c r="F66" s="109">
        <v>1</v>
      </c>
      <c r="G66" s="109">
        <v>0</v>
      </c>
      <c r="H66" s="109">
        <v>0</v>
      </c>
      <c r="I66" s="109">
        <v>3</v>
      </c>
      <c r="J66" s="109">
        <v>1</v>
      </c>
      <c r="K66" s="109">
        <v>0</v>
      </c>
      <c r="L66" s="109">
        <v>10</v>
      </c>
      <c r="M66" s="109">
        <v>1</v>
      </c>
      <c r="N66" s="109">
        <v>0</v>
      </c>
      <c r="O66" s="87">
        <v>16</v>
      </c>
    </row>
    <row r="67" spans="1:15" x14ac:dyDescent="0.25">
      <c r="A67" s="108"/>
      <c r="B67" s="99" t="s">
        <v>968</v>
      </c>
      <c r="C67" s="99" t="s">
        <v>260</v>
      </c>
      <c r="D67" s="109">
        <v>2</v>
      </c>
      <c r="E67" s="109">
        <v>0</v>
      </c>
      <c r="F67" s="109">
        <v>0</v>
      </c>
      <c r="G67" s="109">
        <v>0</v>
      </c>
      <c r="H67" s="109">
        <v>0</v>
      </c>
      <c r="I67" s="109">
        <v>1</v>
      </c>
      <c r="J67" s="109">
        <v>0</v>
      </c>
      <c r="K67" s="109">
        <v>0</v>
      </c>
      <c r="L67" s="109">
        <v>1</v>
      </c>
      <c r="M67" s="109">
        <v>0</v>
      </c>
      <c r="N67" s="109">
        <v>0</v>
      </c>
      <c r="O67" s="87">
        <v>2</v>
      </c>
    </row>
    <row r="68" spans="1:15" x14ac:dyDescent="0.25">
      <c r="A68" s="108"/>
      <c r="B68" s="99" t="s">
        <v>420</v>
      </c>
      <c r="C68" s="99" t="s">
        <v>205</v>
      </c>
      <c r="D68" s="109">
        <v>1</v>
      </c>
      <c r="E68" s="109">
        <v>5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6</v>
      </c>
      <c r="M68" s="109">
        <v>0</v>
      </c>
      <c r="N68" s="109">
        <v>0</v>
      </c>
      <c r="O68" s="87">
        <v>6</v>
      </c>
    </row>
    <row r="69" spans="1:15" x14ac:dyDescent="0.25">
      <c r="A69" s="108"/>
      <c r="B69" s="99" t="s">
        <v>969</v>
      </c>
      <c r="C69" s="99" t="s">
        <v>261</v>
      </c>
      <c r="D69" s="109">
        <v>2</v>
      </c>
      <c r="E69" s="109">
        <v>3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5</v>
      </c>
      <c r="M69" s="109">
        <v>0</v>
      </c>
      <c r="N69" s="109">
        <v>0</v>
      </c>
      <c r="O69" s="87">
        <v>5</v>
      </c>
    </row>
    <row r="70" spans="1:15" x14ac:dyDescent="0.25">
      <c r="A70" s="108"/>
      <c r="B70" s="99" t="s">
        <v>970</v>
      </c>
      <c r="C70" s="99" t="s">
        <v>206</v>
      </c>
      <c r="D70" s="109">
        <v>13</v>
      </c>
      <c r="E70" s="109">
        <v>20</v>
      </c>
      <c r="F70" s="109">
        <v>0</v>
      </c>
      <c r="G70" s="109">
        <v>0</v>
      </c>
      <c r="H70" s="109">
        <v>0</v>
      </c>
      <c r="I70" s="109">
        <v>6</v>
      </c>
      <c r="J70" s="109">
        <v>0</v>
      </c>
      <c r="K70" s="109">
        <v>0</v>
      </c>
      <c r="L70" s="109">
        <v>22</v>
      </c>
      <c r="M70" s="109">
        <v>1</v>
      </c>
      <c r="N70" s="109">
        <v>4</v>
      </c>
      <c r="O70" s="87">
        <v>33</v>
      </c>
    </row>
    <row r="71" spans="1:15" x14ac:dyDescent="0.25">
      <c r="A71" s="108"/>
      <c r="B71" s="99" t="s">
        <v>399</v>
      </c>
      <c r="C71" s="99" t="s">
        <v>316</v>
      </c>
      <c r="D71" s="109">
        <v>1</v>
      </c>
      <c r="E71" s="109">
        <v>3</v>
      </c>
      <c r="F71" s="109">
        <v>0</v>
      </c>
      <c r="G71" s="109">
        <v>0</v>
      </c>
      <c r="H71" s="109">
        <v>0</v>
      </c>
      <c r="I71" s="109">
        <v>1</v>
      </c>
      <c r="J71" s="109">
        <v>1</v>
      </c>
      <c r="K71" s="109">
        <v>0</v>
      </c>
      <c r="L71" s="109">
        <v>2</v>
      </c>
      <c r="M71" s="109">
        <v>0</v>
      </c>
      <c r="N71" s="109">
        <v>0</v>
      </c>
      <c r="O71" s="87">
        <v>4</v>
      </c>
    </row>
    <row r="72" spans="1:15" x14ac:dyDescent="0.25">
      <c r="A72" s="108"/>
      <c r="B72" s="99" t="s">
        <v>971</v>
      </c>
      <c r="C72" s="99" t="s">
        <v>317</v>
      </c>
      <c r="D72" s="109">
        <v>2</v>
      </c>
      <c r="E72" s="109">
        <v>1</v>
      </c>
      <c r="F72" s="109">
        <v>1</v>
      </c>
      <c r="G72" s="109">
        <v>0</v>
      </c>
      <c r="H72" s="109">
        <v>0</v>
      </c>
      <c r="I72" s="109">
        <v>1</v>
      </c>
      <c r="J72" s="109">
        <v>0</v>
      </c>
      <c r="K72" s="109">
        <v>0</v>
      </c>
      <c r="L72" s="109">
        <v>1</v>
      </c>
      <c r="M72" s="109">
        <v>0</v>
      </c>
      <c r="N72" s="109">
        <v>0</v>
      </c>
      <c r="O72" s="87">
        <v>3</v>
      </c>
    </row>
    <row r="73" spans="1:15" x14ac:dyDescent="0.25">
      <c r="A73" s="108"/>
      <c r="B73" s="99" t="s">
        <v>972</v>
      </c>
      <c r="C73" s="99" t="s">
        <v>210</v>
      </c>
      <c r="D73" s="109">
        <v>3</v>
      </c>
      <c r="E73" s="109">
        <v>5</v>
      </c>
      <c r="F73" s="109">
        <v>0</v>
      </c>
      <c r="G73" s="109">
        <v>0</v>
      </c>
      <c r="H73" s="109">
        <v>1</v>
      </c>
      <c r="I73" s="109">
        <v>3</v>
      </c>
      <c r="J73" s="109">
        <v>0</v>
      </c>
      <c r="K73" s="109">
        <v>0</v>
      </c>
      <c r="L73" s="109">
        <v>4</v>
      </c>
      <c r="M73" s="109">
        <v>0</v>
      </c>
      <c r="N73" s="109">
        <v>0</v>
      </c>
      <c r="O73" s="87">
        <v>8</v>
      </c>
    </row>
    <row r="74" spans="1:15" x14ac:dyDescent="0.25">
      <c r="A74" s="108"/>
      <c r="B74" s="99" t="s">
        <v>416</v>
      </c>
      <c r="C74" s="99" t="s">
        <v>211</v>
      </c>
      <c r="D74" s="109">
        <v>6</v>
      </c>
      <c r="E74" s="109">
        <v>9</v>
      </c>
      <c r="F74" s="109">
        <v>3</v>
      </c>
      <c r="G74" s="109">
        <v>0</v>
      </c>
      <c r="H74" s="109">
        <v>1</v>
      </c>
      <c r="I74" s="109">
        <v>2</v>
      </c>
      <c r="J74" s="109">
        <v>0</v>
      </c>
      <c r="K74" s="109">
        <v>0</v>
      </c>
      <c r="L74" s="109">
        <v>8</v>
      </c>
      <c r="M74" s="109">
        <v>0</v>
      </c>
      <c r="N74" s="109">
        <v>1</v>
      </c>
      <c r="O74" s="87">
        <v>15</v>
      </c>
    </row>
    <row r="75" spans="1:15" x14ac:dyDescent="0.25">
      <c r="A75" s="108"/>
      <c r="B75" s="99" t="s">
        <v>973</v>
      </c>
      <c r="C75" s="99" t="s">
        <v>212</v>
      </c>
      <c r="D75" s="109">
        <v>1</v>
      </c>
      <c r="E75" s="109">
        <v>1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2</v>
      </c>
      <c r="M75" s="109">
        <v>0</v>
      </c>
      <c r="N75" s="109">
        <v>0</v>
      </c>
      <c r="O75" s="87">
        <v>2</v>
      </c>
    </row>
    <row r="76" spans="1:15" x14ac:dyDescent="0.25">
      <c r="A76" s="108"/>
      <c r="B76" s="99" t="s">
        <v>974</v>
      </c>
      <c r="C76" s="99" t="s">
        <v>214</v>
      </c>
      <c r="D76" s="109">
        <v>17</v>
      </c>
      <c r="E76" s="109">
        <v>9</v>
      </c>
      <c r="F76" s="109">
        <v>0</v>
      </c>
      <c r="G76" s="109">
        <v>1</v>
      </c>
      <c r="H76" s="109">
        <v>0</v>
      </c>
      <c r="I76" s="109">
        <v>15</v>
      </c>
      <c r="J76" s="109">
        <v>0</v>
      </c>
      <c r="K76" s="109">
        <v>0</v>
      </c>
      <c r="L76" s="109">
        <v>8</v>
      </c>
      <c r="M76" s="109">
        <v>0</v>
      </c>
      <c r="N76" s="109">
        <v>2</v>
      </c>
      <c r="O76" s="87">
        <v>26</v>
      </c>
    </row>
    <row r="77" spans="1:15" x14ac:dyDescent="0.25">
      <c r="A77" s="108"/>
      <c r="B77" s="99" t="s">
        <v>975</v>
      </c>
      <c r="C77" s="99" t="s">
        <v>215</v>
      </c>
      <c r="D77" s="109">
        <v>1</v>
      </c>
      <c r="E77" s="109">
        <v>2</v>
      </c>
      <c r="F77" s="109">
        <v>0</v>
      </c>
      <c r="G77" s="109">
        <v>0</v>
      </c>
      <c r="H77" s="109">
        <v>0</v>
      </c>
      <c r="I77" s="109">
        <v>1</v>
      </c>
      <c r="J77" s="109">
        <v>0</v>
      </c>
      <c r="K77" s="109">
        <v>0</v>
      </c>
      <c r="L77" s="109">
        <v>2</v>
      </c>
      <c r="M77" s="109">
        <v>0</v>
      </c>
      <c r="N77" s="109">
        <v>0</v>
      </c>
      <c r="O77" s="87">
        <v>3</v>
      </c>
    </row>
    <row r="78" spans="1:15" x14ac:dyDescent="0.25">
      <c r="A78" s="108"/>
      <c r="B78" s="99" t="s">
        <v>422</v>
      </c>
      <c r="C78" s="99" t="s">
        <v>318</v>
      </c>
      <c r="D78" s="109">
        <v>3</v>
      </c>
      <c r="E78" s="109">
        <v>9</v>
      </c>
      <c r="F78" s="109">
        <v>0</v>
      </c>
      <c r="G78" s="109">
        <v>0</v>
      </c>
      <c r="H78" s="109">
        <v>5</v>
      </c>
      <c r="I78" s="109">
        <v>0</v>
      </c>
      <c r="J78" s="109">
        <v>0</v>
      </c>
      <c r="K78" s="109">
        <v>0</v>
      </c>
      <c r="L78" s="109">
        <v>6</v>
      </c>
      <c r="M78" s="109">
        <v>1</v>
      </c>
      <c r="N78" s="109">
        <v>0</v>
      </c>
      <c r="O78" s="87">
        <v>12</v>
      </c>
    </row>
    <row r="79" spans="1:15" x14ac:dyDescent="0.25">
      <c r="A79" s="108"/>
      <c r="B79" s="99" t="s">
        <v>421</v>
      </c>
      <c r="C79" s="99" t="s">
        <v>216</v>
      </c>
      <c r="D79" s="109">
        <v>0</v>
      </c>
      <c r="E79" s="109">
        <v>3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3</v>
      </c>
      <c r="M79" s="109">
        <v>0</v>
      </c>
      <c r="N79" s="109">
        <v>0</v>
      </c>
      <c r="O79" s="87">
        <v>3</v>
      </c>
    </row>
    <row r="80" spans="1:15" x14ac:dyDescent="0.25">
      <c r="A80" s="108"/>
      <c r="B80" s="99" t="s">
        <v>976</v>
      </c>
      <c r="C80" s="99" t="s">
        <v>217</v>
      </c>
      <c r="D80" s="109">
        <v>31</v>
      </c>
      <c r="E80" s="109">
        <v>39</v>
      </c>
      <c r="F80" s="109">
        <v>1</v>
      </c>
      <c r="G80" s="109">
        <v>0</v>
      </c>
      <c r="H80" s="109">
        <v>3</v>
      </c>
      <c r="I80" s="109">
        <v>17</v>
      </c>
      <c r="J80" s="109">
        <v>1</v>
      </c>
      <c r="K80" s="109">
        <v>0</v>
      </c>
      <c r="L80" s="109">
        <v>42</v>
      </c>
      <c r="M80" s="109">
        <v>1</v>
      </c>
      <c r="N80" s="109">
        <v>5</v>
      </c>
      <c r="O80" s="87">
        <v>70</v>
      </c>
    </row>
    <row r="81" spans="1:15" x14ac:dyDescent="0.25">
      <c r="A81" s="108"/>
      <c r="B81" s="99" t="s">
        <v>977</v>
      </c>
      <c r="C81" s="99" t="s">
        <v>218</v>
      </c>
      <c r="D81" s="109">
        <v>244</v>
      </c>
      <c r="E81" s="109">
        <v>73</v>
      </c>
      <c r="F81" s="109">
        <v>6</v>
      </c>
      <c r="G81" s="109">
        <v>1</v>
      </c>
      <c r="H81" s="109">
        <v>38</v>
      </c>
      <c r="I81" s="109">
        <v>71</v>
      </c>
      <c r="J81" s="109">
        <v>3</v>
      </c>
      <c r="K81" s="109">
        <v>0</v>
      </c>
      <c r="L81" s="109">
        <v>173</v>
      </c>
      <c r="M81" s="109">
        <v>3</v>
      </c>
      <c r="N81" s="109">
        <v>22</v>
      </c>
      <c r="O81" s="87">
        <v>317</v>
      </c>
    </row>
    <row r="82" spans="1:15" x14ac:dyDescent="0.25">
      <c r="A82" s="108"/>
      <c r="B82" s="99" t="s">
        <v>978</v>
      </c>
      <c r="C82" s="99" t="s">
        <v>219</v>
      </c>
      <c r="D82" s="109">
        <v>9</v>
      </c>
      <c r="E82" s="109">
        <v>17</v>
      </c>
      <c r="F82" s="109">
        <v>0</v>
      </c>
      <c r="G82" s="109">
        <v>0</v>
      </c>
      <c r="H82" s="109">
        <v>1</v>
      </c>
      <c r="I82" s="109">
        <v>8</v>
      </c>
      <c r="J82" s="109">
        <v>1</v>
      </c>
      <c r="K82" s="109">
        <v>0</v>
      </c>
      <c r="L82" s="109">
        <v>13</v>
      </c>
      <c r="M82" s="109">
        <v>1</v>
      </c>
      <c r="N82" s="109">
        <v>2</v>
      </c>
      <c r="O82" s="87">
        <v>26</v>
      </c>
    </row>
    <row r="83" spans="1:15" x14ac:dyDescent="0.25">
      <c r="A83" s="108"/>
      <c r="B83" s="99" t="s">
        <v>979</v>
      </c>
      <c r="C83" s="99" t="s">
        <v>319</v>
      </c>
      <c r="D83" s="109">
        <v>2</v>
      </c>
      <c r="E83" s="109">
        <v>1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3</v>
      </c>
      <c r="M83" s="109">
        <v>0</v>
      </c>
      <c r="N83" s="109">
        <v>0</v>
      </c>
      <c r="O83" s="87">
        <v>3</v>
      </c>
    </row>
    <row r="84" spans="1:15" x14ac:dyDescent="0.25">
      <c r="A84" s="108"/>
      <c r="B84" s="99" t="s">
        <v>980</v>
      </c>
      <c r="C84" s="99" t="s">
        <v>220</v>
      </c>
      <c r="D84" s="109">
        <v>24</v>
      </c>
      <c r="E84" s="109">
        <v>9</v>
      </c>
      <c r="F84" s="109">
        <v>0</v>
      </c>
      <c r="G84" s="109">
        <v>0</v>
      </c>
      <c r="H84" s="109">
        <v>1</v>
      </c>
      <c r="I84" s="109">
        <v>17</v>
      </c>
      <c r="J84" s="109">
        <v>0</v>
      </c>
      <c r="K84" s="109">
        <v>0</v>
      </c>
      <c r="L84" s="109">
        <v>12</v>
      </c>
      <c r="M84" s="109">
        <v>2</v>
      </c>
      <c r="N84" s="109">
        <v>1</v>
      </c>
      <c r="O84" s="87">
        <v>33</v>
      </c>
    </row>
    <row r="85" spans="1:15" x14ac:dyDescent="0.25">
      <c r="A85" s="108"/>
      <c r="B85" s="99" t="s">
        <v>981</v>
      </c>
      <c r="C85" s="99" t="s">
        <v>320</v>
      </c>
      <c r="D85" s="109">
        <v>4</v>
      </c>
      <c r="E85" s="109">
        <v>12</v>
      </c>
      <c r="F85" s="109">
        <v>0</v>
      </c>
      <c r="G85" s="109">
        <v>0</v>
      </c>
      <c r="H85" s="109">
        <v>1</v>
      </c>
      <c r="I85" s="109">
        <v>3</v>
      </c>
      <c r="J85" s="109">
        <v>0</v>
      </c>
      <c r="K85" s="109">
        <v>0</v>
      </c>
      <c r="L85" s="109">
        <v>12</v>
      </c>
      <c r="M85" s="109">
        <v>0</v>
      </c>
      <c r="N85" s="109">
        <v>0</v>
      </c>
      <c r="O85" s="87">
        <v>16</v>
      </c>
    </row>
    <row r="86" spans="1:15" s="6" customFormat="1" x14ac:dyDescent="0.25">
      <c r="A86" s="100" t="s">
        <v>222</v>
      </c>
      <c r="B86" s="101"/>
      <c r="C86" s="101"/>
      <c r="D86" s="85">
        <v>731</v>
      </c>
      <c r="E86" s="85">
        <v>477</v>
      </c>
      <c r="F86" s="85">
        <v>41</v>
      </c>
      <c r="G86" s="85">
        <v>3</v>
      </c>
      <c r="H86" s="85">
        <v>131</v>
      </c>
      <c r="I86" s="85">
        <v>223</v>
      </c>
      <c r="J86" s="85">
        <v>20</v>
      </c>
      <c r="K86" s="85">
        <v>0</v>
      </c>
      <c r="L86" s="85">
        <v>711</v>
      </c>
      <c r="M86" s="85">
        <v>13</v>
      </c>
      <c r="N86" s="85">
        <v>66</v>
      </c>
      <c r="O86" s="102">
        <v>1208</v>
      </c>
    </row>
    <row r="87" spans="1:15" x14ac:dyDescent="0.25">
      <c r="A87" s="108" t="s">
        <v>120</v>
      </c>
      <c r="B87" s="99" t="s">
        <v>983</v>
      </c>
      <c r="C87" s="99" t="s">
        <v>322</v>
      </c>
      <c r="D87" s="109">
        <v>74</v>
      </c>
      <c r="E87" s="109">
        <v>18</v>
      </c>
      <c r="F87" s="109">
        <v>2</v>
      </c>
      <c r="G87" s="109">
        <v>0</v>
      </c>
      <c r="H87" s="109">
        <v>5</v>
      </c>
      <c r="I87" s="109">
        <v>15</v>
      </c>
      <c r="J87" s="109">
        <v>4</v>
      </c>
      <c r="K87" s="109">
        <v>0</v>
      </c>
      <c r="L87" s="109">
        <v>60</v>
      </c>
      <c r="M87" s="109">
        <v>1</v>
      </c>
      <c r="N87" s="109">
        <v>5</v>
      </c>
      <c r="O87" s="87">
        <v>92</v>
      </c>
    </row>
    <row r="88" spans="1:15" s="6" customFormat="1" x14ac:dyDescent="0.25">
      <c r="A88" s="100" t="s">
        <v>245</v>
      </c>
      <c r="B88" s="101"/>
      <c r="C88" s="101"/>
      <c r="D88" s="85">
        <v>74</v>
      </c>
      <c r="E88" s="85">
        <v>18</v>
      </c>
      <c r="F88" s="85">
        <v>2</v>
      </c>
      <c r="G88" s="85">
        <v>0</v>
      </c>
      <c r="H88" s="85">
        <v>5</v>
      </c>
      <c r="I88" s="85">
        <v>15</v>
      </c>
      <c r="J88" s="85">
        <v>4</v>
      </c>
      <c r="K88" s="85">
        <v>0</v>
      </c>
      <c r="L88" s="85">
        <v>60</v>
      </c>
      <c r="M88" s="85">
        <v>1</v>
      </c>
      <c r="N88" s="85">
        <v>5</v>
      </c>
      <c r="O88" s="102">
        <v>92</v>
      </c>
    </row>
    <row r="89" spans="1:15" x14ac:dyDescent="0.25">
      <c r="A89" s="108" t="s">
        <v>121</v>
      </c>
      <c r="B89" s="99" t="s">
        <v>984</v>
      </c>
      <c r="C89" s="99" t="s">
        <v>323</v>
      </c>
      <c r="D89" s="109">
        <v>14</v>
      </c>
      <c r="E89" s="109">
        <v>13</v>
      </c>
      <c r="F89" s="109">
        <v>1</v>
      </c>
      <c r="G89" s="109">
        <v>0</v>
      </c>
      <c r="H89" s="109">
        <v>0</v>
      </c>
      <c r="I89" s="109">
        <v>2</v>
      </c>
      <c r="J89" s="109">
        <v>0</v>
      </c>
      <c r="K89" s="109">
        <v>0</v>
      </c>
      <c r="L89" s="109">
        <v>23</v>
      </c>
      <c r="M89" s="109">
        <v>0</v>
      </c>
      <c r="N89" s="109">
        <v>1</v>
      </c>
      <c r="O89" s="87">
        <v>27</v>
      </c>
    </row>
    <row r="90" spans="1:15" x14ac:dyDescent="0.25">
      <c r="A90" s="108"/>
      <c r="B90" s="99" t="s">
        <v>985</v>
      </c>
      <c r="C90" s="99" t="s">
        <v>324</v>
      </c>
      <c r="D90" s="109">
        <v>30</v>
      </c>
      <c r="E90" s="109">
        <v>6</v>
      </c>
      <c r="F90" s="109">
        <v>0</v>
      </c>
      <c r="G90" s="109">
        <v>0</v>
      </c>
      <c r="H90" s="109">
        <v>2</v>
      </c>
      <c r="I90" s="109">
        <v>5</v>
      </c>
      <c r="J90" s="109">
        <v>1</v>
      </c>
      <c r="K90" s="109">
        <v>0</v>
      </c>
      <c r="L90" s="109">
        <v>28</v>
      </c>
      <c r="M90" s="109">
        <v>0</v>
      </c>
      <c r="N90" s="109">
        <v>0</v>
      </c>
      <c r="O90" s="87">
        <v>36</v>
      </c>
    </row>
    <row r="91" spans="1:15" x14ac:dyDescent="0.25">
      <c r="A91" s="108"/>
      <c r="B91" s="99" t="s">
        <v>986</v>
      </c>
      <c r="C91" s="99" t="s">
        <v>325</v>
      </c>
      <c r="D91" s="109">
        <v>17</v>
      </c>
      <c r="E91" s="109">
        <v>10</v>
      </c>
      <c r="F91" s="109">
        <v>2</v>
      </c>
      <c r="G91" s="109">
        <v>1</v>
      </c>
      <c r="H91" s="109">
        <v>3</v>
      </c>
      <c r="I91" s="109">
        <v>1</v>
      </c>
      <c r="J91" s="109">
        <v>1</v>
      </c>
      <c r="K91" s="109">
        <v>0</v>
      </c>
      <c r="L91" s="109">
        <v>17</v>
      </c>
      <c r="M91" s="109">
        <v>0</v>
      </c>
      <c r="N91" s="109">
        <v>2</v>
      </c>
      <c r="O91" s="87">
        <v>27</v>
      </c>
    </row>
    <row r="92" spans="1:15" x14ac:dyDescent="0.25">
      <c r="A92" s="108"/>
      <c r="B92" s="99" t="s">
        <v>423</v>
      </c>
      <c r="C92" s="99" t="s">
        <v>326</v>
      </c>
      <c r="D92" s="109">
        <v>9</v>
      </c>
      <c r="E92" s="109">
        <v>3</v>
      </c>
      <c r="F92" s="109">
        <v>1</v>
      </c>
      <c r="G92" s="109">
        <v>0</v>
      </c>
      <c r="H92" s="109">
        <v>2</v>
      </c>
      <c r="I92" s="109">
        <v>2</v>
      </c>
      <c r="J92" s="109">
        <v>0</v>
      </c>
      <c r="K92" s="109">
        <v>0</v>
      </c>
      <c r="L92" s="109">
        <v>4</v>
      </c>
      <c r="M92" s="109">
        <v>0</v>
      </c>
      <c r="N92" s="109">
        <v>3</v>
      </c>
      <c r="O92" s="87">
        <v>12</v>
      </c>
    </row>
    <row r="93" spans="1:15" x14ac:dyDescent="0.25">
      <c r="A93" s="108"/>
      <c r="B93" s="99" t="s">
        <v>987</v>
      </c>
      <c r="C93" s="99" t="s">
        <v>327</v>
      </c>
      <c r="D93" s="109">
        <v>4</v>
      </c>
      <c r="E93" s="109">
        <v>6</v>
      </c>
      <c r="F93" s="109">
        <v>0</v>
      </c>
      <c r="G93" s="109">
        <v>1</v>
      </c>
      <c r="H93" s="109">
        <v>1</v>
      </c>
      <c r="I93" s="109">
        <v>1</v>
      </c>
      <c r="J93" s="109">
        <v>0</v>
      </c>
      <c r="K93" s="109">
        <v>0</v>
      </c>
      <c r="L93" s="109">
        <v>7</v>
      </c>
      <c r="M93" s="109">
        <v>0</v>
      </c>
      <c r="N93" s="109">
        <v>0</v>
      </c>
      <c r="O93" s="87">
        <v>10</v>
      </c>
    </row>
    <row r="94" spans="1:15" s="6" customFormat="1" x14ac:dyDescent="0.25">
      <c r="A94" s="100" t="s">
        <v>251</v>
      </c>
      <c r="B94" s="101"/>
      <c r="C94" s="101"/>
      <c r="D94" s="85">
        <v>74</v>
      </c>
      <c r="E94" s="85">
        <v>38</v>
      </c>
      <c r="F94" s="85">
        <v>4</v>
      </c>
      <c r="G94" s="85">
        <v>2</v>
      </c>
      <c r="H94" s="85">
        <v>8</v>
      </c>
      <c r="I94" s="85">
        <v>11</v>
      </c>
      <c r="J94" s="85">
        <v>2</v>
      </c>
      <c r="K94" s="85">
        <v>0</v>
      </c>
      <c r="L94" s="85">
        <v>79</v>
      </c>
      <c r="M94" s="85">
        <v>0</v>
      </c>
      <c r="N94" s="85">
        <v>6</v>
      </c>
      <c r="O94" s="102">
        <v>112</v>
      </c>
    </row>
    <row r="95" spans="1:15" x14ac:dyDescent="0.25">
      <c r="A95" s="108" t="s">
        <v>122</v>
      </c>
      <c r="B95" s="99" t="s">
        <v>988</v>
      </c>
      <c r="C95" s="99" t="s">
        <v>33</v>
      </c>
      <c r="D95" s="109">
        <v>86</v>
      </c>
      <c r="E95" s="109">
        <v>22</v>
      </c>
      <c r="F95" s="109">
        <v>1</v>
      </c>
      <c r="G95" s="109">
        <v>3</v>
      </c>
      <c r="H95" s="109">
        <v>1</v>
      </c>
      <c r="I95" s="109">
        <v>28</v>
      </c>
      <c r="J95" s="109">
        <v>3</v>
      </c>
      <c r="K95" s="109">
        <v>0</v>
      </c>
      <c r="L95" s="109">
        <v>66</v>
      </c>
      <c r="M95" s="109">
        <v>4</v>
      </c>
      <c r="N95" s="109">
        <v>2</v>
      </c>
      <c r="O95" s="87">
        <v>108</v>
      </c>
    </row>
    <row r="96" spans="1:15" s="6" customFormat="1" x14ac:dyDescent="0.25">
      <c r="A96" s="100" t="s">
        <v>252</v>
      </c>
      <c r="B96" s="101"/>
      <c r="C96" s="101"/>
      <c r="D96" s="85">
        <v>86</v>
      </c>
      <c r="E96" s="85">
        <v>22</v>
      </c>
      <c r="F96" s="85">
        <v>1</v>
      </c>
      <c r="G96" s="85">
        <v>3</v>
      </c>
      <c r="H96" s="85">
        <v>1</v>
      </c>
      <c r="I96" s="85">
        <v>28</v>
      </c>
      <c r="J96" s="85">
        <v>3</v>
      </c>
      <c r="K96" s="85">
        <v>0</v>
      </c>
      <c r="L96" s="85">
        <v>66</v>
      </c>
      <c r="M96" s="85">
        <v>4</v>
      </c>
      <c r="N96" s="85">
        <v>2</v>
      </c>
      <c r="O96" s="102">
        <v>108</v>
      </c>
    </row>
    <row r="97" spans="1:15" x14ac:dyDescent="0.25">
      <c r="A97" s="233" t="s">
        <v>15</v>
      </c>
      <c r="B97" s="234"/>
      <c r="C97" s="234"/>
      <c r="D97" s="235">
        <v>1510</v>
      </c>
      <c r="E97" s="235">
        <v>1128</v>
      </c>
      <c r="F97" s="236">
        <v>78</v>
      </c>
      <c r="G97" s="236">
        <v>11</v>
      </c>
      <c r="H97" s="235">
        <v>201</v>
      </c>
      <c r="I97" s="236">
        <v>525</v>
      </c>
      <c r="J97" s="236">
        <v>68</v>
      </c>
      <c r="K97" s="236">
        <v>1</v>
      </c>
      <c r="L97" s="235">
        <v>1592</v>
      </c>
      <c r="M97" s="236">
        <v>28</v>
      </c>
      <c r="N97" s="235">
        <v>134</v>
      </c>
      <c r="O97" s="237">
        <v>2638</v>
      </c>
    </row>
    <row r="98" spans="1:15" x14ac:dyDescent="0.25">
      <c r="A98" s="39" t="s">
        <v>336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4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96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A6" sqref="A6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292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51</v>
      </c>
      <c r="E5" s="109">
        <v>40</v>
      </c>
      <c r="F5" s="109">
        <v>8</v>
      </c>
      <c r="G5" s="109">
        <v>0</v>
      </c>
      <c r="H5" s="109">
        <v>8</v>
      </c>
      <c r="I5" s="109">
        <v>13</v>
      </c>
      <c r="J5" s="109">
        <v>4</v>
      </c>
      <c r="K5" s="109">
        <v>0</v>
      </c>
      <c r="L5" s="109">
        <v>51</v>
      </c>
      <c r="M5" s="109">
        <v>1</v>
      </c>
      <c r="N5" s="109">
        <v>6</v>
      </c>
      <c r="O5" s="87">
        <v>91</v>
      </c>
    </row>
    <row r="6" spans="1:18" x14ac:dyDescent="0.25">
      <c r="A6" s="108"/>
      <c r="B6" s="99" t="s">
        <v>927</v>
      </c>
      <c r="C6" s="99" t="s">
        <v>294</v>
      </c>
      <c r="D6" s="109">
        <v>43</v>
      </c>
      <c r="E6" s="109">
        <v>40</v>
      </c>
      <c r="F6" s="109">
        <v>5</v>
      </c>
      <c r="G6" s="109">
        <v>0</v>
      </c>
      <c r="H6" s="109">
        <v>7</v>
      </c>
      <c r="I6" s="109">
        <v>14</v>
      </c>
      <c r="J6" s="109">
        <v>1</v>
      </c>
      <c r="K6" s="109">
        <v>0</v>
      </c>
      <c r="L6" s="109">
        <v>50</v>
      </c>
      <c r="M6" s="109">
        <v>1</v>
      </c>
      <c r="N6" s="109">
        <v>5</v>
      </c>
      <c r="O6" s="87">
        <v>83</v>
      </c>
    </row>
    <row r="7" spans="1:18" x14ac:dyDescent="0.25">
      <c r="A7" s="108"/>
      <c r="B7" s="99" t="s">
        <v>928</v>
      </c>
      <c r="C7" s="99" t="s">
        <v>295</v>
      </c>
      <c r="D7" s="109">
        <v>9</v>
      </c>
      <c r="E7" s="109">
        <v>30</v>
      </c>
      <c r="F7" s="109">
        <v>7</v>
      </c>
      <c r="G7" s="109">
        <v>0</v>
      </c>
      <c r="H7" s="109">
        <v>2</v>
      </c>
      <c r="I7" s="109">
        <v>8</v>
      </c>
      <c r="J7" s="109">
        <v>2</v>
      </c>
      <c r="K7" s="109">
        <v>0</v>
      </c>
      <c r="L7" s="109">
        <v>20</v>
      </c>
      <c r="M7" s="109">
        <v>0</v>
      </c>
      <c r="N7" s="109">
        <v>0</v>
      </c>
      <c r="O7" s="87">
        <v>39</v>
      </c>
    </row>
    <row r="8" spans="1:18" x14ac:dyDescent="0.25">
      <c r="A8" s="108"/>
      <c r="B8" s="99" t="s">
        <v>929</v>
      </c>
      <c r="C8" s="99" t="s">
        <v>296</v>
      </c>
      <c r="D8" s="109">
        <v>20</v>
      </c>
      <c r="E8" s="109">
        <v>26</v>
      </c>
      <c r="F8" s="109">
        <v>0</v>
      </c>
      <c r="G8" s="109">
        <v>0</v>
      </c>
      <c r="H8" s="109">
        <v>3</v>
      </c>
      <c r="I8" s="109">
        <v>12</v>
      </c>
      <c r="J8" s="109">
        <v>1</v>
      </c>
      <c r="K8" s="109">
        <v>0</v>
      </c>
      <c r="L8" s="109">
        <v>28</v>
      </c>
      <c r="M8" s="109">
        <v>0</v>
      </c>
      <c r="N8" s="109">
        <v>2</v>
      </c>
      <c r="O8" s="87">
        <v>46</v>
      </c>
    </row>
    <row r="9" spans="1:18" x14ac:dyDescent="0.25">
      <c r="A9" s="108"/>
      <c r="B9" s="99" t="s">
        <v>931</v>
      </c>
      <c r="C9" s="99" t="s">
        <v>297</v>
      </c>
      <c r="D9" s="109">
        <v>4</v>
      </c>
      <c r="E9" s="109">
        <v>17</v>
      </c>
      <c r="F9" s="109">
        <v>0</v>
      </c>
      <c r="G9" s="109">
        <v>0</v>
      </c>
      <c r="H9" s="109">
        <v>3</v>
      </c>
      <c r="I9" s="109">
        <v>3</v>
      </c>
      <c r="J9" s="109">
        <v>0</v>
      </c>
      <c r="K9" s="109">
        <v>0</v>
      </c>
      <c r="L9" s="109">
        <v>13</v>
      </c>
      <c r="M9" s="109">
        <v>0</v>
      </c>
      <c r="N9" s="109">
        <v>2</v>
      </c>
      <c r="O9" s="87">
        <v>21</v>
      </c>
    </row>
    <row r="10" spans="1:18" x14ac:dyDescent="0.25">
      <c r="A10" s="108"/>
      <c r="B10" s="99" t="s">
        <v>932</v>
      </c>
      <c r="C10" s="99" t="s">
        <v>298</v>
      </c>
      <c r="D10" s="109">
        <v>57</v>
      </c>
      <c r="E10" s="109">
        <v>52</v>
      </c>
      <c r="F10" s="109">
        <v>4</v>
      </c>
      <c r="G10" s="109">
        <v>0</v>
      </c>
      <c r="H10" s="109">
        <v>12</v>
      </c>
      <c r="I10" s="109">
        <v>39</v>
      </c>
      <c r="J10" s="109">
        <v>4</v>
      </c>
      <c r="K10" s="109">
        <v>0</v>
      </c>
      <c r="L10" s="109">
        <v>42</v>
      </c>
      <c r="M10" s="109">
        <v>2</v>
      </c>
      <c r="N10" s="109">
        <v>6</v>
      </c>
      <c r="O10" s="87">
        <v>109</v>
      </c>
    </row>
    <row r="11" spans="1:18" s="6" customFormat="1" x14ac:dyDescent="0.25">
      <c r="A11" s="100" t="s">
        <v>134</v>
      </c>
      <c r="B11" s="101"/>
      <c r="C11" s="101"/>
      <c r="D11" s="85">
        <v>184</v>
      </c>
      <c r="E11" s="85">
        <v>205</v>
      </c>
      <c r="F11" s="85">
        <v>24</v>
      </c>
      <c r="G11" s="85">
        <v>0</v>
      </c>
      <c r="H11" s="85">
        <v>35</v>
      </c>
      <c r="I11" s="85">
        <v>89</v>
      </c>
      <c r="J11" s="85">
        <v>12</v>
      </c>
      <c r="K11" s="85">
        <v>0</v>
      </c>
      <c r="L11" s="85">
        <v>204</v>
      </c>
      <c r="M11" s="85">
        <v>4</v>
      </c>
      <c r="N11" s="85">
        <v>21</v>
      </c>
      <c r="O11" s="102">
        <v>389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6</v>
      </c>
      <c r="E12" s="109">
        <v>2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8</v>
      </c>
      <c r="M12" s="109">
        <v>0</v>
      </c>
      <c r="N12" s="109">
        <v>0</v>
      </c>
      <c r="O12" s="87">
        <v>8</v>
      </c>
    </row>
    <row r="13" spans="1:18" x14ac:dyDescent="0.25">
      <c r="A13" s="108"/>
      <c r="B13" s="99" t="s">
        <v>989</v>
      </c>
      <c r="C13" s="99" t="s">
        <v>299</v>
      </c>
      <c r="D13" s="109">
        <v>6</v>
      </c>
      <c r="E13" s="109">
        <v>0</v>
      </c>
      <c r="F13" s="109">
        <v>0</v>
      </c>
      <c r="G13" s="109">
        <v>0</v>
      </c>
      <c r="H13" s="109">
        <v>0</v>
      </c>
      <c r="I13" s="109">
        <v>2</v>
      </c>
      <c r="J13" s="109">
        <v>0</v>
      </c>
      <c r="K13" s="109">
        <v>0</v>
      </c>
      <c r="L13" s="109">
        <v>4</v>
      </c>
      <c r="M13" s="109">
        <v>0</v>
      </c>
      <c r="N13" s="109">
        <v>0</v>
      </c>
      <c r="O13" s="87">
        <v>6</v>
      </c>
    </row>
    <row r="14" spans="1:18" x14ac:dyDescent="0.25">
      <c r="A14" s="108"/>
      <c r="B14" s="99" t="s">
        <v>934</v>
      </c>
      <c r="C14" s="99" t="s">
        <v>146</v>
      </c>
      <c r="D14" s="109">
        <v>15</v>
      </c>
      <c r="E14" s="109">
        <v>1</v>
      </c>
      <c r="F14" s="109">
        <v>0</v>
      </c>
      <c r="G14" s="109">
        <v>1</v>
      </c>
      <c r="H14" s="109">
        <v>0</v>
      </c>
      <c r="I14" s="109">
        <v>4</v>
      </c>
      <c r="J14" s="109">
        <v>1</v>
      </c>
      <c r="K14" s="109">
        <v>0</v>
      </c>
      <c r="L14" s="109">
        <v>9</v>
      </c>
      <c r="M14" s="109">
        <v>0</v>
      </c>
      <c r="N14" s="109">
        <v>1</v>
      </c>
      <c r="O14" s="87">
        <v>16</v>
      </c>
    </row>
    <row r="15" spans="1:18" x14ac:dyDescent="0.25">
      <c r="A15" s="108"/>
      <c r="B15" s="99" t="s">
        <v>935</v>
      </c>
      <c r="C15" s="99" t="s">
        <v>148</v>
      </c>
      <c r="D15" s="109">
        <v>7</v>
      </c>
      <c r="E15" s="109">
        <v>6</v>
      </c>
      <c r="F15" s="109">
        <v>0</v>
      </c>
      <c r="G15" s="109">
        <v>0</v>
      </c>
      <c r="H15" s="109">
        <v>0</v>
      </c>
      <c r="I15" s="109">
        <v>3</v>
      </c>
      <c r="J15" s="109">
        <v>0</v>
      </c>
      <c r="K15" s="109">
        <v>0</v>
      </c>
      <c r="L15" s="109">
        <v>9</v>
      </c>
      <c r="M15" s="109">
        <v>0</v>
      </c>
      <c r="N15" s="109">
        <v>1</v>
      </c>
      <c r="O15" s="87">
        <v>13</v>
      </c>
    </row>
    <row r="16" spans="1:18" x14ac:dyDescent="0.25">
      <c r="A16" s="108"/>
      <c r="B16" s="99" t="s">
        <v>936</v>
      </c>
      <c r="C16" s="99" t="s">
        <v>255</v>
      </c>
      <c r="D16" s="109">
        <v>1</v>
      </c>
      <c r="E16" s="109">
        <v>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1</v>
      </c>
      <c r="M16" s="109">
        <v>0</v>
      </c>
      <c r="N16" s="109">
        <v>0</v>
      </c>
      <c r="O16" s="87">
        <v>1</v>
      </c>
    </row>
    <row r="17" spans="1:15" x14ac:dyDescent="0.25">
      <c r="A17" s="108"/>
      <c r="B17" s="99" t="s">
        <v>937</v>
      </c>
      <c r="C17" s="99" t="s">
        <v>150</v>
      </c>
      <c r="D17" s="109">
        <v>0</v>
      </c>
      <c r="E17" s="109">
        <v>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1</v>
      </c>
      <c r="M17" s="109">
        <v>0</v>
      </c>
      <c r="N17" s="109">
        <v>0</v>
      </c>
      <c r="O17" s="87">
        <v>1</v>
      </c>
    </row>
    <row r="18" spans="1:15" x14ac:dyDescent="0.25">
      <c r="A18" s="108"/>
      <c r="B18" s="99" t="s">
        <v>938</v>
      </c>
      <c r="C18" s="99" t="s">
        <v>151</v>
      </c>
      <c r="D18" s="109">
        <v>18</v>
      </c>
      <c r="E18" s="109">
        <v>6</v>
      </c>
      <c r="F18" s="109">
        <v>0</v>
      </c>
      <c r="G18" s="109">
        <v>0</v>
      </c>
      <c r="H18" s="109">
        <v>1</v>
      </c>
      <c r="I18" s="109">
        <v>5</v>
      </c>
      <c r="J18" s="109">
        <v>1</v>
      </c>
      <c r="K18" s="109">
        <v>0</v>
      </c>
      <c r="L18" s="109">
        <v>17</v>
      </c>
      <c r="M18" s="109">
        <v>0</v>
      </c>
      <c r="N18" s="109">
        <v>0</v>
      </c>
      <c r="O18" s="87">
        <v>24</v>
      </c>
    </row>
    <row r="19" spans="1:15" x14ac:dyDescent="0.25">
      <c r="A19" s="108"/>
      <c r="B19" s="99" t="s">
        <v>939</v>
      </c>
      <c r="C19" s="99" t="s">
        <v>152</v>
      </c>
      <c r="D19" s="109">
        <v>12</v>
      </c>
      <c r="E19" s="109">
        <v>21</v>
      </c>
      <c r="F19" s="109">
        <v>2</v>
      </c>
      <c r="G19" s="109">
        <v>0</v>
      </c>
      <c r="H19" s="109">
        <v>2</v>
      </c>
      <c r="I19" s="109">
        <v>1</v>
      </c>
      <c r="J19" s="109">
        <v>2</v>
      </c>
      <c r="K19" s="109">
        <v>0</v>
      </c>
      <c r="L19" s="109">
        <v>26</v>
      </c>
      <c r="M19" s="109">
        <v>0</v>
      </c>
      <c r="N19" s="109">
        <v>0</v>
      </c>
      <c r="O19" s="87">
        <v>33</v>
      </c>
    </row>
    <row r="20" spans="1:15" x14ac:dyDescent="0.25">
      <c r="A20" s="108"/>
      <c r="B20" s="99" t="s">
        <v>940</v>
      </c>
      <c r="C20" s="99" t="s">
        <v>155</v>
      </c>
      <c r="D20" s="109">
        <v>21</v>
      </c>
      <c r="E20" s="109">
        <v>2</v>
      </c>
      <c r="F20" s="109">
        <v>0</v>
      </c>
      <c r="G20" s="109">
        <v>0</v>
      </c>
      <c r="H20" s="109">
        <v>2</v>
      </c>
      <c r="I20" s="109">
        <v>3</v>
      </c>
      <c r="J20" s="109">
        <v>0</v>
      </c>
      <c r="K20" s="109">
        <v>0</v>
      </c>
      <c r="L20" s="109">
        <v>17</v>
      </c>
      <c r="M20" s="109">
        <v>0</v>
      </c>
      <c r="N20" s="109">
        <v>1</v>
      </c>
      <c r="O20" s="87">
        <v>23</v>
      </c>
    </row>
    <row r="21" spans="1:15" x14ac:dyDescent="0.25">
      <c r="A21" s="108"/>
      <c r="B21" s="99" t="s">
        <v>941</v>
      </c>
      <c r="C21" s="99" t="s">
        <v>157</v>
      </c>
      <c r="D21" s="109">
        <v>21</v>
      </c>
      <c r="E21" s="109">
        <v>12</v>
      </c>
      <c r="F21" s="109">
        <v>0</v>
      </c>
      <c r="G21" s="109">
        <v>0</v>
      </c>
      <c r="H21" s="109">
        <v>3</v>
      </c>
      <c r="I21" s="109">
        <v>4</v>
      </c>
      <c r="J21" s="109">
        <v>0</v>
      </c>
      <c r="K21" s="109">
        <v>0</v>
      </c>
      <c r="L21" s="109">
        <v>26</v>
      </c>
      <c r="M21" s="109">
        <v>0</v>
      </c>
      <c r="N21" s="109">
        <v>0</v>
      </c>
      <c r="O21" s="87">
        <v>33</v>
      </c>
    </row>
    <row r="22" spans="1:15" x14ac:dyDescent="0.25">
      <c r="A22" s="108"/>
      <c r="B22" s="99" t="s">
        <v>990</v>
      </c>
      <c r="C22" s="99" t="s">
        <v>221</v>
      </c>
      <c r="D22" s="109">
        <v>1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1</v>
      </c>
      <c r="M22" s="109">
        <v>0</v>
      </c>
      <c r="N22" s="109">
        <v>0</v>
      </c>
      <c r="O22" s="87">
        <v>1</v>
      </c>
    </row>
    <row r="23" spans="1:15" x14ac:dyDescent="0.25">
      <c r="A23" s="108"/>
      <c r="B23" s="99" t="s">
        <v>942</v>
      </c>
      <c r="C23" s="99" t="s">
        <v>158</v>
      </c>
      <c r="D23" s="109">
        <v>29</v>
      </c>
      <c r="E23" s="109">
        <v>4</v>
      </c>
      <c r="F23" s="109">
        <v>0</v>
      </c>
      <c r="G23" s="109">
        <v>0</v>
      </c>
      <c r="H23" s="109">
        <v>0</v>
      </c>
      <c r="I23" s="109">
        <v>12</v>
      </c>
      <c r="J23" s="109">
        <v>0</v>
      </c>
      <c r="K23" s="109">
        <v>0</v>
      </c>
      <c r="L23" s="109">
        <v>20</v>
      </c>
      <c r="M23" s="109">
        <v>0</v>
      </c>
      <c r="N23" s="109">
        <v>1</v>
      </c>
      <c r="O23" s="87">
        <v>33</v>
      </c>
    </row>
    <row r="24" spans="1:15" x14ac:dyDescent="0.25">
      <c r="A24" s="108"/>
      <c r="B24" s="99" t="s">
        <v>943</v>
      </c>
      <c r="C24" s="99" t="s">
        <v>160</v>
      </c>
      <c r="D24" s="109">
        <v>0</v>
      </c>
      <c r="E24" s="109">
        <v>1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1</v>
      </c>
      <c r="M24" s="109">
        <v>0</v>
      </c>
      <c r="N24" s="109">
        <v>0</v>
      </c>
      <c r="O24" s="87">
        <v>1</v>
      </c>
    </row>
    <row r="25" spans="1:15" s="6" customFormat="1" x14ac:dyDescent="0.25">
      <c r="A25" s="100" t="s">
        <v>162</v>
      </c>
      <c r="B25" s="101"/>
      <c r="C25" s="101"/>
      <c r="D25" s="85">
        <v>137</v>
      </c>
      <c r="E25" s="85">
        <v>56</v>
      </c>
      <c r="F25" s="85">
        <v>2</v>
      </c>
      <c r="G25" s="85">
        <v>1</v>
      </c>
      <c r="H25" s="85">
        <v>8</v>
      </c>
      <c r="I25" s="85">
        <v>34</v>
      </c>
      <c r="J25" s="85">
        <v>4</v>
      </c>
      <c r="K25" s="85">
        <v>0</v>
      </c>
      <c r="L25" s="85">
        <v>140</v>
      </c>
      <c r="M25" s="85">
        <v>0</v>
      </c>
      <c r="N25" s="85">
        <v>4</v>
      </c>
      <c r="O25" s="102">
        <v>193</v>
      </c>
    </row>
    <row r="26" spans="1:15" x14ac:dyDescent="0.25">
      <c r="A26" s="108" t="s">
        <v>114</v>
      </c>
      <c r="B26" s="99" t="s">
        <v>401</v>
      </c>
      <c r="C26" s="99" t="s">
        <v>164</v>
      </c>
      <c r="D26" s="109">
        <v>6</v>
      </c>
      <c r="E26" s="109">
        <v>17</v>
      </c>
      <c r="F26" s="109">
        <v>1</v>
      </c>
      <c r="G26" s="109">
        <v>0</v>
      </c>
      <c r="H26" s="109">
        <v>1</v>
      </c>
      <c r="I26" s="109">
        <v>0</v>
      </c>
      <c r="J26" s="109">
        <v>0</v>
      </c>
      <c r="K26" s="109">
        <v>0</v>
      </c>
      <c r="L26" s="109">
        <v>21</v>
      </c>
      <c r="M26" s="109">
        <v>0</v>
      </c>
      <c r="N26" s="109">
        <v>0</v>
      </c>
      <c r="O26" s="87">
        <v>23</v>
      </c>
    </row>
    <row r="27" spans="1:15" x14ac:dyDescent="0.25">
      <c r="A27" s="108"/>
      <c r="B27" s="99" t="s">
        <v>402</v>
      </c>
      <c r="C27" s="99" t="s">
        <v>166</v>
      </c>
      <c r="D27" s="109">
        <v>6</v>
      </c>
      <c r="E27" s="109">
        <v>16</v>
      </c>
      <c r="F27" s="109">
        <v>2</v>
      </c>
      <c r="G27" s="109">
        <v>0</v>
      </c>
      <c r="H27" s="109">
        <v>3</v>
      </c>
      <c r="I27" s="109">
        <v>2</v>
      </c>
      <c r="J27" s="109">
        <v>0</v>
      </c>
      <c r="K27" s="109">
        <v>0</v>
      </c>
      <c r="L27" s="109">
        <v>13</v>
      </c>
      <c r="M27" s="109">
        <v>1</v>
      </c>
      <c r="N27" s="109">
        <v>1</v>
      </c>
      <c r="O27" s="87">
        <v>22</v>
      </c>
    </row>
    <row r="28" spans="1:15" x14ac:dyDescent="0.25">
      <c r="A28" s="108"/>
      <c r="B28" s="99" t="s">
        <v>398</v>
      </c>
      <c r="C28" s="99" t="s">
        <v>198</v>
      </c>
      <c r="D28" s="109">
        <v>1</v>
      </c>
      <c r="E28" s="109">
        <v>17</v>
      </c>
      <c r="F28" s="109">
        <v>0</v>
      </c>
      <c r="G28" s="109">
        <v>0</v>
      </c>
      <c r="H28" s="109">
        <v>1</v>
      </c>
      <c r="I28" s="109">
        <v>2</v>
      </c>
      <c r="J28" s="109">
        <v>1</v>
      </c>
      <c r="K28" s="109">
        <v>0</v>
      </c>
      <c r="L28" s="109">
        <v>14</v>
      </c>
      <c r="M28" s="109">
        <v>0</v>
      </c>
      <c r="N28" s="109">
        <v>0</v>
      </c>
      <c r="O28" s="87">
        <v>18</v>
      </c>
    </row>
    <row r="29" spans="1:15" x14ac:dyDescent="0.25">
      <c r="A29" s="108"/>
      <c r="B29" s="99" t="s">
        <v>413</v>
      </c>
      <c r="C29" s="99" t="s">
        <v>300</v>
      </c>
      <c r="D29" s="109">
        <v>0</v>
      </c>
      <c r="E29" s="109">
        <v>4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4</v>
      </c>
      <c r="M29" s="109">
        <v>0</v>
      </c>
      <c r="N29" s="109">
        <v>0</v>
      </c>
      <c r="O29" s="87">
        <v>4</v>
      </c>
    </row>
    <row r="30" spans="1:15" x14ac:dyDescent="0.25">
      <c r="A30" s="108"/>
      <c r="B30" s="99" t="s">
        <v>406</v>
      </c>
      <c r="C30" s="99" t="s">
        <v>301</v>
      </c>
      <c r="D30" s="109">
        <v>1</v>
      </c>
      <c r="E30" s="109">
        <v>13</v>
      </c>
      <c r="F30" s="109">
        <v>0</v>
      </c>
      <c r="G30" s="109">
        <v>0</v>
      </c>
      <c r="H30" s="109">
        <v>0</v>
      </c>
      <c r="I30" s="109">
        <v>5</v>
      </c>
      <c r="J30" s="109">
        <v>1</v>
      </c>
      <c r="K30" s="109">
        <v>0</v>
      </c>
      <c r="L30" s="109">
        <v>8</v>
      </c>
      <c r="M30" s="109">
        <v>0</v>
      </c>
      <c r="N30" s="109">
        <v>0</v>
      </c>
      <c r="O30" s="87">
        <v>14</v>
      </c>
    </row>
    <row r="31" spans="1:15" x14ac:dyDescent="0.25">
      <c r="A31" s="108"/>
      <c r="B31" s="99" t="s">
        <v>403</v>
      </c>
      <c r="C31" s="99" t="s">
        <v>168</v>
      </c>
      <c r="D31" s="109">
        <v>6</v>
      </c>
      <c r="E31" s="109">
        <v>37</v>
      </c>
      <c r="F31" s="109">
        <v>1</v>
      </c>
      <c r="G31" s="109">
        <v>0</v>
      </c>
      <c r="H31" s="109">
        <v>6</v>
      </c>
      <c r="I31" s="109">
        <v>5</v>
      </c>
      <c r="J31" s="109">
        <v>0</v>
      </c>
      <c r="K31" s="109">
        <v>0</v>
      </c>
      <c r="L31" s="109">
        <v>28</v>
      </c>
      <c r="M31" s="109">
        <v>1</v>
      </c>
      <c r="N31" s="109">
        <v>2</v>
      </c>
      <c r="O31" s="87">
        <v>43</v>
      </c>
    </row>
    <row r="32" spans="1:15" x14ac:dyDescent="0.25">
      <c r="A32" s="108"/>
      <c r="B32" s="99" t="s">
        <v>405</v>
      </c>
      <c r="C32" s="99" t="s">
        <v>173</v>
      </c>
      <c r="D32" s="109">
        <v>2</v>
      </c>
      <c r="E32" s="109">
        <v>6</v>
      </c>
      <c r="F32" s="109">
        <v>1</v>
      </c>
      <c r="G32" s="109">
        <v>0</v>
      </c>
      <c r="H32" s="109">
        <v>1</v>
      </c>
      <c r="I32" s="109">
        <v>4</v>
      </c>
      <c r="J32" s="109">
        <v>0</v>
      </c>
      <c r="K32" s="109">
        <v>0</v>
      </c>
      <c r="L32" s="109">
        <v>2</v>
      </c>
      <c r="M32" s="109">
        <v>0</v>
      </c>
      <c r="N32" s="109">
        <v>0</v>
      </c>
      <c r="O32" s="87">
        <v>8</v>
      </c>
    </row>
    <row r="33" spans="1:15" x14ac:dyDescent="0.25">
      <c r="A33" s="108"/>
      <c r="B33" s="99" t="s">
        <v>411</v>
      </c>
      <c r="C33" s="99" t="s">
        <v>302</v>
      </c>
      <c r="D33" s="109">
        <v>1</v>
      </c>
      <c r="E33" s="109">
        <v>1</v>
      </c>
      <c r="F33" s="109">
        <v>0</v>
      </c>
      <c r="G33" s="109">
        <v>0</v>
      </c>
      <c r="H33" s="109">
        <v>0</v>
      </c>
      <c r="I33" s="109">
        <v>2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87">
        <v>2</v>
      </c>
    </row>
    <row r="34" spans="1:15" x14ac:dyDescent="0.25">
      <c r="A34" s="108"/>
      <c r="B34" s="99" t="s">
        <v>404</v>
      </c>
      <c r="C34" s="99" t="s">
        <v>176</v>
      </c>
      <c r="D34" s="109">
        <v>4</v>
      </c>
      <c r="E34" s="109">
        <v>29</v>
      </c>
      <c r="F34" s="109">
        <v>2</v>
      </c>
      <c r="G34" s="109">
        <v>0</v>
      </c>
      <c r="H34" s="109">
        <v>1</v>
      </c>
      <c r="I34" s="109">
        <v>6</v>
      </c>
      <c r="J34" s="109">
        <v>0</v>
      </c>
      <c r="K34" s="109">
        <v>0</v>
      </c>
      <c r="L34" s="109">
        <v>21</v>
      </c>
      <c r="M34" s="109">
        <v>1</v>
      </c>
      <c r="N34" s="109">
        <v>2</v>
      </c>
      <c r="O34" s="87">
        <v>33</v>
      </c>
    </row>
    <row r="35" spans="1:15" x14ac:dyDescent="0.25">
      <c r="A35" s="108"/>
      <c r="B35" s="99" t="s">
        <v>412</v>
      </c>
      <c r="C35" s="99" t="s">
        <v>303</v>
      </c>
      <c r="D35" s="109">
        <v>2</v>
      </c>
      <c r="E35" s="109">
        <v>14</v>
      </c>
      <c r="F35" s="109">
        <v>1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13</v>
      </c>
      <c r="M35" s="109">
        <v>0</v>
      </c>
      <c r="N35" s="109">
        <v>2</v>
      </c>
      <c r="O35" s="87">
        <v>16</v>
      </c>
    </row>
    <row r="36" spans="1:15" s="6" customFormat="1" x14ac:dyDescent="0.25">
      <c r="A36" s="100" t="s">
        <v>177</v>
      </c>
      <c r="B36" s="101"/>
      <c r="C36" s="101"/>
      <c r="D36" s="85">
        <v>29</v>
      </c>
      <c r="E36" s="85">
        <v>154</v>
      </c>
      <c r="F36" s="85">
        <v>8</v>
      </c>
      <c r="G36" s="85">
        <v>0</v>
      </c>
      <c r="H36" s="85">
        <v>13</v>
      </c>
      <c r="I36" s="85">
        <v>26</v>
      </c>
      <c r="J36" s="85">
        <v>2</v>
      </c>
      <c r="K36" s="85">
        <v>0</v>
      </c>
      <c r="L36" s="85">
        <v>124</v>
      </c>
      <c r="M36" s="85">
        <v>3</v>
      </c>
      <c r="N36" s="85">
        <v>7</v>
      </c>
      <c r="O36" s="102">
        <v>183</v>
      </c>
    </row>
    <row r="37" spans="1:15" x14ac:dyDescent="0.25">
      <c r="A37" s="108" t="s">
        <v>115</v>
      </c>
      <c r="B37" s="99" t="s">
        <v>944</v>
      </c>
      <c r="C37" s="99" t="s">
        <v>178</v>
      </c>
      <c r="D37" s="109">
        <v>25</v>
      </c>
      <c r="E37" s="109">
        <v>3</v>
      </c>
      <c r="F37" s="109">
        <v>0</v>
      </c>
      <c r="G37" s="109">
        <v>0</v>
      </c>
      <c r="H37" s="109">
        <v>0</v>
      </c>
      <c r="I37" s="109">
        <v>9</v>
      </c>
      <c r="J37" s="109">
        <v>0</v>
      </c>
      <c r="K37" s="109">
        <v>0</v>
      </c>
      <c r="L37" s="109">
        <v>18</v>
      </c>
      <c r="M37" s="109">
        <v>0</v>
      </c>
      <c r="N37" s="109">
        <v>1</v>
      </c>
      <c r="O37" s="87">
        <v>28</v>
      </c>
    </row>
    <row r="38" spans="1:15" x14ac:dyDescent="0.25">
      <c r="A38" s="108"/>
      <c r="B38" s="99" t="s">
        <v>945</v>
      </c>
      <c r="C38" s="99" t="s">
        <v>179</v>
      </c>
      <c r="D38" s="109">
        <v>3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3</v>
      </c>
      <c r="M38" s="109">
        <v>0</v>
      </c>
      <c r="N38" s="109">
        <v>0</v>
      </c>
      <c r="O38" s="87">
        <v>3</v>
      </c>
    </row>
    <row r="39" spans="1:15" x14ac:dyDescent="0.25">
      <c r="A39" s="108"/>
      <c r="B39" s="99" t="s">
        <v>946</v>
      </c>
      <c r="C39" s="99" t="s">
        <v>180</v>
      </c>
      <c r="D39" s="109">
        <v>62</v>
      </c>
      <c r="E39" s="109">
        <v>31</v>
      </c>
      <c r="F39" s="109">
        <v>0</v>
      </c>
      <c r="G39" s="109">
        <v>1</v>
      </c>
      <c r="H39" s="109">
        <v>2</v>
      </c>
      <c r="I39" s="109">
        <v>12</v>
      </c>
      <c r="J39" s="109">
        <v>2</v>
      </c>
      <c r="K39" s="109">
        <v>0</v>
      </c>
      <c r="L39" s="109">
        <v>68</v>
      </c>
      <c r="M39" s="109">
        <v>1</v>
      </c>
      <c r="N39" s="109">
        <v>7</v>
      </c>
      <c r="O39" s="87">
        <v>93</v>
      </c>
    </row>
    <row r="40" spans="1:15" x14ac:dyDescent="0.25">
      <c r="A40" s="108"/>
      <c r="B40" s="99" t="s">
        <v>947</v>
      </c>
      <c r="C40" s="99" t="s">
        <v>181</v>
      </c>
      <c r="D40" s="109">
        <v>15</v>
      </c>
      <c r="E40" s="109">
        <v>12</v>
      </c>
      <c r="F40" s="109">
        <v>0</v>
      </c>
      <c r="G40" s="109">
        <v>0</v>
      </c>
      <c r="H40" s="109">
        <v>1</v>
      </c>
      <c r="I40" s="109">
        <v>11</v>
      </c>
      <c r="J40" s="109">
        <v>1</v>
      </c>
      <c r="K40" s="109">
        <v>0</v>
      </c>
      <c r="L40" s="109">
        <v>12</v>
      </c>
      <c r="M40" s="109">
        <v>0</v>
      </c>
      <c r="N40" s="109">
        <v>2</v>
      </c>
      <c r="O40" s="87">
        <v>27</v>
      </c>
    </row>
    <row r="41" spans="1:15" x14ac:dyDescent="0.25">
      <c r="A41" s="108"/>
      <c r="B41" s="99" t="s">
        <v>948</v>
      </c>
      <c r="C41" s="99" t="s">
        <v>304</v>
      </c>
      <c r="D41" s="109">
        <v>10</v>
      </c>
      <c r="E41" s="109">
        <v>2</v>
      </c>
      <c r="F41" s="109">
        <v>0</v>
      </c>
      <c r="G41" s="109">
        <v>0</v>
      </c>
      <c r="H41" s="109">
        <v>0</v>
      </c>
      <c r="I41" s="109">
        <v>2</v>
      </c>
      <c r="J41" s="109">
        <v>0</v>
      </c>
      <c r="K41" s="109">
        <v>0</v>
      </c>
      <c r="L41" s="109">
        <v>8</v>
      </c>
      <c r="M41" s="109">
        <v>1</v>
      </c>
      <c r="N41" s="109">
        <v>1</v>
      </c>
      <c r="O41" s="87">
        <v>12</v>
      </c>
    </row>
    <row r="42" spans="1:15" x14ac:dyDescent="0.25">
      <c r="A42" s="108"/>
      <c r="B42" s="99" t="s">
        <v>949</v>
      </c>
      <c r="C42" s="99" t="s">
        <v>184</v>
      </c>
      <c r="D42" s="109">
        <v>19</v>
      </c>
      <c r="E42" s="109">
        <v>10</v>
      </c>
      <c r="F42" s="109">
        <v>0</v>
      </c>
      <c r="G42" s="109">
        <v>0</v>
      </c>
      <c r="H42" s="109">
        <v>0</v>
      </c>
      <c r="I42" s="109">
        <v>7</v>
      </c>
      <c r="J42" s="109">
        <v>1</v>
      </c>
      <c r="K42" s="109">
        <v>0</v>
      </c>
      <c r="L42" s="109">
        <v>20</v>
      </c>
      <c r="M42" s="109">
        <v>0</v>
      </c>
      <c r="N42" s="109">
        <v>1</v>
      </c>
      <c r="O42" s="87">
        <v>29</v>
      </c>
    </row>
    <row r="43" spans="1:15" x14ac:dyDescent="0.25">
      <c r="A43" s="108"/>
      <c r="B43" s="99" t="s">
        <v>950</v>
      </c>
      <c r="C43" s="99" t="s">
        <v>305</v>
      </c>
      <c r="D43" s="109">
        <v>5</v>
      </c>
      <c r="E43" s="109">
        <v>11</v>
      </c>
      <c r="F43" s="109">
        <v>0</v>
      </c>
      <c r="G43" s="109">
        <v>0</v>
      </c>
      <c r="H43" s="109">
        <v>3</v>
      </c>
      <c r="I43" s="109">
        <v>0</v>
      </c>
      <c r="J43" s="109">
        <v>0</v>
      </c>
      <c r="K43" s="109">
        <v>0</v>
      </c>
      <c r="L43" s="109">
        <v>13</v>
      </c>
      <c r="M43" s="109">
        <v>0</v>
      </c>
      <c r="N43" s="109">
        <v>0</v>
      </c>
      <c r="O43" s="87">
        <v>16</v>
      </c>
    </row>
    <row r="44" spans="1:15" x14ac:dyDescent="0.25">
      <c r="A44" s="108"/>
      <c r="B44" s="99" t="s">
        <v>952</v>
      </c>
      <c r="C44" s="99" t="s">
        <v>306</v>
      </c>
      <c r="D44" s="109">
        <v>15</v>
      </c>
      <c r="E44" s="109">
        <v>14</v>
      </c>
      <c r="F44" s="109">
        <v>1</v>
      </c>
      <c r="G44" s="109">
        <v>0</v>
      </c>
      <c r="H44" s="109">
        <v>2</v>
      </c>
      <c r="I44" s="109">
        <v>9</v>
      </c>
      <c r="J44" s="109">
        <v>0</v>
      </c>
      <c r="K44" s="109">
        <v>0</v>
      </c>
      <c r="L44" s="109">
        <v>17</v>
      </c>
      <c r="M44" s="109">
        <v>0</v>
      </c>
      <c r="N44" s="109">
        <v>0</v>
      </c>
      <c r="O44" s="87">
        <v>29</v>
      </c>
    </row>
    <row r="45" spans="1:15" x14ac:dyDescent="0.25">
      <c r="A45" s="108"/>
      <c r="B45" s="99" t="s">
        <v>953</v>
      </c>
      <c r="C45" s="99" t="s">
        <v>185</v>
      </c>
      <c r="D45" s="109">
        <v>8</v>
      </c>
      <c r="E45" s="109">
        <v>22</v>
      </c>
      <c r="F45" s="109">
        <v>1</v>
      </c>
      <c r="G45" s="109">
        <v>1</v>
      </c>
      <c r="H45" s="109">
        <v>0</v>
      </c>
      <c r="I45" s="109">
        <v>5</v>
      </c>
      <c r="J45" s="109">
        <v>1</v>
      </c>
      <c r="K45" s="109">
        <v>0</v>
      </c>
      <c r="L45" s="109">
        <v>21</v>
      </c>
      <c r="M45" s="109">
        <v>1</v>
      </c>
      <c r="N45" s="109">
        <v>0</v>
      </c>
      <c r="O45" s="87">
        <v>30</v>
      </c>
    </row>
    <row r="46" spans="1:15" x14ac:dyDescent="0.25">
      <c r="A46" s="108"/>
      <c r="B46" s="99" t="s">
        <v>954</v>
      </c>
      <c r="C46" s="99" t="s">
        <v>307</v>
      </c>
      <c r="D46" s="109">
        <v>27</v>
      </c>
      <c r="E46" s="109">
        <v>11</v>
      </c>
      <c r="F46" s="109">
        <v>0</v>
      </c>
      <c r="G46" s="109">
        <v>0</v>
      </c>
      <c r="H46" s="109">
        <v>1</v>
      </c>
      <c r="I46" s="109">
        <v>6</v>
      </c>
      <c r="J46" s="109">
        <v>1</v>
      </c>
      <c r="K46" s="109">
        <v>0</v>
      </c>
      <c r="L46" s="109">
        <v>27</v>
      </c>
      <c r="M46" s="109">
        <v>1</v>
      </c>
      <c r="N46" s="109">
        <v>2</v>
      </c>
      <c r="O46" s="87">
        <v>38</v>
      </c>
    </row>
    <row r="47" spans="1:15" x14ac:dyDescent="0.25">
      <c r="A47" s="108"/>
      <c r="B47" s="99" t="s">
        <v>955</v>
      </c>
      <c r="C47" s="99" t="s">
        <v>308</v>
      </c>
      <c r="D47" s="109">
        <v>21</v>
      </c>
      <c r="E47" s="109">
        <v>18</v>
      </c>
      <c r="F47" s="109">
        <v>1</v>
      </c>
      <c r="G47" s="109">
        <v>0</v>
      </c>
      <c r="H47" s="109">
        <v>3</v>
      </c>
      <c r="I47" s="109">
        <v>11</v>
      </c>
      <c r="J47" s="109">
        <v>0</v>
      </c>
      <c r="K47" s="109">
        <v>0</v>
      </c>
      <c r="L47" s="109">
        <v>22</v>
      </c>
      <c r="M47" s="109">
        <v>0</v>
      </c>
      <c r="N47" s="109">
        <v>2</v>
      </c>
      <c r="O47" s="87">
        <v>39</v>
      </c>
    </row>
    <row r="48" spans="1:15" s="6" customFormat="1" x14ac:dyDescent="0.25">
      <c r="A48" s="100" t="s">
        <v>186</v>
      </c>
      <c r="B48" s="101"/>
      <c r="C48" s="101"/>
      <c r="D48" s="85">
        <v>210</v>
      </c>
      <c r="E48" s="85">
        <v>134</v>
      </c>
      <c r="F48" s="85">
        <v>3</v>
      </c>
      <c r="G48" s="85">
        <v>2</v>
      </c>
      <c r="H48" s="85">
        <v>12</v>
      </c>
      <c r="I48" s="85">
        <v>72</v>
      </c>
      <c r="J48" s="85">
        <v>6</v>
      </c>
      <c r="K48" s="85">
        <v>0</v>
      </c>
      <c r="L48" s="85">
        <v>229</v>
      </c>
      <c r="M48" s="85">
        <v>4</v>
      </c>
      <c r="N48" s="85">
        <v>16</v>
      </c>
      <c r="O48" s="102">
        <v>344</v>
      </c>
    </row>
    <row r="49" spans="1:15" x14ac:dyDescent="0.25">
      <c r="A49" s="108" t="s">
        <v>117</v>
      </c>
      <c r="B49" s="99" t="s">
        <v>956</v>
      </c>
      <c r="C49" s="99" t="s">
        <v>309</v>
      </c>
      <c r="D49" s="109">
        <v>8</v>
      </c>
      <c r="E49" s="109">
        <v>1</v>
      </c>
      <c r="F49" s="109">
        <v>0</v>
      </c>
      <c r="G49" s="109">
        <v>1</v>
      </c>
      <c r="H49" s="109">
        <v>0</v>
      </c>
      <c r="I49" s="109">
        <v>7</v>
      </c>
      <c r="J49" s="109">
        <v>0</v>
      </c>
      <c r="K49" s="109">
        <v>0</v>
      </c>
      <c r="L49" s="109">
        <v>1</v>
      </c>
      <c r="M49" s="109">
        <v>0</v>
      </c>
      <c r="N49" s="109">
        <v>0</v>
      </c>
      <c r="O49" s="87">
        <v>9</v>
      </c>
    </row>
    <row r="50" spans="1:15" x14ac:dyDescent="0.25">
      <c r="A50" s="108"/>
      <c r="B50" s="99" t="s">
        <v>957</v>
      </c>
      <c r="C50" s="99" t="s">
        <v>191</v>
      </c>
      <c r="D50" s="109">
        <v>19</v>
      </c>
      <c r="E50" s="109">
        <v>5</v>
      </c>
      <c r="F50" s="109">
        <v>0</v>
      </c>
      <c r="G50" s="109">
        <v>0</v>
      </c>
      <c r="H50" s="109">
        <v>2</v>
      </c>
      <c r="I50" s="109">
        <v>4</v>
      </c>
      <c r="J50" s="109">
        <v>1</v>
      </c>
      <c r="K50" s="109">
        <v>0</v>
      </c>
      <c r="L50" s="109">
        <v>16</v>
      </c>
      <c r="M50" s="109">
        <v>0</v>
      </c>
      <c r="N50" s="109">
        <v>1</v>
      </c>
      <c r="O50" s="87">
        <v>24</v>
      </c>
    </row>
    <row r="51" spans="1:15" x14ac:dyDescent="0.25">
      <c r="A51" s="108"/>
      <c r="B51" s="99" t="s">
        <v>415</v>
      </c>
      <c r="C51" s="99" t="s">
        <v>194</v>
      </c>
      <c r="D51" s="109">
        <v>82</v>
      </c>
      <c r="E51" s="109">
        <v>89</v>
      </c>
      <c r="F51" s="109">
        <v>8</v>
      </c>
      <c r="G51" s="109">
        <v>0</v>
      </c>
      <c r="H51" s="109">
        <v>43</v>
      </c>
      <c r="I51" s="109">
        <v>3</v>
      </c>
      <c r="J51" s="109">
        <v>3</v>
      </c>
      <c r="K51" s="109">
        <v>0</v>
      </c>
      <c r="L51" s="109">
        <v>100</v>
      </c>
      <c r="M51" s="109">
        <v>1</v>
      </c>
      <c r="N51" s="109">
        <v>13</v>
      </c>
      <c r="O51" s="87">
        <v>171</v>
      </c>
    </row>
    <row r="52" spans="1:15" x14ac:dyDescent="0.25">
      <c r="A52" s="108"/>
      <c r="B52" s="99" t="s">
        <v>419</v>
      </c>
      <c r="C52" s="99" t="s">
        <v>310</v>
      </c>
      <c r="D52" s="109">
        <v>9</v>
      </c>
      <c r="E52" s="109">
        <v>12</v>
      </c>
      <c r="F52" s="109">
        <v>2</v>
      </c>
      <c r="G52" s="109">
        <v>0</v>
      </c>
      <c r="H52" s="109">
        <v>4</v>
      </c>
      <c r="I52" s="109">
        <v>1</v>
      </c>
      <c r="J52" s="109">
        <v>1</v>
      </c>
      <c r="K52" s="109">
        <v>0</v>
      </c>
      <c r="L52" s="109">
        <v>11</v>
      </c>
      <c r="M52" s="109">
        <v>1</v>
      </c>
      <c r="N52" s="109">
        <v>1</v>
      </c>
      <c r="O52" s="87">
        <v>21</v>
      </c>
    </row>
    <row r="53" spans="1:15" x14ac:dyDescent="0.25">
      <c r="A53" s="108"/>
      <c r="B53" s="99" t="s">
        <v>418</v>
      </c>
      <c r="C53" s="99" t="s">
        <v>195</v>
      </c>
      <c r="D53" s="109">
        <v>10</v>
      </c>
      <c r="E53" s="109">
        <v>16</v>
      </c>
      <c r="F53" s="109">
        <v>2</v>
      </c>
      <c r="G53" s="109">
        <v>0</v>
      </c>
      <c r="H53" s="109">
        <v>1</v>
      </c>
      <c r="I53" s="109">
        <v>0</v>
      </c>
      <c r="J53" s="109">
        <v>1</v>
      </c>
      <c r="K53" s="109">
        <v>0</v>
      </c>
      <c r="L53" s="109">
        <v>19</v>
      </c>
      <c r="M53" s="109">
        <v>1</v>
      </c>
      <c r="N53" s="109">
        <v>2</v>
      </c>
      <c r="O53" s="87">
        <v>26</v>
      </c>
    </row>
    <row r="54" spans="1:15" x14ac:dyDescent="0.25">
      <c r="A54" s="108"/>
      <c r="B54" s="99" t="s">
        <v>958</v>
      </c>
      <c r="C54" s="99" t="s">
        <v>259</v>
      </c>
      <c r="D54" s="109">
        <v>4</v>
      </c>
      <c r="E54" s="109">
        <v>2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4</v>
      </c>
      <c r="M54" s="109">
        <v>2</v>
      </c>
      <c r="N54" s="109">
        <v>0</v>
      </c>
      <c r="O54" s="87">
        <v>6</v>
      </c>
    </row>
    <row r="55" spans="1:15" x14ac:dyDescent="0.25">
      <c r="A55" s="108"/>
      <c r="B55" s="99" t="s">
        <v>959</v>
      </c>
      <c r="C55" s="99" t="s">
        <v>197</v>
      </c>
      <c r="D55" s="109">
        <v>43</v>
      </c>
      <c r="E55" s="109">
        <v>3</v>
      </c>
      <c r="F55" s="109">
        <v>1</v>
      </c>
      <c r="G55" s="109">
        <v>0</v>
      </c>
      <c r="H55" s="109">
        <v>4</v>
      </c>
      <c r="I55" s="109">
        <v>4</v>
      </c>
      <c r="J55" s="109">
        <v>4</v>
      </c>
      <c r="K55" s="109">
        <v>0</v>
      </c>
      <c r="L55" s="109">
        <v>32</v>
      </c>
      <c r="M55" s="109">
        <v>1</v>
      </c>
      <c r="N55" s="109">
        <v>0</v>
      </c>
      <c r="O55" s="87">
        <v>46</v>
      </c>
    </row>
    <row r="56" spans="1:15" x14ac:dyDescent="0.25">
      <c r="A56" s="108"/>
      <c r="B56" s="99" t="s">
        <v>398</v>
      </c>
      <c r="C56" s="99" t="s">
        <v>198</v>
      </c>
      <c r="D56" s="109">
        <v>1</v>
      </c>
      <c r="E56" s="109">
        <v>6</v>
      </c>
      <c r="F56" s="109">
        <v>0</v>
      </c>
      <c r="G56" s="109">
        <v>0</v>
      </c>
      <c r="H56" s="109">
        <v>0</v>
      </c>
      <c r="I56" s="109">
        <v>2</v>
      </c>
      <c r="J56" s="109">
        <v>0</v>
      </c>
      <c r="K56" s="109">
        <v>0</v>
      </c>
      <c r="L56" s="109">
        <v>5</v>
      </c>
      <c r="M56" s="109">
        <v>0</v>
      </c>
      <c r="N56" s="109">
        <v>0</v>
      </c>
      <c r="O56" s="87">
        <v>7</v>
      </c>
    </row>
    <row r="57" spans="1:15" x14ac:dyDescent="0.25">
      <c r="A57" s="108"/>
      <c r="B57" s="99" t="s">
        <v>960</v>
      </c>
      <c r="C57" s="99" t="s">
        <v>199</v>
      </c>
      <c r="D57" s="109">
        <v>67</v>
      </c>
      <c r="E57" s="109">
        <v>47</v>
      </c>
      <c r="F57" s="109">
        <v>2</v>
      </c>
      <c r="G57" s="109">
        <v>0</v>
      </c>
      <c r="H57" s="109">
        <v>4</v>
      </c>
      <c r="I57" s="109">
        <v>43</v>
      </c>
      <c r="J57" s="109">
        <v>3</v>
      </c>
      <c r="K57" s="109">
        <v>0</v>
      </c>
      <c r="L57" s="109">
        <v>57</v>
      </c>
      <c r="M57" s="109">
        <v>1</v>
      </c>
      <c r="N57" s="109">
        <v>4</v>
      </c>
      <c r="O57" s="87">
        <v>114</v>
      </c>
    </row>
    <row r="58" spans="1:15" x14ac:dyDescent="0.25">
      <c r="A58" s="108"/>
      <c r="B58" s="99" t="s">
        <v>961</v>
      </c>
      <c r="C58" s="99" t="s">
        <v>311</v>
      </c>
      <c r="D58" s="109">
        <v>10</v>
      </c>
      <c r="E58" s="109">
        <v>0</v>
      </c>
      <c r="F58" s="109">
        <v>0</v>
      </c>
      <c r="G58" s="109">
        <v>0</v>
      </c>
      <c r="H58" s="109">
        <v>0</v>
      </c>
      <c r="I58" s="109">
        <v>1</v>
      </c>
      <c r="J58" s="109">
        <v>0</v>
      </c>
      <c r="K58" s="109">
        <v>0</v>
      </c>
      <c r="L58" s="109">
        <v>8</v>
      </c>
      <c r="M58" s="109">
        <v>0</v>
      </c>
      <c r="N58" s="109">
        <v>1</v>
      </c>
      <c r="O58" s="87">
        <v>10</v>
      </c>
    </row>
    <row r="59" spans="1:15" x14ac:dyDescent="0.25">
      <c r="A59" s="108"/>
      <c r="B59" s="99" t="s">
        <v>962</v>
      </c>
      <c r="C59" s="99" t="s">
        <v>312</v>
      </c>
      <c r="D59" s="109">
        <v>5</v>
      </c>
      <c r="E59" s="109">
        <v>6</v>
      </c>
      <c r="F59" s="109">
        <v>0</v>
      </c>
      <c r="G59" s="109">
        <v>0</v>
      </c>
      <c r="H59" s="109">
        <v>1</v>
      </c>
      <c r="I59" s="109">
        <v>2</v>
      </c>
      <c r="J59" s="109">
        <v>0</v>
      </c>
      <c r="K59" s="109">
        <v>0</v>
      </c>
      <c r="L59" s="109">
        <v>7</v>
      </c>
      <c r="M59" s="109">
        <v>0</v>
      </c>
      <c r="N59" s="109">
        <v>1</v>
      </c>
      <c r="O59" s="87">
        <v>11</v>
      </c>
    </row>
    <row r="60" spans="1:15" x14ac:dyDescent="0.25">
      <c r="A60" s="108"/>
      <c r="B60" s="99" t="s">
        <v>963</v>
      </c>
      <c r="C60" s="99" t="s">
        <v>313</v>
      </c>
      <c r="D60" s="109">
        <v>2</v>
      </c>
      <c r="E60" s="109">
        <v>3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4</v>
      </c>
      <c r="M60" s="109">
        <v>0</v>
      </c>
      <c r="N60" s="109">
        <v>1</v>
      </c>
      <c r="O60" s="87">
        <v>5</v>
      </c>
    </row>
    <row r="61" spans="1:15" x14ac:dyDescent="0.25">
      <c r="A61" s="108"/>
      <c r="B61" s="99" t="s">
        <v>964</v>
      </c>
      <c r="C61" s="99" t="s">
        <v>200</v>
      </c>
      <c r="D61" s="109">
        <v>5</v>
      </c>
      <c r="E61" s="109">
        <v>24</v>
      </c>
      <c r="F61" s="109">
        <v>0</v>
      </c>
      <c r="G61" s="109">
        <v>0</v>
      </c>
      <c r="H61" s="109">
        <v>9</v>
      </c>
      <c r="I61" s="109">
        <v>2</v>
      </c>
      <c r="J61" s="109">
        <v>0</v>
      </c>
      <c r="K61" s="109">
        <v>0</v>
      </c>
      <c r="L61" s="109">
        <v>15</v>
      </c>
      <c r="M61" s="109">
        <v>0</v>
      </c>
      <c r="N61" s="109">
        <v>3</v>
      </c>
      <c r="O61" s="87">
        <v>29</v>
      </c>
    </row>
    <row r="62" spans="1:15" x14ac:dyDescent="0.25">
      <c r="A62" s="108"/>
      <c r="B62" s="99" t="s">
        <v>965</v>
      </c>
      <c r="C62" s="99" t="s">
        <v>201</v>
      </c>
      <c r="D62" s="109">
        <v>33</v>
      </c>
      <c r="E62" s="109">
        <v>19</v>
      </c>
      <c r="F62" s="109">
        <v>2</v>
      </c>
      <c r="G62" s="109">
        <v>1</v>
      </c>
      <c r="H62" s="109">
        <v>0</v>
      </c>
      <c r="I62" s="109">
        <v>12</v>
      </c>
      <c r="J62" s="109">
        <v>3</v>
      </c>
      <c r="K62" s="109">
        <v>0</v>
      </c>
      <c r="L62" s="109">
        <v>33</v>
      </c>
      <c r="M62" s="109">
        <v>0</v>
      </c>
      <c r="N62" s="109">
        <v>1</v>
      </c>
      <c r="O62" s="87">
        <v>52</v>
      </c>
    </row>
    <row r="63" spans="1:15" x14ac:dyDescent="0.25">
      <c r="A63" s="108"/>
      <c r="B63" s="99" t="s">
        <v>397</v>
      </c>
      <c r="C63" s="99" t="s">
        <v>314</v>
      </c>
      <c r="D63" s="109">
        <v>5</v>
      </c>
      <c r="E63" s="109">
        <v>7</v>
      </c>
      <c r="F63" s="109">
        <v>0</v>
      </c>
      <c r="G63" s="109">
        <v>0</v>
      </c>
      <c r="H63" s="109">
        <v>1</v>
      </c>
      <c r="I63" s="109">
        <v>0</v>
      </c>
      <c r="J63" s="109">
        <v>1</v>
      </c>
      <c r="K63" s="109">
        <v>0</v>
      </c>
      <c r="L63" s="109">
        <v>9</v>
      </c>
      <c r="M63" s="109">
        <v>1</v>
      </c>
      <c r="N63" s="109">
        <v>0</v>
      </c>
      <c r="O63" s="87">
        <v>12</v>
      </c>
    </row>
    <row r="64" spans="1:15" x14ac:dyDescent="0.25">
      <c r="A64" s="108"/>
      <c r="B64" s="99" t="s">
        <v>951</v>
      </c>
      <c r="C64" s="99" t="s">
        <v>315</v>
      </c>
      <c r="D64" s="109">
        <v>1</v>
      </c>
      <c r="E64" s="109">
        <v>2</v>
      </c>
      <c r="F64" s="109">
        <v>0</v>
      </c>
      <c r="G64" s="109">
        <v>0</v>
      </c>
      <c r="H64" s="109">
        <v>0</v>
      </c>
      <c r="I64" s="109">
        <v>1</v>
      </c>
      <c r="J64" s="109">
        <v>0</v>
      </c>
      <c r="K64" s="109">
        <v>0</v>
      </c>
      <c r="L64" s="109">
        <v>2</v>
      </c>
      <c r="M64" s="109">
        <v>0</v>
      </c>
      <c r="N64" s="109">
        <v>0</v>
      </c>
      <c r="O64" s="87">
        <v>3</v>
      </c>
    </row>
    <row r="65" spans="1:15" x14ac:dyDescent="0.25">
      <c r="A65" s="108"/>
      <c r="B65" s="99" t="s">
        <v>966</v>
      </c>
      <c r="C65" s="99" t="s">
        <v>203</v>
      </c>
      <c r="D65" s="109">
        <v>55</v>
      </c>
      <c r="E65" s="109">
        <v>22</v>
      </c>
      <c r="F65" s="109">
        <v>2</v>
      </c>
      <c r="G65" s="109">
        <v>1</v>
      </c>
      <c r="H65" s="109">
        <v>19</v>
      </c>
      <c r="I65" s="109">
        <v>4</v>
      </c>
      <c r="J65" s="109">
        <v>2</v>
      </c>
      <c r="K65" s="109">
        <v>0</v>
      </c>
      <c r="L65" s="109">
        <v>40</v>
      </c>
      <c r="M65" s="109">
        <v>3</v>
      </c>
      <c r="N65" s="109">
        <v>6</v>
      </c>
      <c r="O65" s="87">
        <v>77</v>
      </c>
    </row>
    <row r="66" spans="1:15" x14ac:dyDescent="0.25">
      <c r="A66" s="108"/>
      <c r="B66" s="99" t="s">
        <v>967</v>
      </c>
      <c r="C66" s="99" t="s">
        <v>204</v>
      </c>
      <c r="D66" s="109">
        <v>12</v>
      </c>
      <c r="E66" s="109">
        <v>4</v>
      </c>
      <c r="F66" s="109">
        <v>1</v>
      </c>
      <c r="G66" s="109">
        <v>0</v>
      </c>
      <c r="H66" s="109">
        <v>1</v>
      </c>
      <c r="I66" s="109">
        <v>1</v>
      </c>
      <c r="J66" s="109">
        <v>3</v>
      </c>
      <c r="K66" s="109">
        <v>0</v>
      </c>
      <c r="L66" s="109">
        <v>10</v>
      </c>
      <c r="M66" s="109">
        <v>0</v>
      </c>
      <c r="N66" s="109">
        <v>0</v>
      </c>
      <c r="O66" s="87">
        <v>16</v>
      </c>
    </row>
    <row r="67" spans="1:15" x14ac:dyDescent="0.25">
      <c r="A67" s="108"/>
      <c r="B67" s="99" t="s">
        <v>420</v>
      </c>
      <c r="C67" s="99" t="s">
        <v>205</v>
      </c>
      <c r="D67" s="109">
        <v>4</v>
      </c>
      <c r="E67" s="109">
        <v>4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6</v>
      </c>
      <c r="M67" s="109">
        <v>1</v>
      </c>
      <c r="N67" s="109">
        <v>1</v>
      </c>
      <c r="O67" s="87">
        <v>8</v>
      </c>
    </row>
    <row r="68" spans="1:15" x14ac:dyDescent="0.25">
      <c r="A68" s="108"/>
      <c r="B68" s="99" t="s">
        <v>969</v>
      </c>
      <c r="C68" s="99" t="s">
        <v>261</v>
      </c>
      <c r="D68" s="109">
        <v>4</v>
      </c>
      <c r="E68" s="109">
        <v>0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2</v>
      </c>
      <c r="M68" s="109">
        <v>1</v>
      </c>
      <c r="N68" s="109">
        <v>0</v>
      </c>
      <c r="O68" s="87">
        <v>4</v>
      </c>
    </row>
    <row r="69" spans="1:15" x14ac:dyDescent="0.25">
      <c r="A69" s="108"/>
      <c r="B69" s="99" t="s">
        <v>970</v>
      </c>
      <c r="C69" s="99" t="s">
        <v>206</v>
      </c>
      <c r="D69" s="109">
        <v>13</v>
      </c>
      <c r="E69" s="109">
        <v>18</v>
      </c>
      <c r="F69" s="109">
        <v>0</v>
      </c>
      <c r="G69" s="109">
        <v>0</v>
      </c>
      <c r="H69" s="109">
        <v>1</v>
      </c>
      <c r="I69" s="109">
        <v>4</v>
      </c>
      <c r="J69" s="109">
        <v>1</v>
      </c>
      <c r="K69" s="109">
        <v>0</v>
      </c>
      <c r="L69" s="109">
        <v>23</v>
      </c>
      <c r="M69" s="109">
        <v>0</v>
      </c>
      <c r="N69" s="109">
        <v>2</v>
      </c>
      <c r="O69" s="87">
        <v>31</v>
      </c>
    </row>
    <row r="70" spans="1:15" x14ac:dyDescent="0.25">
      <c r="A70" s="108"/>
      <c r="B70" s="99" t="s">
        <v>399</v>
      </c>
      <c r="C70" s="99" t="s">
        <v>316</v>
      </c>
      <c r="D70" s="109">
        <v>1</v>
      </c>
      <c r="E70" s="109">
        <v>2</v>
      </c>
      <c r="F70" s="109">
        <v>0</v>
      </c>
      <c r="G70" s="109">
        <v>0</v>
      </c>
      <c r="H70" s="109">
        <v>1</v>
      </c>
      <c r="I70" s="109">
        <v>1</v>
      </c>
      <c r="J70" s="109">
        <v>0</v>
      </c>
      <c r="K70" s="109">
        <v>0</v>
      </c>
      <c r="L70" s="109">
        <v>1</v>
      </c>
      <c r="M70" s="109">
        <v>0</v>
      </c>
      <c r="N70" s="109">
        <v>0</v>
      </c>
      <c r="O70" s="87">
        <v>3</v>
      </c>
    </row>
    <row r="71" spans="1:15" x14ac:dyDescent="0.25">
      <c r="A71" s="108"/>
      <c r="B71" s="99" t="s">
        <v>971</v>
      </c>
      <c r="C71" s="99" t="s">
        <v>317</v>
      </c>
      <c r="D71" s="109">
        <v>0</v>
      </c>
      <c r="E71" s="109">
        <v>1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1</v>
      </c>
      <c r="M71" s="109">
        <v>0</v>
      </c>
      <c r="N71" s="109">
        <v>0</v>
      </c>
      <c r="O71" s="87">
        <v>1</v>
      </c>
    </row>
    <row r="72" spans="1:15" x14ac:dyDescent="0.25">
      <c r="A72" s="108"/>
      <c r="B72" s="99" t="s">
        <v>972</v>
      </c>
      <c r="C72" s="99" t="s">
        <v>210</v>
      </c>
      <c r="D72" s="109">
        <v>6</v>
      </c>
      <c r="E72" s="109">
        <v>0</v>
      </c>
      <c r="F72" s="109">
        <v>0</v>
      </c>
      <c r="G72" s="109">
        <v>0</v>
      </c>
      <c r="H72" s="109">
        <v>0</v>
      </c>
      <c r="I72" s="109">
        <v>0</v>
      </c>
      <c r="J72" s="109">
        <v>1</v>
      </c>
      <c r="K72" s="109">
        <v>0</v>
      </c>
      <c r="L72" s="109">
        <v>4</v>
      </c>
      <c r="M72" s="109">
        <v>1</v>
      </c>
      <c r="N72" s="109">
        <v>0</v>
      </c>
      <c r="O72" s="87">
        <v>6</v>
      </c>
    </row>
    <row r="73" spans="1:15" x14ac:dyDescent="0.25">
      <c r="A73" s="108"/>
      <c r="B73" s="99" t="s">
        <v>416</v>
      </c>
      <c r="C73" s="99" t="s">
        <v>211</v>
      </c>
      <c r="D73" s="109">
        <v>8</v>
      </c>
      <c r="E73" s="109">
        <v>8</v>
      </c>
      <c r="F73" s="109">
        <v>0</v>
      </c>
      <c r="G73" s="109">
        <v>0</v>
      </c>
      <c r="H73" s="109">
        <v>1</v>
      </c>
      <c r="I73" s="109">
        <v>3</v>
      </c>
      <c r="J73" s="109">
        <v>1</v>
      </c>
      <c r="K73" s="109">
        <v>0</v>
      </c>
      <c r="L73" s="109">
        <v>11</v>
      </c>
      <c r="M73" s="109">
        <v>0</v>
      </c>
      <c r="N73" s="109">
        <v>0</v>
      </c>
      <c r="O73" s="87">
        <v>16</v>
      </c>
    </row>
    <row r="74" spans="1:15" x14ac:dyDescent="0.25">
      <c r="A74" s="108"/>
      <c r="B74" s="99" t="s">
        <v>973</v>
      </c>
      <c r="C74" s="99" t="s">
        <v>212</v>
      </c>
      <c r="D74" s="109">
        <v>1</v>
      </c>
      <c r="E74" s="109">
        <v>0</v>
      </c>
      <c r="F74" s="109"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1</v>
      </c>
      <c r="M74" s="109">
        <v>0</v>
      </c>
      <c r="N74" s="109">
        <v>0</v>
      </c>
      <c r="O74" s="87">
        <v>1</v>
      </c>
    </row>
    <row r="75" spans="1:15" x14ac:dyDescent="0.25">
      <c r="A75" s="108"/>
      <c r="B75" s="99" t="s">
        <v>974</v>
      </c>
      <c r="C75" s="99" t="s">
        <v>214</v>
      </c>
      <c r="D75" s="109">
        <v>11</v>
      </c>
      <c r="E75" s="109">
        <v>6</v>
      </c>
      <c r="F75" s="109">
        <v>0</v>
      </c>
      <c r="G75" s="109">
        <v>0</v>
      </c>
      <c r="H75" s="109">
        <v>0</v>
      </c>
      <c r="I75" s="109">
        <v>14</v>
      </c>
      <c r="J75" s="109">
        <v>1</v>
      </c>
      <c r="K75" s="109">
        <v>0</v>
      </c>
      <c r="L75" s="109">
        <v>2</v>
      </c>
      <c r="M75" s="109">
        <v>0</v>
      </c>
      <c r="N75" s="109">
        <v>0</v>
      </c>
      <c r="O75" s="87">
        <v>17</v>
      </c>
    </row>
    <row r="76" spans="1:15" x14ac:dyDescent="0.25">
      <c r="A76" s="108"/>
      <c r="B76" s="99" t="s">
        <v>975</v>
      </c>
      <c r="C76" s="99" t="s">
        <v>215</v>
      </c>
      <c r="D76" s="109">
        <v>0</v>
      </c>
      <c r="E76" s="109">
        <v>5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4</v>
      </c>
      <c r="M76" s="109">
        <v>0</v>
      </c>
      <c r="N76" s="109">
        <v>1</v>
      </c>
      <c r="O76" s="87">
        <v>5</v>
      </c>
    </row>
    <row r="77" spans="1:15" x14ac:dyDescent="0.25">
      <c r="A77" s="108"/>
      <c r="B77" s="99" t="s">
        <v>422</v>
      </c>
      <c r="C77" s="99" t="s">
        <v>318</v>
      </c>
      <c r="D77" s="109">
        <v>3</v>
      </c>
      <c r="E77" s="109">
        <v>5</v>
      </c>
      <c r="F77" s="109">
        <v>1</v>
      </c>
      <c r="G77" s="109">
        <v>0</v>
      </c>
      <c r="H77" s="109">
        <v>3</v>
      </c>
      <c r="I77" s="109">
        <v>0</v>
      </c>
      <c r="J77" s="109">
        <v>0</v>
      </c>
      <c r="K77" s="109">
        <v>0</v>
      </c>
      <c r="L77" s="109">
        <v>4</v>
      </c>
      <c r="M77" s="109">
        <v>0</v>
      </c>
      <c r="N77" s="109">
        <v>0</v>
      </c>
      <c r="O77" s="87">
        <v>8</v>
      </c>
    </row>
    <row r="78" spans="1:15" x14ac:dyDescent="0.25">
      <c r="A78" s="108"/>
      <c r="B78" s="99" t="s">
        <v>421</v>
      </c>
      <c r="C78" s="99" t="s">
        <v>216</v>
      </c>
      <c r="D78" s="109">
        <v>1</v>
      </c>
      <c r="E78" s="109">
        <v>2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1</v>
      </c>
      <c r="L78" s="109">
        <v>2</v>
      </c>
      <c r="M78" s="109">
        <v>0</v>
      </c>
      <c r="N78" s="109">
        <v>0</v>
      </c>
      <c r="O78" s="87">
        <v>3</v>
      </c>
    </row>
    <row r="79" spans="1:15" x14ac:dyDescent="0.25">
      <c r="A79" s="108"/>
      <c r="B79" s="99" t="s">
        <v>976</v>
      </c>
      <c r="C79" s="99" t="s">
        <v>217</v>
      </c>
      <c r="D79" s="109">
        <v>28</v>
      </c>
      <c r="E79" s="109">
        <v>34</v>
      </c>
      <c r="F79" s="109">
        <v>0</v>
      </c>
      <c r="G79" s="109">
        <v>1</v>
      </c>
      <c r="H79" s="109">
        <v>3</v>
      </c>
      <c r="I79" s="109">
        <v>8</v>
      </c>
      <c r="J79" s="109">
        <v>3</v>
      </c>
      <c r="K79" s="109">
        <v>0</v>
      </c>
      <c r="L79" s="109">
        <v>40</v>
      </c>
      <c r="M79" s="109">
        <v>0</v>
      </c>
      <c r="N79" s="109">
        <v>7</v>
      </c>
      <c r="O79" s="87">
        <v>62</v>
      </c>
    </row>
    <row r="80" spans="1:15" x14ac:dyDescent="0.25">
      <c r="A80" s="108"/>
      <c r="B80" s="99" t="s">
        <v>977</v>
      </c>
      <c r="C80" s="99" t="s">
        <v>218</v>
      </c>
      <c r="D80" s="109">
        <v>247</v>
      </c>
      <c r="E80" s="109">
        <v>72</v>
      </c>
      <c r="F80" s="109">
        <v>8</v>
      </c>
      <c r="G80" s="109">
        <v>1</v>
      </c>
      <c r="H80" s="109">
        <v>29</v>
      </c>
      <c r="I80" s="109">
        <v>59</v>
      </c>
      <c r="J80" s="109">
        <v>10</v>
      </c>
      <c r="K80" s="109">
        <v>0</v>
      </c>
      <c r="L80" s="109">
        <v>185</v>
      </c>
      <c r="M80" s="109">
        <v>6</v>
      </c>
      <c r="N80" s="109">
        <v>21</v>
      </c>
      <c r="O80" s="87">
        <v>319</v>
      </c>
    </row>
    <row r="81" spans="1:15" x14ac:dyDescent="0.25">
      <c r="A81" s="108"/>
      <c r="B81" s="99" t="s">
        <v>978</v>
      </c>
      <c r="C81" s="99" t="s">
        <v>219</v>
      </c>
      <c r="D81" s="109">
        <v>10</v>
      </c>
      <c r="E81" s="109">
        <v>10</v>
      </c>
      <c r="F81" s="109">
        <v>0</v>
      </c>
      <c r="G81" s="109">
        <v>0</v>
      </c>
      <c r="H81" s="109">
        <v>1</v>
      </c>
      <c r="I81" s="109">
        <v>6</v>
      </c>
      <c r="J81" s="109">
        <v>1</v>
      </c>
      <c r="K81" s="109">
        <v>0</v>
      </c>
      <c r="L81" s="109">
        <v>6</v>
      </c>
      <c r="M81" s="109">
        <v>1</v>
      </c>
      <c r="N81" s="109">
        <v>5</v>
      </c>
      <c r="O81" s="87">
        <v>20</v>
      </c>
    </row>
    <row r="82" spans="1:15" x14ac:dyDescent="0.25">
      <c r="A82" s="108"/>
      <c r="B82" s="99" t="s">
        <v>979</v>
      </c>
      <c r="C82" s="99" t="s">
        <v>319</v>
      </c>
      <c r="D82" s="109">
        <v>2</v>
      </c>
      <c r="E82" s="109">
        <v>2</v>
      </c>
      <c r="F82" s="109">
        <v>0</v>
      </c>
      <c r="G82" s="109">
        <v>0</v>
      </c>
      <c r="H82" s="109">
        <v>1</v>
      </c>
      <c r="I82" s="109">
        <v>0</v>
      </c>
      <c r="J82" s="109">
        <v>0</v>
      </c>
      <c r="K82" s="109">
        <v>0</v>
      </c>
      <c r="L82" s="109">
        <v>3</v>
      </c>
      <c r="M82" s="109">
        <v>0</v>
      </c>
      <c r="N82" s="109">
        <v>0</v>
      </c>
      <c r="O82" s="87">
        <v>4</v>
      </c>
    </row>
    <row r="83" spans="1:15" x14ac:dyDescent="0.25">
      <c r="A83" s="108"/>
      <c r="B83" s="99" t="s">
        <v>980</v>
      </c>
      <c r="C83" s="99" t="s">
        <v>220</v>
      </c>
      <c r="D83" s="109">
        <v>36</v>
      </c>
      <c r="E83" s="109">
        <v>13</v>
      </c>
      <c r="F83" s="109">
        <v>0</v>
      </c>
      <c r="G83" s="109">
        <v>1</v>
      </c>
      <c r="H83" s="109">
        <v>3</v>
      </c>
      <c r="I83" s="109">
        <v>28</v>
      </c>
      <c r="J83" s="109">
        <v>0</v>
      </c>
      <c r="K83" s="109">
        <v>0</v>
      </c>
      <c r="L83" s="109">
        <v>12</v>
      </c>
      <c r="M83" s="109">
        <v>1</v>
      </c>
      <c r="N83" s="109">
        <v>4</v>
      </c>
      <c r="O83" s="87">
        <v>49</v>
      </c>
    </row>
    <row r="84" spans="1:15" x14ac:dyDescent="0.25">
      <c r="A84" s="108"/>
      <c r="B84" s="99" t="s">
        <v>981</v>
      </c>
      <c r="C84" s="99" t="s">
        <v>320</v>
      </c>
      <c r="D84" s="109">
        <v>9</v>
      </c>
      <c r="E84" s="109">
        <v>10</v>
      </c>
      <c r="F84" s="109">
        <v>0</v>
      </c>
      <c r="G84" s="109">
        <v>0</v>
      </c>
      <c r="H84" s="109">
        <v>0</v>
      </c>
      <c r="I84" s="109">
        <v>2</v>
      </c>
      <c r="J84" s="109">
        <v>0</v>
      </c>
      <c r="K84" s="109">
        <v>0</v>
      </c>
      <c r="L84" s="109">
        <v>17</v>
      </c>
      <c r="M84" s="109">
        <v>0</v>
      </c>
      <c r="N84" s="109">
        <v>0</v>
      </c>
      <c r="O84" s="87">
        <v>19</v>
      </c>
    </row>
    <row r="85" spans="1:15" s="6" customFormat="1" x14ac:dyDescent="0.25">
      <c r="A85" s="100" t="s">
        <v>222</v>
      </c>
      <c r="B85" s="101"/>
      <c r="C85" s="101"/>
      <c r="D85" s="85">
        <v>755</v>
      </c>
      <c r="E85" s="85">
        <v>460</v>
      </c>
      <c r="F85" s="85">
        <v>30</v>
      </c>
      <c r="G85" s="85">
        <v>6</v>
      </c>
      <c r="H85" s="85">
        <v>132</v>
      </c>
      <c r="I85" s="85">
        <v>212</v>
      </c>
      <c r="J85" s="85">
        <v>40</v>
      </c>
      <c r="K85" s="85">
        <v>1</v>
      </c>
      <c r="L85" s="85">
        <v>697</v>
      </c>
      <c r="M85" s="85">
        <v>22</v>
      </c>
      <c r="N85" s="85">
        <v>75</v>
      </c>
      <c r="O85" s="102">
        <v>1215</v>
      </c>
    </row>
    <row r="86" spans="1:15" x14ac:dyDescent="0.25">
      <c r="A86" s="108" t="s">
        <v>120</v>
      </c>
      <c r="B86" s="99" t="s">
        <v>983</v>
      </c>
      <c r="C86" s="99" t="s">
        <v>322</v>
      </c>
      <c r="D86" s="109">
        <v>73</v>
      </c>
      <c r="E86" s="109">
        <v>15</v>
      </c>
      <c r="F86" s="109">
        <v>2</v>
      </c>
      <c r="G86" s="109">
        <v>0</v>
      </c>
      <c r="H86" s="109">
        <v>7</v>
      </c>
      <c r="I86" s="109">
        <v>6</v>
      </c>
      <c r="J86" s="109">
        <v>1</v>
      </c>
      <c r="K86" s="109">
        <v>0</v>
      </c>
      <c r="L86" s="109">
        <v>65</v>
      </c>
      <c r="M86" s="109">
        <v>2</v>
      </c>
      <c r="N86" s="109">
        <v>5</v>
      </c>
      <c r="O86" s="87">
        <v>88</v>
      </c>
    </row>
    <row r="87" spans="1:15" s="6" customFormat="1" x14ac:dyDescent="0.25">
      <c r="A87" s="100" t="s">
        <v>245</v>
      </c>
      <c r="B87" s="101"/>
      <c r="C87" s="101"/>
      <c r="D87" s="85">
        <v>73</v>
      </c>
      <c r="E87" s="85">
        <v>15</v>
      </c>
      <c r="F87" s="85">
        <v>2</v>
      </c>
      <c r="G87" s="85">
        <v>0</v>
      </c>
      <c r="H87" s="85">
        <v>7</v>
      </c>
      <c r="I87" s="85">
        <v>6</v>
      </c>
      <c r="J87" s="85">
        <v>1</v>
      </c>
      <c r="K87" s="85">
        <v>0</v>
      </c>
      <c r="L87" s="85">
        <v>65</v>
      </c>
      <c r="M87" s="85">
        <v>2</v>
      </c>
      <c r="N87" s="85">
        <v>5</v>
      </c>
      <c r="O87" s="102">
        <v>88</v>
      </c>
    </row>
    <row r="88" spans="1:15" x14ac:dyDescent="0.25">
      <c r="A88" s="108" t="s">
        <v>121</v>
      </c>
      <c r="B88" s="99" t="s">
        <v>984</v>
      </c>
      <c r="C88" s="99" t="s">
        <v>323</v>
      </c>
      <c r="D88" s="109">
        <v>22</v>
      </c>
      <c r="E88" s="109">
        <v>13</v>
      </c>
      <c r="F88" s="109">
        <v>1</v>
      </c>
      <c r="G88" s="109">
        <v>0</v>
      </c>
      <c r="H88" s="109">
        <v>0</v>
      </c>
      <c r="I88" s="109">
        <v>6</v>
      </c>
      <c r="J88" s="109">
        <v>2</v>
      </c>
      <c r="K88" s="109">
        <v>0</v>
      </c>
      <c r="L88" s="109">
        <v>26</v>
      </c>
      <c r="M88" s="109">
        <v>0</v>
      </c>
      <c r="N88" s="109">
        <v>0</v>
      </c>
      <c r="O88" s="87">
        <v>35</v>
      </c>
    </row>
    <row r="89" spans="1:15" x14ac:dyDescent="0.25">
      <c r="A89" s="108"/>
      <c r="B89" s="99" t="s">
        <v>985</v>
      </c>
      <c r="C89" s="99" t="s">
        <v>324</v>
      </c>
      <c r="D89" s="109">
        <v>29</v>
      </c>
      <c r="E89" s="109">
        <v>9</v>
      </c>
      <c r="F89" s="109">
        <v>1</v>
      </c>
      <c r="G89" s="109">
        <v>0</v>
      </c>
      <c r="H89" s="109">
        <v>5</v>
      </c>
      <c r="I89" s="109">
        <v>1</v>
      </c>
      <c r="J89" s="109">
        <v>0</v>
      </c>
      <c r="K89" s="109">
        <v>0</v>
      </c>
      <c r="L89" s="109">
        <v>27</v>
      </c>
      <c r="M89" s="109">
        <v>1</v>
      </c>
      <c r="N89" s="109">
        <v>3</v>
      </c>
      <c r="O89" s="87">
        <v>38</v>
      </c>
    </row>
    <row r="90" spans="1:15" x14ac:dyDescent="0.25">
      <c r="A90" s="108"/>
      <c r="B90" s="99" t="s">
        <v>986</v>
      </c>
      <c r="C90" s="99" t="s">
        <v>325</v>
      </c>
      <c r="D90" s="109">
        <v>15</v>
      </c>
      <c r="E90" s="109">
        <v>10</v>
      </c>
      <c r="F90" s="109">
        <v>1</v>
      </c>
      <c r="G90" s="109">
        <v>0</v>
      </c>
      <c r="H90" s="109">
        <v>1</v>
      </c>
      <c r="I90" s="109">
        <v>2</v>
      </c>
      <c r="J90" s="109">
        <v>1</v>
      </c>
      <c r="K90" s="109">
        <v>0</v>
      </c>
      <c r="L90" s="109">
        <v>19</v>
      </c>
      <c r="M90" s="109">
        <v>0</v>
      </c>
      <c r="N90" s="109">
        <v>1</v>
      </c>
      <c r="O90" s="87">
        <v>25</v>
      </c>
    </row>
    <row r="91" spans="1:15" x14ac:dyDescent="0.25">
      <c r="A91" s="108"/>
      <c r="B91" s="99" t="s">
        <v>423</v>
      </c>
      <c r="C91" s="99" t="s">
        <v>326</v>
      </c>
      <c r="D91" s="109">
        <v>14</v>
      </c>
      <c r="E91" s="109">
        <v>5</v>
      </c>
      <c r="F91" s="109">
        <v>3</v>
      </c>
      <c r="G91" s="109">
        <v>0</v>
      </c>
      <c r="H91" s="109">
        <v>3</v>
      </c>
      <c r="I91" s="109">
        <v>0</v>
      </c>
      <c r="J91" s="109">
        <v>1</v>
      </c>
      <c r="K91" s="109">
        <v>0</v>
      </c>
      <c r="L91" s="109">
        <v>10</v>
      </c>
      <c r="M91" s="109">
        <v>0</v>
      </c>
      <c r="N91" s="109">
        <v>2</v>
      </c>
      <c r="O91" s="87">
        <v>19</v>
      </c>
    </row>
    <row r="92" spans="1:15" x14ac:dyDescent="0.25">
      <c r="A92" s="108"/>
      <c r="B92" s="99" t="s">
        <v>987</v>
      </c>
      <c r="C92" s="99" t="s">
        <v>327</v>
      </c>
      <c r="D92" s="109">
        <v>9</v>
      </c>
      <c r="E92" s="109">
        <v>2</v>
      </c>
      <c r="F92" s="109">
        <v>0</v>
      </c>
      <c r="G92" s="109">
        <v>0</v>
      </c>
      <c r="H92" s="109">
        <v>0</v>
      </c>
      <c r="I92" s="109">
        <v>2</v>
      </c>
      <c r="J92" s="109">
        <v>0</v>
      </c>
      <c r="K92" s="109">
        <v>0</v>
      </c>
      <c r="L92" s="109">
        <v>8</v>
      </c>
      <c r="M92" s="109">
        <v>0</v>
      </c>
      <c r="N92" s="109">
        <v>1</v>
      </c>
      <c r="O92" s="87">
        <v>11</v>
      </c>
    </row>
    <row r="93" spans="1:15" s="6" customFormat="1" x14ac:dyDescent="0.25">
      <c r="A93" s="100" t="s">
        <v>251</v>
      </c>
      <c r="B93" s="101"/>
      <c r="C93" s="101"/>
      <c r="D93" s="85">
        <v>89</v>
      </c>
      <c r="E93" s="85">
        <v>39</v>
      </c>
      <c r="F93" s="85">
        <v>6</v>
      </c>
      <c r="G93" s="85">
        <v>0</v>
      </c>
      <c r="H93" s="85">
        <v>9</v>
      </c>
      <c r="I93" s="85">
        <v>11</v>
      </c>
      <c r="J93" s="85">
        <v>4</v>
      </c>
      <c r="K93" s="85">
        <v>0</v>
      </c>
      <c r="L93" s="85">
        <v>90</v>
      </c>
      <c r="M93" s="85">
        <v>1</v>
      </c>
      <c r="N93" s="85">
        <v>7</v>
      </c>
      <c r="O93" s="102">
        <v>128</v>
      </c>
    </row>
    <row r="94" spans="1:15" x14ac:dyDescent="0.25">
      <c r="A94" s="108" t="s">
        <v>122</v>
      </c>
      <c r="B94" s="99" t="s">
        <v>988</v>
      </c>
      <c r="C94" s="99" t="s">
        <v>33</v>
      </c>
      <c r="D94" s="109">
        <v>107</v>
      </c>
      <c r="E94" s="109">
        <v>10</v>
      </c>
      <c r="F94" s="109">
        <v>1</v>
      </c>
      <c r="G94" s="109">
        <v>2</v>
      </c>
      <c r="H94" s="109">
        <v>1</v>
      </c>
      <c r="I94" s="109">
        <v>35</v>
      </c>
      <c r="J94" s="109">
        <v>6</v>
      </c>
      <c r="K94" s="109">
        <v>1</v>
      </c>
      <c r="L94" s="109">
        <v>64</v>
      </c>
      <c r="M94" s="109">
        <v>4</v>
      </c>
      <c r="N94" s="109">
        <v>3</v>
      </c>
      <c r="O94" s="87">
        <v>117</v>
      </c>
    </row>
    <row r="95" spans="1:15" s="6" customFormat="1" x14ac:dyDescent="0.25">
      <c r="A95" s="100" t="s">
        <v>252</v>
      </c>
      <c r="B95" s="101"/>
      <c r="C95" s="101"/>
      <c r="D95" s="85">
        <v>107</v>
      </c>
      <c r="E95" s="85">
        <v>10</v>
      </c>
      <c r="F95" s="85">
        <v>1</v>
      </c>
      <c r="G95" s="85">
        <v>2</v>
      </c>
      <c r="H95" s="85">
        <v>1</v>
      </c>
      <c r="I95" s="85">
        <v>35</v>
      </c>
      <c r="J95" s="85">
        <v>6</v>
      </c>
      <c r="K95" s="85">
        <v>1</v>
      </c>
      <c r="L95" s="85">
        <v>64</v>
      </c>
      <c r="M95" s="85">
        <v>4</v>
      </c>
      <c r="N95" s="85">
        <v>3</v>
      </c>
      <c r="O95" s="102">
        <v>117</v>
      </c>
    </row>
    <row r="96" spans="1:15" s="98" customFormat="1" x14ac:dyDescent="0.25">
      <c r="A96" s="120" t="s">
        <v>15</v>
      </c>
      <c r="B96" s="121"/>
      <c r="C96" s="121"/>
      <c r="D96" s="129">
        <v>1584</v>
      </c>
      <c r="E96" s="129">
        <v>1073</v>
      </c>
      <c r="F96" s="130">
        <v>76</v>
      </c>
      <c r="G96" s="130">
        <v>11</v>
      </c>
      <c r="H96" s="129">
        <v>217</v>
      </c>
      <c r="I96" s="130">
        <v>485</v>
      </c>
      <c r="J96" s="130">
        <v>75</v>
      </c>
      <c r="K96" s="130">
        <v>2</v>
      </c>
      <c r="L96" s="129">
        <v>1613</v>
      </c>
      <c r="M96" s="130">
        <v>40</v>
      </c>
      <c r="N96" s="129">
        <v>138</v>
      </c>
      <c r="O96" s="132">
        <v>2657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4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S49"/>
  <sheetViews>
    <sheetView showGridLines="0" view="pageBreakPreview" zoomScale="85" zoomScaleNormal="100" zoomScaleSheetLayoutView="85" zoomScalePageLayoutView="70" workbookViewId="0">
      <selection activeCell="B50" sqref="B50"/>
    </sheetView>
  </sheetViews>
  <sheetFormatPr defaultRowHeight="12.75" x14ac:dyDescent="0.2"/>
  <cols>
    <col min="1" max="1" width="2" style="127" customWidth="1"/>
    <col min="2" max="2" width="18.28515625" style="127" customWidth="1"/>
    <col min="3" max="3" width="11.85546875" style="127" customWidth="1"/>
    <col min="4" max="5" width="16.28515625" style="127" bestFit="1" customWidth="1"/>
    <col min="6" max="6" width="15.85546875" style="127" bestFit="1" customWidth="1"/>
    <col min="7" max="7" width="16.140625" style="127" bestFit="1" customWidth="1"/>
    <col min="8" max="8" width="14.7109375" style="127" bestFit="1" customWidth="1"/>
    <col min="9" max="9" width="16.140625" style="127" bestFit="1" customWidth="1"/>
    <col min="10" max="10" width="11.28515625" style="127" customWidth="1"/>
    <col min="11" max="11" width="11.5703125" style="127" bestFit="1" customWidth="1"/>
    <col min="12" max="12" width="9.85546875" style="127" bestFit="1" customWidth="1"/>
    <col min="13" max="14" width="11.5703125" style="127" bestFit="1" customWidth="1"/>
    <col min="15" max="15" width="11.28515625" style="127" customWidth="1"/>
    <col min="16" max="16" width="7.7109375" style="127" bestFit="1" customWidth="1"/>
    <col min="17" max="17" width="11.42578125" style="127" bestFit="1" customWidth="1"/>
    <col min="18" max="18" width="26.7109375" style="127" bestFit="1" customWidth="1"/>
    <col min="19" max="19" width="6" style="127" bestFit="1" customWidth="1"/>
    <col min="20" max="21" width="17.28515625" style="127" customWidth="1"/>
    <col min="22" max="256" width="9.140625" style="127"/>
    <col min="257" max="257" width="2" style="127" customWidth="1"/>
    <col min="258" max="258" width="18.28515625" style="127" customWidth="1"/>
    <col min="259" max="259" width="11.85546875" style="127" customWidth="1"/>
    <col min="260" max="261" width="16.28515625" style="127" bestFit="1" customWidth="1"/>
    <col min="262" max="262" width="15.85546875" style="127" bestFit="1" customWidth="1"/>
    <col min="263" max="263" width="16.140625" style="127" bestFit="1" customWidth="1"/>
    <col min="264" max="264" width="14.7109375" style="127" bestFit="1" customWidth="1"/>
    <col min="265" max="265" width="16.140625" style="127" bestFit="1" customWidth="1"/>
    <col min="266" max="266" width="11.28515625" style="127" customWidth="1"/>
    <col min="267" max="267" width="11.5703125" style="127" bestFit="1" customWidth="1"/>
    <col min="268" max="268" width="9.85546875" style="127" bestFit="1" customWidth="1"/>
    <col min="269" max="270" width="11.5703125" style="127" bestFit="1" customWidth="1"/>
    <col min="271" max="271" width="11.28515625" style="127" customWidth="1"/>
    <col min="272" max="272" width="7.7109375" style="127" bestFit="1" customWidth="1"/>
    <col min="273" max="273" width="11.42578125" style="127" bestFit="1" customWidth="1"/>
    <col min="274" max="274" width="26.7109375" style="127" bestFit="1" customWidth="1"/>
    <col min="275" max="275" width="6" style="127" bestFit="1" customWidth="1"/>
    <col min="276" max="277" width="17.28515625" style="127" customWidth="1"/>
    <col min="278" max="512" width="9.140625" style="127"/>
    <col min="513" max="513" width="2" style="127" customWidth="1"/>
    <col min="514" max="514" width="18.28515625" style="127" customWidth="1"/>
    <col min="515" max="515" width="11.85546875" style="127" customWidth="1"/>
    <col min="516" max="517" width="16.28515625" style="127" bestFit="1" customWidth="1"/>
    <col min="518" max="518" width="15.85546875" style="127" bestFit="1" customWidth="1"/>
    <col min="519" max="519" width="16.140625" style="127" bestFit="1" customWidth="1"/>
    <col min="520" max="520" width="14.7109375" style="127" bestFit="1" customWidth="1"/>
    <col min="521" max="521" width="16.140625" style="127" bestFit="1" customWidth="1"/>
    <col min="522" max="522" width="11.28515625" style="127" customWidth="1"/>
    <col min="523" max="523" width="11.5703125" style="127" bestFit="1" customWidth="1"/>
    <col min="524" max="524" width="9.85546875" style="127" bestFit="1" customWidth="1"/>
    <col min="525" max="526" width="11.5703125" style="127" bestFit="1" customWidth="1"/>
    <col min="527" max="527" width="11.28515625" style="127" customWidth="1"/>
    <col min="528" max="528" width="7.7109375" style="127" bestFit="1" customWidth="1"/>
    <col min="529" max="529" width="11.42578125" style="127" bestFit="1" customWidth="1"/>
    <col min="530" max="530" width="26.7109375" style="127" bestFit="1" customWidth="1"/>
    <col min="531" max="531" width="6" style="127" bestFit="1" customWidth="1"/>
    <col min="532" max="533" width="17.28515625" style="127" customWidth="1"/>
    <col min="534" max="768" width="9.140625" style="127"/>
    <col min="769" max="769" width="2" style="127" customWidth="1"/>
    <col min="770" max="770" width="18.28515625" style="127" customWidth="1"/>
    <col min="771" max="771" width="11.85546875" style="127" customWidth="1"/>
    <col min="772" max="773" width="16.28515625" style="127" bestFit="1" customWidth="1"/>
    <col min="774" max="774" width="15.85546875" style="127" bestFit="1" customWidth="1"/>
    <col min="775" max="775" width="16.140625" style="127" bestFit="1" customWidth="1"/>
    <col min="776" max="776" width="14.7109375" style="127" bestFit="1" customWidth="1"/>
    <col min="777" max="777" width="16.140625" style="127" bestFit="1" customWidth="1"/>
    <col min="778" max="778" width="11.28515625" style="127" customWidth="1"/>
    <col min="779" max="779" width="11.5703125" style="127" bestFit="1" customWidth="1"/>
    <col min="780" max="780" width="9.85546875" style="127" bestFit="1" customWidth="1"/>
    <col min="781" max="782" width="11.5703125" style="127" bestFit="1" customWidth="1"/>
    <col min="783" max="783" width="11.28515625" style="127" customWidth="1"/>
    <col min="784" max="784" width="7.7109375" style="127" bestFit="1" customWidth="1"/>
    <col min="785" max="785" width="11.42578125" style="127" bestFit="1" customWidth="1"/>
    <col min="786" max="786" width="26.7109375" style="127" bestFit="1" customWidth="1"/>
    <col min="787" max="787" width="6" style="127" bestFit="1" customWidth="1"/>
    <col min="788" max="789" width="17.28515625" style="127" customWidth="1"/>
    <col min="790" max="1024" width="9.140625" style="127"/>
    <col min="1025" max="1025" width="2" style="127" customWidth="1"/>
    <col min="1026" max="1026" width="18.28515625" style="127" customWidth="1"/>
    <col min="1027" max="1027" width="11.85546875" style="127" customWidth="1"/>
    <col min="1028" max="1029" width="16.28515625" style="127" bestFit="1" customWidth="1"/>
    <col min="1030" max="1030" width="15.85546875" style="127" bestFit="1" customWidth="1"/>
    <col min="1031" max="1031" width="16.140625" style="127" bestFit="1" customWidth="1"/>
    <col min="1032" max="1032" width="14.7109375" style="127" bestFit="1" customWidth="1"/>
    <col min="1033" max="1033" width="16.140625" style="127" bestFit="1" customWidth="1"/>
    <col min="1034" max="1034" width="11.28515625" style="127" customWidth="1"/>
    <col min="1035" max="1035" width="11.5703125" style="127" bestFit="1" customWidth="1"/>
    <col min="1036" max="1036" width="9.85546875" style="127" bestFit="1" customWidth="1"/>
    <col min="1037" max="1038" width="11.5703125" style="127" bestFit="1" customWidth="1"/>
    <col min="1039" max="1039" width="11.28515625" style="127" customWidth="1"/>
    <col min="1040" max="1040" width="7.7109375" style="127" bestFit="1" customWidth="1"/>
    <col min="1041" max="1041" width="11.42578125" style="127" bestFit="1" customWidth="1"/>
    <col min="1042" max="1042" width="26.7109375" style="127" bestFit="1" customWidth="1"/>
    <col min="1043" max="1043" width="6" style="127" bestFit="1" customWidth="1"/>
    <col min="1044" max="1045" width="17.28515625" style="127" customWidth="1"/>
    <col min="1046" max="1280" width="9.140625" style="127"/>
    <col min="1281" max="1281" width="2" style="127" customWidth="1"/>
    <col min="1282" max="1282" width="18.28515625" style="127" customWidth="1"/>
    <col min="1283" max="1283" width="11.85546875" style="127" customWidth="1"/>
    <col min="1284" max="1285" width="16.28515625" style="127" bestFit="1" customWidth="1"/>
    <col min="1286" max="1286" width="15.85546875" style="127" bestFit="1" customWidth="1"/>
    <col min="1287" max="1287" width="16.140625" style="127" bestFit="1" customWidth="1"/>
    <col min="1288" max="1288" width="14.7109375" style="127" bestFit="1" customWidth="1"/>
    <col min="1289" max="1289" width="16.140625" style="127" bestFit="1" customWidth="1"/>
    <col min="1290" max="1290" width="11.28515625" style="127" customWidth="1"/>
    <col min="1291" max="1291" width="11.5703125" style="127" bestFit="1" customWidth="1"/>
    <col min="1292" max="1292" width="9.85546875" style="127" bestFit="1" customWidth="1"/>
    <col min="1293" max="1294" width="11.5703125" style="127" bestFit="1" customWidth="1"/>
    <col min="1295" max="1295" width="11.28515625" style="127" customWidth="1"/>
    <col min="1296" max="1296" width="7.7109375" style="127" bestFit="1" customWidth="1"/>
    <col min="1297" max="1297" width="11.42578125" style="127" bestFit="1" customWidth="1"/>
    <col min="1298" max="1298" width="26.7109375" style="127" bestFit="1" customWidth="1"/>
    <col min="1299" max="1299" width="6" style="127" bestFit="1" customWidth="1"/>
    <col min="1300" max="1301" width="17.28515625" style="127" customWidth="1"/>
    <col min="1302" max="1536" width="9.140625" style="127"/>
    <col min="1537" max="1537" width="2" style="127" customWidth="1"/>
    <col min="1538" max="1538" width="18.28515625" style="127" customWidth="1"/>
    <col min="1539" max="1539" width="11.85546875" style="127" customWidth="1"/>
    <col min="1540" max="1541" width="16.28515625" style="127" bestFit="1" customWidth="1"/>
    <col min="1542" max="1542" width="15.85546875" style="127" bestFit="1" customWidth="1"/>
    <col min="1543" max="1543" width="16.140625" style="127" bestFit="1" customWidth="1"/>
    <col min="1544" max="1544" width="14.7109375" style="127" bestFit="1" customWidth="1"/>
    <col min="1545" max="1545" width="16.140625" style="127" bestFit="1" customWidth="1"/>
    <col min="1546" max="1546" width="11.28515625" style="127" customWidth="1"/>
    <col min="1547" max="1547" width="11.5703125" style="127" bestFit="1" customWidth="1"/>
    <col min="1548" max="1548" width="9.85546875" style="127" bestFit="1" customWidth="1"/>
    <col min="1549" max="1550" width="11.5703125" style="127" bestFit="1" customWidth="1"/>
    <col min="1551" max="1551" width="11.28515625" style="127" customWidth="1"/>
    <col min="1552" max="1552" width="7.7109375" style="127" bestFit="1" customWidth="1"/>
    <col min="1553" max="1553" width="11.42578125" style="127" bestFit="1" customWidth="1"/>
    <col min="1554" max="1554" width="26.7109375" style="127" bestFit="1" customWidth="1"/>
    <col min="1555" max="1555" width="6" style="127" bestFit="1" customWidth="1"/>
    <col min="1556" max="1557" width="17.28515625" style="127" customWidth="1"/>
    <col min="1558" max="1792" width="9.140625" style="127"/>
    <col min="1793" max="1793" width="2" style="127" customWidth="1"/>
    <col min="1794" max="1794" width="18.28515625" style="127" customWidth="1"/>
    <col min="1795" max="1795" width="11.85546875" style="127" customWidth="1"/>
    <col min="1796" max="1797" width="16.28515625" style="127" bestFit="1" customWidth="1"/>
    <col min="1798" max="1798" width="15.85546875" style="127" bestFit="1" customWidth="1"/>
    <col min="1799" max="1799" width="16.140625" style="127" bestFit="1" customWidth="1"/>
    <col min="1800" max="1800" width="14.7109375" style="127" bestFit="1" customWidth="1"/>
    <col min="1801" max="1801" width="16.140625" style="127" bestFit="1" customWidth="1"/>
    <col min="1802" max="1802" width="11.28515625" style="127" customWidth="1"/>
    <col min="1803" max="1803" width="11.5703125" style="127" bestFit="1" customWidth="1"/>
    <col min="1804" max="1804" width="9.85546875" style="127" bestFit="1" customWidth="1"/>
    <col min="1805" max="1806" width="11.5703125" style="127" bestFit="1" customWidth="1"/>
    <col min="1807" max="1807" width="11.28515625" style="127" customWidth="1"/>
    <col min="1808" max="1808" width="7.7109375" style="127" bestFit="1" customWidth="1"/>
    <col min="1809" max="1809" width="11.42578125" style="127" bestFit="1" customWidth="1"/>
    <col min="1810" max="1810" width="26.7109375" style="127" bestFit="1" customWidth="1"/>
    <col min="1811" max="1811" width="6" style="127" bestFit="1" customWidth="1"/>
    <col min="1812" max="1813" width="17.28515625" style="127" customWidth="1"/>
    <col min="1814" max="2048" width="9.140625" style="127"/>
    <col min="2049" max="2049" width="2" style="127" customWidth="1"/>
    <col min="2050" max="2050" width="18.28515625" style="127" customWidth="1"/>
    <col min="2051" max="2051" width="11.85546875" style="127" customWidth="1"/>
    <col min="2052" max="2053" width="16.28515625" style="127" bestFit="1" customWidth="1"/>
    <col min="2054" max="2054" width="15.85546875" style="127" bestFit="1" customWidth="1"/>
    <col min="2055" max="2055" width="16.140625" style="127" bestFit="1" customWidth="1"/>
    <col min="2056" max="2056" width="14.7109375" style="127" bestFit="1" customWidth="1"/>
    <col min="2057" max="2057" width="16.140625" style="127" bestFit="1" customWidth="1"/>
    <col min="2058" max="2058" width="11.28515625" style="127" customWidth="1"/>
    <col min="2059" max="2059" width="11.5703125" style="127" bestFit="1" customWidth="1"/>
    <col min="2060" max="2060" width="9.85546875" style="127" bestFit="1" customWidth="1"/>
    <col min="2061" max="2062" width="11.5703125" style="127" bestFit="1" customWidth="1"/>
    <col min="2063" max="2063" width="11.28515625" style="127" customWidth="1"/>
    <col min="2064" max="2064" width="7.7109375" style="127" bestFit="1" customWidth="1"/>
    <col min="2065" max="2065" width="11.42578125" style="127" bestFit="1" customWidth="1"/>
    <col min="2066" max="2066" width="26.7109375" style="127" bestFit="1" customWidth="1"/>
    <col min="2067" max="2067" width="6" style="127" bestFit="1" customWidth="1"/>
    <col min="2068" max="2069" width="17.28515625" style="127" customWidth="1"/>
    <col min="2070" max="2304" width="9.140625" style="127"/>
    <col min="2305" max="2305" width="2" style="127" customWidth="1"/>
    <col min="2306" max="2306" width="18.28515625" style="127" customWidth="1"/>
    <col min="2307" max="2307" width="11.85546875" style="127" customWidth="1"/>
    <col min="2308" max="2309" width="16.28515625" style="127" bestFit="1" customWidth="1"/>
    <col min="2310" max="2310" width="15.85546875" style="127" bestFit="1" customWidth="1"/>
    <col min="2311" max="2311" width="16.140625" style="127" bestFit="1" customWidth="1"/>
    <col min="2312" max="2312" width="14.7109375" style="127" bestFit="1" customWidth="1"/>
    <col min="2313" max="2313" width="16.140625" style="127" bestFit="1" customWidth="1"/>
    <col min="2314" max="2314" width="11.28515625" style="127" customWidth="1"/>
    <col min="2315" max="2315" width="11.5703125" style="127" bestFit="1" customWidth="1"/>
    <col min="2316" max="2316" width="9.85546875" style="127" bestFit="1" customWidth="1"/>
    <col min="2317" max="2318" width="11.5703125" style="127" bestFit="1" customWidth="1"/>
    <col min="2319" max="2319" width="11.28515625" style="127" customWidth="1"/>
    <col min="2320" max="2320" width="7.7109375" style="127" bestFit="1" customWidth="1"/>
    <col min="2321" max="2321" width="11.42578125" style="127" bestFit="1" customWidth="1"/>
    <col min="2322" max="2322" width="26.7109375" style="127" bestFit="1" customWidth="1"/>
    <col min="2323" max="2323" width="6" style="127" bestFit="1" customWidth="1"/>
    <col min="2324" max="2325" width="17.28515625" style="127" customWidth="1"/>
    <col min="2326" max="2560" width="9.140625" style="127"/>
    <col min="2561" max="2561" width="2" style="127" customWidth="1"/>
    <col min="2562" max="2562" width="18.28515625" style="127" customWidth="1"/>
    <col min="2563" max="2563" width="11.85546875" style="127" customWidth="1"/>
    <col min="2564" max="2565" width="16.28515625" style="127" bestFit="1" customWidth="1"/>
    <col min="2566" max="2566" width="15.85546875" style="127" bestFit="1" customWidth="1"/>
    <col min="2567" max="2567" width="16.140625" style="127" bestFit="1" customWidth="1"/>
    <col min="2568" max="2568" width="14.7109375" style="127" bestFit="1" customWidth="1"/>
    <col min="2569" max="2569" width="16.140625" style="127" bestFit="1" customWidth="1"/>
    <col min="2570" max="2570" width="11.28515625" style="127" customWidth="1"/>
    <col min="2571" max="2571" width="11.5703125" style="127" bestFit="1" customWidth="1"/>
    <col min="2572" max="2572" width="9.85546875" style="127" bestFit="1" customWidth="1"/>
    <col min="2573" max="2574" width="11.5703125" style="127" bestFit="1" customWidth="1"/>
    <col min="2575" max="2575" width="11.28515625" style="127" customWidth="1"/>
    <col min="2576" max="2576" width="7.7109375" style="127" bestFit="1" customWidth="1"/>
    <col min="2577" max="2577" width="11.42578125" style="127" bestFit="1" customWidth="1"/>
    <col min="2578" max="2578" width="26.7109375" style="127" bestFit="1" customWidth="1"/>
    <col min="2579" max="2579" width="6" style="127" bestFit="1" customWidth="1"/>
    <col min="2580" max="2581" width="17.28515625" style="127" customWidth="1"/>
    <col min="2582" max="2816" width="9.140625" style="127"/>
    <col min="2817" max="2817" width="2" style="127" customWidth="1"/>
    <col min="2818" max="2818" width="18.28515625" style="127" customWidth="1"/>
    <col min="2819" max="2819" width="11.85546875" style="127" customWidth="1"/>
    <col min="2820" max="2821" width="16.28515625" style="127" bestFit="1" customWidth="1"/>
    <col min="2822" max="2822" width="15.85546875" style="127" bestFit="1" customWidth="1"/>
    <col min="2823" max="2823" width="16.140625" style="127" bestFit="1" customWidth="1"/>
    <col min="2824" max="2824" width="14.7109375" style="127" bestFit="1" customWidth="1"/>
    <col min="2825" max="2825" width="16.140625" style="127" bestFit="1" customWidth="1"/>
    <col min="2826" max="2826" width="11.28515625" style="127" customWidth="1"/>
    <col min="2827" max="2827" width="11.5703125" style="127" bestFit="1" customWidth="1"/>
    <col min="2828" max="2828" width="9.85546875" style="127" bestFit="1" customWidth="1"/>
    <col min="2829" max="2830" width="11.5703125" style="127" bestFit="1" customWidth="1"/>
    <col min="2831" max="2831" width="11.28515625" style="127" customWidth="1"/>
    <col min="2832" max="2832" width="7.7109375" style="127" bestFit="1" customWidth="1"/>
    <col min="2833" max="2833" width="11.42578125" style="127" bestFit="1" customWidth="1"/>
    <col min="2834" max="2834" width="26.7109375" style="127" bestFit="1" customWidth="1"/>
    <col min="2835" max="2835" width="6" style="127" bestFit="1" customWidth="1"/>
    <col min="2836" max="2837" width="17.28515625" style="127" customWidth="1"/>
    <col min="2838" max="3072" width="9.140625" style="127"/>
    <col min="3073" max="3073" width="2" style="127" customWidth="1"/>
    <col min="3074" max="3074" width="18.28515625" style="127" customWidth="1"/>
    <col min="3075" max="3075" width="11.85546875" style="127" customWidth="1"/>
    <col min="3076" max="3077" width="16.28515625" style="127" bestFit="1" customWidth="1"/>
    <col min="3078" max="3078" width="15.85546875" style="127" bestFit="1" customWidth="1"/>
    <col min="3079" max="3079" width="16.140625" style="127" bestFit="1" customWidth="1"/>
    <col min="3080" max="3080" width="14.7109375" style="127" bestFit="1" customWidth="1"/>
    <col min="3081" max="3081" width="16.140625" style="127" bestFit="1" customWidth="1"/>
    <col min="3082" max="3082" width="11.28515625" style="127" customWidth="1"/>
    <col min="3083" max="3083" width="11.5703125" style="127" bestFit="1" customWidth="1"/>
    <col min="3084" max="3084" width="9.85546875" style="127" bestFit="1" customWidth="1"/>
    <col min="3085" max="3086" width="11.5703125" style="127" bestFit="1" customWidth="1"/>
    <col min="3087" max="3087" width="11.28515625" style="127" customWidth="1"/>
    <col min="3088" max="3088" width="7.7109375" style="127" bestFit="1" customWidth="1"/>
    <col min="3089" max="3089" width="11.42578125" style="127" bestFit="1" customWidth="1"/>
    <col min="3090" max="3090" width="26.7109375" style="127" bestFit="1" customWidth="1"/>
    <col min="3091" max="3091" width="6" style="127" bestFit="1" customWidth="1"/>
    <col min="3092" max="3093" width="17.28515625" style="127" customWidth="1"/>
    <col min="3094" max="3328" width="9.140625" style="127"/>
    <col min="3329" max="3329" width="2" style="127" customWidth="1"/>
    <col min="3330" max="3330" width="18.28515625" style="127" customWidth="1"/>
    <col min="3331" max="3331" width="11.85546875" style="127" customWidth="1"/>
    <col min="3332" max="3333" width="16.28515625" style="127" bestFit="1" customWidth="1"/>
    <col min="3334" max="3334" width="15.85546875" style="127" bestFit="1" customWidth="1"/>
    <col min="3335" max="3335" width="16.140625" style="127" bestFit="1" customWidth="1"/>
    <col min="3336" max="3336" width="14.7109375" style="127" bestFit="1" customWidth="1"/>
    <col min="3337" max="3337" width="16.140625" style="127" bestFit="1" customWidth="1"/>
    <col min="3338" max="3338" width="11.28515625" style="127" customWidth="1"/>
    <col min="3339" max="3339" width="11.5703125" style="127" bestFit="1" customWidth="1"/>
    <col min="3340" max="3340" width="9.85546875" style="127" bestFit="1" customWidth="1"/>
    <col min="3341" max="3342" width="11.5703125" style="127" bestFit="1" customWidth="1"/>
    <col min="3343" max="3343" width="11.28515625" style="127" customWidth="1"/>
    <col min="3344" max="3344" width="7.7109375" style="127" bestFit="1" customWidth="1"/>
    <col min="3345" max="3345" width="11.42578125" style="127" bestFit="1" customWidth="1"/>
    <col min="3346" max="3346" width="26.7109375" style="127" bestFit="1" customWidth="1"/>
    <col min="3347" max="3347" width="6" style="127" bestFit="1" customWidth="1"/>
    <col min="3348" max="3349" width="17.28515625" style="127" customWidth="1"/>
    <col min="3350" max="3584" width="9.140625" style="127"/>
    <col min="3585" max="3585" width="2" style="127" customWidth="1"/>
    <col min="3586" max="3586" width="18.28515625" style="127" customWidth="1"/>
    <col min="3587" max="3587" width="11.85546875" style="127" customWidth="1"/>
    <col min="3588" max="3589" width="16.28515625" style="127" bestFit="1" customWidth="1"/>
    <col min="3590" max="3590" width="15.85546875" style="127" bestFit="1" customWidth="1"/>
    <col min="3591" max="3591" width="16.140625" style="127" bestFit="1" customWidth="1"/>
    <col min="3592" max="3592" width="14.7109375" style="127" bestFit="1" customWidth="1"/>
    <col min="3593" max="3593" width="16.140625" style="127" bestFit="1" customWidth="1"/>
    <col min="3594" max="3594" width="11.28515625" style="127" customWidth="1"/>
    <col min="3595" max="3595" width="11.5703125" style="127" bestFit="1" customWidth="1"/>
    <col min="3596" max="3596" width="9.85546875" style="127" bestFit="1" customWidth="1"/>
    <col min="3597" max="3598" width="11.5703125" style="127" bestFit="1" customWidth="1"/>
    <col min="3599" max="3599" width="11.28515625" style="127" customWidth="1"/>
    <col min="3600" max="3600" width="7.7109375" style="127" bestFit="1" customWidth="1"/>
    <col min="3601" max="3601" width="11.42578125" style="127" bestFit="1" customWidth="1"/>
    <col min="3602" max="3602" width="26.7109375" style="127" bestFit="1" customWidth="1"/>
    <col min="3603" max="3603" width="6" style="127" bestFit="1" customWidth="1"/>
    <col min="3604" max="3605" width="17.28515625" style="127" customWidth="1"/>
    <col min="3606" max="3840" width="9.140625" style="127"/>
    <col min="3841" max="3841" width="2" style="127" customWidth="1"/>
    <col min="3842" max="3842" width="18.28515625" style="127" customWidth="1"/>
    <col min="3843" max="3843" width="11.85546875" style="127" customWidth="1"/>
    <col min="3844" max="3845" width="16.28515625" style="127" bestFit="1" customWidth="1"/>
    <col min="3846" max="3846" width="15.85546875" style="127" bestFit="1" customWidth="1"/>
    <col min="3847" max="3847" width="16.140625" style="127" bestFit="1" customWidth="1"/>
    <col min="3848" max="3848" width="14.7109375" style="127" bestFit="1" customWidth="1"/>
    <col min="3849" max="3849" width="16.140625" style="127" bestFit="1" customWidth="1"/>
    <col min="3850" max="3850" width="11.28515625" style="127" customWidth="1"/>
    <col min="3851" max="3851" width="11.5703125" style="127" bestFit="1" customWidth="1"/>
    <col min="3852" max="3852" width="9.85546875" style="127" bestFit="1" customWidth="1"/>
    <col min="3853" max="3854" width="11.5703125" style="127" bestFit="1" customWidth="1"/>
    <col min="3855" max="3855" width="11.28515625" style="127" customWidth="1"/>
    <col min="3856" max="3856" width="7.7109375" style="127" bestFit="1" customWidth="1"/>
    <col min="3857" max="3857" width="11.42578125" style="127" bestFit="1" customWidth="1"/>
    <col min="3858" max="3858" width="26.7109375" style="127" bestFit="1" customWidth="1"/>
    <col min="3859" max="3859" width="6" style="127" bestFit="1" customWidth="1"/>
    <col min="3860" max="3861" width="17.28515625" style="127" customWidth="1"/>
    <col min="3862" max="4096" width="9.140625" style="127"/>
    <col min="4097" max="4097" width="2" style="127" customWidth="1"/>
    <col min="4098" max="4098" width="18.28515625" style="127" customWidth="1"/>
    <col min="4099" max="4099" width="11.85546875" style="127" customWidth="1"/>
    <col min="4100" max="4101" width="16.28515625" style="127" bestFit="1" customWidth="1"/>
    <col min="4102" max="4102" width="15.85546875" style="127" bestFit="1" customWidth="1"/>
    <col min="4103" max="4103" width="16.140625" style="127" bestFit="1" customWidth="1"/>
    <col min="4104" max="4104" width="14.7109375" style="127" bestFit="1" customWidth="1"/>
    <col min="4105" max="4105" width="16.140625" style="127" bestFit="1" customWidth="1"/>
    <col min="4106" max="4106" width="11.28515625" style="127" customWidth="1"/>
    <col min="4107" max="4107" width="11.5703125" style="127" bestFit="1" customWidth="1"/>
    <col min="4108" max="4108" width="9.85546875" style="127" bestFit="1" customWidth="1"/>
    <col min="4109" max="4110" width="11.5703125" style="127" bestFit="1" customWidth="1"/>
    <col min="4111" max="4111" width="11.28515625" style="127" customWidth="1"/>
    <col min="4112" max="4112" width="7.7109375" style="127" bestFit="1" customWidth="1"/>
    <col min="4113" max="4113" width="11.42578125" style="127" bestFit="1" customWidth="1"/>
    <col min="4114" max="4114" width="26.7109375" style="127" bestFit="1" customWidth="1"/>
    <col min="4115" max="4115" width="6" style="127" bestFit="1" customWidth="1"/>
    <col min="4116" max="4117" width="17.28515625" style="127" customWidth="1"/>
    <col min="4118" max="4352" width="9.140625" style="127"/>
    <col min="4353" max="4353" width="2" style="127" customWidth="1"/>
    <col min="4354" max="4354" width="18.28515625" style="127" customWidth="1"/>
    <col min="4355" max="4355" width="11.85546875" style="127" customWidth="1"/>
    <col min="4356" max="4357" width="16.28515625" style="127" bestFit="1" customWidth="1"/>
    <col min="4358" max="4358" width="15.85546875" style="127" bestFit="1" customWidth="1"/>
    <col min="4359" max="4359" width="16.140625" style="127" bestFit="1" customWidth="1"/>
    <col min="4360" max="4360" width="14.7109375" style="127" bestFit="1" customWidth="1"/>
    <col min="4361" max="4361" width="16.140625" style="127" bestFit="1" customWidth="1"/>
    <col min="4362" max="4362" width="11.28515625" style="127" customWidth="1"/>
    <col min="4363" max="4363" width="11.5703125" style="127" bestFit="1" customWidth="1"/>
    <col min="4364" max="4364" width="9.85546875" style="127" bestFit="1" customWidth="1"/>
    <col min="4365" max="4366" width="11.5703125" style="127" bestFit="1" customWidth="1"/>
    <col min="4367" max="4367" width="11.28515625" style="127" customWidth="1"/>
    <col min="4368" max="4368" width="7.7109375" style="127" bestFit="1" customWidth="1"/>
    <col min="4369" max="4369" width="11.42578125" style="127" bestFit="1" customWidth="1"/>
    <col min="4370" max="4370" width="26.7109375" style="127" bestFit="1" customWidth="1"/>
    <col min="4371" max="4371" width="6" style="127" bestFit="1" customWidth="1"/>
    <col min="4372" max="4373" width="17.28515625" style="127" customWidth="1"/>
    <col min="4374" max="4608" width="9.140625" style="127"/>
    <col min="4609" max="4609" width="2" style="127" customWidth="1"/>
    <col min="4610" max="4610" width="18.28515625" style="127" customWidth="1"/>
    <col min="4611" max="4611" width="11.85546875" style="127" customWidth="1"/>
    <col min="4612" max="4613" width="16.28515625" style="127" bestFit="1" customWidth="1"/>
    <col min="4614" max="4614" width="15.85546875" style="127" bestFit="1" customWidth="1"/>
    <col min="4615" max="4615" width="16.140625" style="127" bestFit="1" customWidth="1"/>
    <col min="4616" max="4616" width="14.7109375" style="127" bestFit="1" customWidth="1"/>
    <col min="4617" max="4617" width="16.140625" style="127" bestFit="1" customWidth="1"/>
    <col min="4618" max="4618" width="11.28515625" style="127" customWidth="1"/>
    <col min="4619" max="4619" width="11.5703125" style="127" bestFit="1" customWidth="1"/>
    <col min="4620" max="4620" width="9.85546875" style="127" bestFit="1" customWidth="1"/>
    <col min="4621" max="4622" width="11.5703125" style="127" bestFit="1" customWidth="1"/>
    <col min="4623" max="4623" width="11.28515625" style="127" customWidth="1"/>
    <col min="4624" max="4624" width="7.7109375" style="127" bestFit="1" customWidth="1"/>
    <col min="4625" max="4625" width="11.42578125" style="127" bestFit="1" customWidth="1"/>
    <col min="4626" max="4626" width="26.7109375" style="127" bestFit="1" customWidth="1"/>
    <col min="4627" max="4627" width="6" style="127" bestFit="1" customWidth="1"/>
    <col min="4628" max="4629" width="17.28515625" style="127" customWidth="1"/>
    <col min="4630" max="4864" width="9.140625" style="127"/>
    <col min="4865" max="4865" width="2" style="127" customWidth="1"/>
    <col min="4866" max="4866" width="18.28515625" style="127" customWidth="1"/>
    <col min="4867" max="4867" width="11.85546875" style="127" customWidth="1"/>
    <col min="4868" max="4869" width="16.28515625" style="127" bestFit="1" customWidth="1"/>
    <col min="4870" max="4870" width="15.85546875" style="127" bestFit="1" customWidth="1"/>
    <col min="4871" max="4871" width="16.140625" style="127" bestFit="1" customWidth="1"/>
    <col min="4872" max="4872" width="14.7109375" style="127" bestFit="1" customWidth="1"/>
    <col min="4873" max="4873" width="16.140625" style="127" bestFit="1" customWidth="1"/>
    <col min="4874" max="4874" width="11.28515625" style="127" customWidth="1"/>
    <col min="4875" max="4875" width="11.5703125" style="127" bestFit="1" customWidth="1"/>
    <col min="4876" max="4876" width="9.85546875" style="127" bestFit="1" customWidth="1"/>
    <col min="4877" max="4878" width="11.5703125" style="127" bestFit="1" customWidth="1"/>
    <col min="4879" max="4879" width="11.28515625" style="127" customWidth="1"/>
    <col min="4880" max="4880" width="7.7109375" style="127" bestFit="1" customWidth="1"/>
    <col min="4881" max="4881" width="11.42578125" style="127" bestFit="1" customWidth="1"/>
    <col min="4882" max="4882" width="26.7109375" style="127" bestFit="1" customWidth="1"/>
    <col min="4883" max="4883" width="6" style="127" bestFit="1" customWidth="1"/>
    <col min="4884" max="4885" width="17.28515625" style="127" customWidth="1"/>
    <col min="4886" max="5120" width="9.140625" style="127"/>
    <col min="5121" max="5121" width="2" style="127" customWidth="1"/>
    <col min="5122" max="5122" width="18.28515625" style="127" customWidth="1"/>
    <col min="5123" max="5123" width="11.85546875" style="127" customWidth="1"/>
    <col min="5124" max="5125" width="16.28515625" style="127" bestFit="1" customWidth="1"/>
    <col min="5126" max="5126" width="15.85546875" style="127" bestFit="1" customWidth="1"/>
    <col min="5127" max="5127" width="16.140625" style="127" bestFit="1" customWidth="1"/>
    <col min="5128" max="5128" width="14.7109375" style="127" bestFit="1" customWidth="1"/>
    <col min="5129" max="5129" width="16.140625" style="127" bestFit="1" customWidth="1"/>
    <col min="5130" max="5130" width="11.28515625" style="127" customWidth="1"/>
    <col min="5131" max="5131" width="11.5703125" style="127" bestFit="1" customWidth="1"/>
    <col min="5132" max="5132" width="9.85546875" style="127" bestFit="1" customWidth="1"/>
    <col min="5133" max="5134" width="11.5703125" style="127" bestFit="1" customWidth="1"/>
    <col min="5135" max="5135" width="11.28515625" style="127" customWidth="1"/>
    <col min="5136" max="5136" width="7.7109375" style="127" bestFit="1" customWidth="1"/>
    <col min="5137" max="5137" width="11.42578125" style="127" bestFit="1" customWidth="1"/>
    <col min="5138" max="5138" width="26.7109375" style="127" bestFit="1" customWidth="1"/>
    <col min="5139" max="5139" width="6" style="127" bestFit="1" customWidth="1"/>
    <col min="5140" max="5141" width="17.28515625" style="127" customWidth="1"/>
    <col min="5142" max="5376" width="9.140625" style="127"/>
    <col min="5377" max="5377" width="2" style="127" customWidth="1"/>
    <col min="5378" max="5378" width="18.28515625" style="127" customWidth="1"/>
    <col min="5379" max="5379" width="11.85546875" style="127" customWidth="1"/>
    <col min="5380" max="5381" width="16.28515625" style="127" bestFit="1" customWidth="1"/>
    <col min="5382" max="5382" width="15.85546875" style="127" bestFit="1" customWidth="1"/>
    <col min="5383" max="5383" width="16.140625" style="127" bestFit="1" customWidth="1"/>
    <col min="5384" max="5384" width="14.7109375" style="127" bestFit="1" customWidth="1"/>
    <col min="5385" max="5385" width="16.140625" style="127" bestFit="1" customWidth="1"/>
    <col min="5386" max="5386" width="11.28515625" style="127" customWidth="1"/>
    <col min="5387" max="5387" width="11.5703125" style="127" bestFit="1" customWidth="1"/>
    <col min="5388" max="5388" width="9.85546875" style="127" bestFit="1" customWidth="1"/>
    <col min="5389" max="5390" width="11.5703125" style="127" bestFit="1" customWidth="1"/>
    <col min="5391" max="5391" width="11.28515625" style="127" customWidth="1"/>
    <col min="5392" max="5392" width="7.7109375" style="127" bestFit="1" customWidth="1"/>
    <col min="5393" max="5393" width="11.42578125" style="127" bestFit="1" customWidth="1"/>
    <col min="5394" max="5394" width="26.7109375" style="127" bestFit="1" customWidth="1"/>
    <col min="5395" max="5395" width="6" style="127" bestFit="1" customWidth="1"/>
    <col min="5396" max="5397" width="17.28515625" style="127" customWidth="1"/>
    <col min="5398" max="5632" width="9.140625" style="127"/>
    <col min="5633" max="5633" width="2" style="127" customWidth="1"/>
    <col min="5634" max="5634" width="18.28515625" style="127" customWidth="1"/>
    <col min="5635" max="5635" width="11.85546875" style="127" customWidth="1"/>
    <col min="5636" max="5637" width="16.28515625" style="127" bestFit="1" customWidth="1"/>
    <col min="5638" max="5638" width="15.85546875" style="127" bestFit="1" customWidth="1"/>
    <col min="5639" max="5639" width="16.140625" style="127" bestFit="1" customWidth="1"/>
    <col min="5640" max="5640" width="14.7109375" style="127" bestFit="1" customWidth="1"/>
    <col min="5641" max="5641" width="16.140625" style="127" bestFit="1" customWidth="1"/>
    <col min="5642" max="5642" width="11.28515625" style="127" customWidth="1"/>
    <col min="5643" max="5643" width="11.5703125" style="127" bestFit="1" customWidth="1"/>
    <col min="5644" max="5644" width="9.85546875" style="127" bestFit="1" customWidth="1"/>
    <col min="5645" max="5646" width="11.5703125" style="127" bestFit="1" customWidth="1"/>
    <col min="5647" max="5647" width="11.28515625" style="127" customWidth="1"/>
    <col min="5648" max="5648" width="7.7109375" style="127" bestFit="1" customWidth="1"/>
    <col min="5649" max="5649" width="11.42578125" style="127" bestFit="1" customWidth="1"/>
    <col min="5650" max="5650" width="26.7109375" style="127" bestFit="1" customWidth="1"/>
    <col min="5651" max="5651" width="6" style="127" bestFit="1" customWidth="1"/>
    <col min="5652" max="5653" width="17.28515625" style="127" customWidth="1"/>
    <col min="5654" max="5888" width="9.140625" style="127"/>
    <col min="5889" max="5889" width="2" style="127" customWidth="1"/>
    <col min="5890" max="5890" width="18.28515625" style="127" customWidth="1"/>
    <col min="5891" max="5891" width="11.85546875" style="127" customWidth="1"/>
    <col min="5892" max="5893" width="16.28515625" style="127" bestFit="1" customWidth="1"/>
    <col min="5894" max="5894" width="15.85546875" style="127" bestFit="1" customWidth="1"/>
    <col min="5895" max="5895" width="16.140625" style="127" bestFit="1" customWidth="1"/>
    <col min="5896" max="5896" width="14.7109375" style="127" bestFit="1" customWidth="1"/>
    <col min="5897" max="5897" width="16.140625" style="127" bestFit="1" customWidth="1"/>
    <col min="5898" max="5898" width="11.28515625" style="127" customWidth="1"/>
    <col min="5899" max="5899" width="11.5703125" style="127" bestFit="1" customWidth="1"/>
    <col min="5900" max="5900" width="9.85546875" style="127" bestFit="1" customWidth="1"/>
    <col min="5901" max="5902" width="11.5703125" style="127" bestFit="1" customWidth="1"/>
    <col min="5903" max="5903" width="11.28515625" style="127" customWidth="1"/>
    <col min="5904" max="5904" width="7.7109375" style="127" bestFit="1" customWidth="1"/>
    <col min="5905" max="5905" width="11.42578125" style="127" bestFit="1" customWidth="1"/>
    <col min="5906" max="5906" width="26.7109375" style="127" bestFit="1" customWidth="1"/>
    <col min="5907" max="5907" width="6" style="127" bestFit="1" customWidth="1"/>
    <col min="5908" max="5909" width="17.28515625" style="127" customWidth="1"/>
    <col min="5910" max="6144" width="9.140625" style="127"/>
    <col min="6145" max="6145" width="2" style="127" customWidth="1"/>
    <col min="6146" max="6146" width="18.28515625" style="127" customWidth="1"/>
    <col min="6147" max="6147" width="11.85546875" style="127" customWidth="1"/>
    <col min="6148" max="6149" width="16.28515625" style="127" bestFit="1" customWidth="1"/>
    <col min="6150" max="6150" width="15.85546875" style="127" bestFit="1" customWidth="1"/>
    <col min="6151" max="6151" width="16.140625" style="127" bestFit="1" customWidth="1"/>
    <col min="6152" max="6152" width="14.7109375" style="127" bestFit="1" customWidth="1"/>
    <col min="6153" max="6153" width="16.140625" style="127" bestFit="1" customWidth="1"/>
    <col min="6154" max="6154" width="11.28515625" style="127" customWidth="1"/>
    <col min="6155" max="6155" width="11.5703125" style="127" bestFit="1" customWidth="1"/>
    <col min="6156" max="6156" width="9.85546875" style="127" bestFit="1" customWidth="1"/>
    <col min="6157" max="6158" width="11.5703125" style="127" bestFit="1" customWidth="1"/>
    <col min="6159" max="6159" width="11.28515625" style="127" customWidth="1"/>
    <col min="6160" max="6160" width="7.7109375" style="127" bestFit="1" customWidth="1"/>
    <col min="6161" max="6161" width="11.42578125" style="127" bestFit="1" customWidth="1"/>
    <col min="6162" max="6162" width="26.7109375" style="127" bestFit="1" customWidth="1"/>
    <col min="6163" max="6163" width="6" style="127" bestFit="1" customWidth="1"/>
    <col min="6164" max="6165" width="17.28515625" style="127" customWidth="1"/>
    <col min="6166" max="6400" width="9.140625" style="127"/>
    <col min="6401" max="6401" width="2" style="127" customWidth="1"/>
    <col min="6402" max="6402" width="18.28515625" style="127" customWidth="1"/>
    <col min="6403" max="6403" width="11.85546875" style="127" customWidth="1"/>
    <col min="6404" max="6405" width="16.28515625" style="127" bestFit="1" customWidth="1"/>
    <col min="6406" max="6406" width="15.85546875" style="127" bestFit="1" customWidth="1"/>
    <col min="6407" max="6407" width="16.140625" style="127" bestFit="1" customWidth="1"/>
    <col min="6408" max="6408" width="14.7109375" style="127" bestFit="1" customWidth="1"/>
    <col min="6409" max="6409" width="16.140625" style="127" bestFit="1" customWidth="1"/>
    <col min="6410" max="6410" width="11.28515625" style="127" customWidth="1"/>
    <col min="6411" max="6411" width="11.5703125" style="127" bestFit="1" customWidth="1"/>
    <col min="6412" max="6412" width="9.85546875" style="127" bestFit="1" customWidth="1"/>
    <col min="6413" max="6414" width="11.5703125" style="127" bestFit="1" customWidth="1"/>
    <col min="6415" max="6415" width="11.28515625" style="127" customWidth="1"/>
    <col min="6416" max="6416" width="7.7109375" style="127" bestFit="1" customWidth="1"/>
    <col min="6417" max="6417" width="11.42578125" style="127" bestFit="1" customWidth="1"/>
    <col min="6418" max="6418" width="26.7109375" style="127" bestFit="1" customWidth="1"/>
    <col min="6419" max="6419" width="6" style="127" bestFit="1" customWidth="1"/>
    <col min="6420" max="6421" width="17.28515625" style="127" customWidth="1"/>
    <col min="6422" max="6656" width="9.140625" style="127"/>
    <col min="6657" max="6657" width="2" style="127" customWidth="1"/>
    <col min="6658" max="6658" width="18.28515625" style="127" customWidth="1"/>
    <col min="6659" max="6659" width="11.85546875" style="127" customWidth="1"/>
    <col min="6660" max="6661" width="16.28515625" style="127" bestFit="1" customWidth="1"/>
    <col min="6662" max="6662" width="15.85546875" style="127" bestFit="1" customWidth="1"/>
    <col min="6663" max="6663" width="16.140625" style="127" bestFit="1" customWidth="1"/>
    <col min="6664" max="6664" width="14.7109375" style="127" bestFit="1" customWidth="1"/>
    <col min="6665" max="6665" width="16.140625" style="127" bestFit="1" customWidth="1"/>
    <col min="6666" max="6666" width="11.28515625" style="127" customWidth="1"/>
    <col min="6667" max="6667" width="11.5703125" style="127" bestFit="1" customWidth="1"/>
    <col min="6668" max="6668" width="9.85546875" style="127" bestFit="1" customWidth="1"/>
    <col min="6669" max="6670" width="11.5703125" style="127" bestFit="1" customWidth="1"/>
    <col min="6671" max="6671" width="11.28515625" style="127" customWidth="1"/>
    <col min="6672" max="6672" width="7.7109375" style="127" bestFit="1" customWidth="1"/>
    <col min="6673" max="6673" width="11.42578125" style="127" bestFit="1" customWidth="1"/>
    <col min="6674" max="6674" width="26.7109375" style="127" bestFit="1" customWidth="1"/>
    <col min="6675" max="6675" width="6" style="127" bestFit="1" customWidth="1"/>
    <col min="6676" max="6677" width="17.28515625" style="127" customWidth="1"/>
    <col min="6678" max="6912" width="9.140625" style="127"/>
    <col min="6913" max="6913" width="2" style="127" customWidth="1"/>
    <col min="6914" max="6914" width="18.28515625" style="127" customWidth="1"/>
    <col min="6915" max="6915" width="11.85546875" style="127" customWidth="1"/>
    <col min="6916" max="6917" width="16.28515625" style="127" bestFit="1" customWidth="1"/>
    <col min="6918" max="6918" width="15.85546875" style="127" bestFit="1" customWidth="1"/>
    <col min="6919" max="6919" width="16.140625" style="127" bestFit="1" customWidth="1"/>
    <col min="6920" max="6920" width="14.7109375" style="127" bestFit="1" customWidth="1"/>
    <col min="6921" max="6921" width="16.140625" style="127" bestFit="1" customWidth="1"/>
    <col min="6922" max="6922" width="11.28515625" style="127" customWidth="1"/>
    <col min="6923" max="6923" width="11.5703125" style="127" bestFit="1" customWidth="1"/>
    <col min="6924" max="6924" width="9.85546875" style="127" bestFit="1" customWidth="1"/>
    <col min="6925" max="6926" width="11.5703125" style="127" bestFit="1" customWidth="1"/>
    <col min="6927" max="6927" width="11.28515625" style="127" customWidth="1"/>
    <col min="6928" max="6928" width="7.7109375" style="127" bestFit="1" customWidth="1"/>
    <col min="6929" max="6929" width="11.42578125" style="127" bestFit="1" customWidth="1"/>
    <col min="6930" max="6930" width="26.7109375" style="127" bestFit="1" customWidth="1"/>
    <col min="6931" max="6931" width="6" style="127" bestFit="1" customWidth="1"/>
    <col min="6932" max="6933" width="17.28515625" style="127" customWidth="1"/>
    <col min="6934" max="7168" width="9.140625" style="127"/>
    <col min="7169" max="7169" width="2" style="127" customWidth="1"/>
    <col min="7170" max="7170" width="18.28515625" style="127" customWidth="1"/>
    <col min="7171" max="7171" width="11.85546875" style="127" customWidth="1"/>
    <col min="7172" max="7173" width="16.28515625" style="127" bestFit="1" customWidth="1"/>
    <col min="7174" max="7174" width="15.85546875" style="127" bestFit="1" customWidth="1"/>
    <col min="7175" max="7175" width="16.140625" style="127" bestFit="1" customWidth="1"/>
    <col min="7176" max="7176" width="14.7109375" style="127" bestFit="1" customWidth="1"/>
    <col min="7177" max="7177" width="16.140625" style="127" bestFit="1" customWidth="1"/>
    <col min="7178" max="7178" width="11.28515625" style="127" customWidth="1"/>
    <col min="7179" max="7179" width="11.5703125" style="127" bestFit="1" customWidth="1"/>
    <col min="7180" max="7180" width="9.85546875" style="127" bestFit="1" customWidth="1"/>
    <col min="7181" max="7182" width="11.5703125" style="127" bestFit="1" customWidth="1"/>
    <col min="7183" max="7183" width="11.28515625" style="127" customWidth="1"/>
    <col min="7184" max="7184" width="7.7109375" style="127" bestFit="1" customWidth="1"/>
    <col min="7185" max="7185" width="11.42578125" style="127" bestFit="1" customWidth="1"/>
    <col min="7186" max="7186" width="26.7109375" style="127" bestFit="1" customWidth="1"/>
    <col min="7187" max="7187" width="6" style="127" bestFit="1" customWidth="1"/>
    <col min="7188" max="7189" width="17.28515625" style="127" customWidth="1"/>
    <col min="7190" max="7424" width="9.140625" style="127"/>
    <col min="7425" max="7425" width="2" style="127" customWidth="1"/>
    <col min="7426" max="7426" width="18.28515625" style="127" customWidth="1"/>
    <col min="7427" max="7427" width="11.85546875" style="127" customWidth="1"/>
    <col min="7428" max="7429" width="16.28515625" style="127" bestFit="1" customWidth="1"/>
    <col min="7430" max="7430" width="15.85546875" style="127" bestFit="1" customWidth="1"/>
    <col min="7431" max="7431" width="16.140625" style="127" bestFit="1" customWidth="1"/>
    <col min="7432" max="7432" width="14.7109375" style="127" bestFit="1" customWidth="1"/>
    <col min="7433" max="7433" width="16.140625" style="127" bestFit="1" customWidth="1"/>
    <col min="7434" max="7434" width="11.28515625" style="127" customWidth="1"/>
    <col min="7435" max="7435" width="11.5703125" style="127" bestFit="1" customWidth="1"/>
    <col min="7436" max="7436" width="9.85546875" style="127" bestFit="1" customWidth="1"/>
    <col min="7437" max="7438" width="11.5703125" style="127" bestFit="1" customWidth="1"/>
    <col min="7439" max="7439" width="11.28515625" style="127" customWidth="1"/>
    <col min="7440" max="7440" width="7.7109375" style="127" bestFit="1" customWidth="1"/>
    <col min="7441" max="7441" width="11.42578125" style="127" bestFit="1" customWidth="1"/>
    <col min="7442" max="7442" width="26.7109375" style="127" bestFit="1" customWidth="1"/>
    <col min="7443" max="7443" width="6" style="127" bestFit="1" customWidth="1"/>
    <col min="7444" max="7445" width="17.28515625" style="127" customWidth="1"/>
    <col min="7446" max="7680" width="9.140625" style="127"/>
    <col min="7681" max="7681" width="2" style="127" customWidth="1"/>
    <col min="7682" max="7682" width="18.28515625" style="127" customWidth="1"/>
    <col min="7683" max="7683" width="11.85546875" style="127" customWidth="1"/>
    <col min="7684" max="7685" width="16.28515625" style="127" bestFit="1" customWidth="1"/>
    <col min="7686" max="7686" width="15.85546875" style="127" bestFit="1" customWidth="1"/>
    <col min="7687" max="7687" width="16.140625" style="127" bestFit="1" customWidth="1"/>
    <col min="7688" max="7688" width="14.7109375" style="127" bestFit="1" customWidth="1"/>
    <col min="7689" max="7689" width="16.140625" style="127" bestFit="1" customWidth="1"/>
    <col min="7690" max="7690" width="11.28515625" style="127" customWidth="1"/>
    <col min="7691" max="7691" width="11.5703125" style="127" bestFit="1" customWidth="1"/>
    <col min="7692" max="7692" width="9.85546875" style="127" bestFit="1" customWidth="1"/>
    <col min="7693" max="7694" width="11.5703125" style="127" bestFit="1" customWidth="1"/>
    <col min="7695" max="7695" width="11.28515625" style="127" customWidth="1"/>
    <col min="7696" max="7696" width="7.7109375" style="127" bestFit="1" customWidth="1"/>
    <col min="7697" max="7697" width="11.42578125" style="127" bestFit="1" customWidth="1"/>
    <col min="7698" max="7698" width="26.7109375" style="127" bestFit="1" customWidth="1"/>
    <col min="7699" max="7699" width="6" style="127" bestFit="1" customWidth="1"/>
    <col min="7700" max="7701" width="17.28515625" style="127" customWidth="1"/>
    <col min="7702" max="7936" width="9.140625" style="127"/>
    <col min="7937" max="7937" width="2" style="127" customWidth="1"/>
    <col min="7938" max="7938" width="18.28515625" style="127" customWidth="1"/>
    <col min="7939" max="7939" width="11.85546875" style="127" customWidth="1"/>
    <col min="7940" max="7941" width="16.28515625" style="127" bestFit="1" customWidth="1"/>
    <col min="7942" max="7942" width="15.85546875" style="127" bestFit="1" customWidth="1"/>
    <col min="7943" max="7943" width="16.140625" style="127" bestFit="1" customWidth="1"/>
    <col min="7944" max="7944" width="14.7109375" style="127" bestFit="1" customWidth="1"/>
    <col min="7945" max="7945" width="16.140625" style="127" bestFit="1" customWidth="1"/>
    <col min="7946" max="7946" width="11.28515625" style="127" customWidth="1"/>
    <col min="7947" max="7947" width="11.5703125" style="127" bestFit="1" customWidth="1"/>
    <col min="7948" max="7948" width="9.85546875" style="127" bestFit="1" customWidth="1"/>
    <col min="7949" max="7950" width="11.5703125" style="127" bestFit="1" customWidth="1"/>
    <col min="7951" max="7951" width="11.28515625" style="127" customWidth="1"/>
    <col min="7952" max="7952" width="7.7109375" style="127" bestFit="1" customWidth="1"/>
    <col min="7953" max="7953" width="11.42578125" style="127" bestFit="1" customWidth="1"/>
    <col min="7954" max="7954" width="26.7109375" style="127" bestFit="1" customWidth="1"/>
    <col min="7955" max="7955" width="6" style="127" bestFit="1" customWidth="1"/>
    <col min="7956" max="7957" width="17.28515625" style="127" customWidth="1"/>
    <col min="7958" max="8192" width="9.140625" style="127"/>
    <col min="8193" max="8193" width="2" style="127" customWidth="1"/>
    <col min="8194" max="8194" width="18.28515625" style="127" customWidth="1"/>
    <col min="8195" max="8195" width="11.85546875" style="127" customWidth="1"/>
    <col min="8196" max="8197" width="16.28515625" style="127" bestFit="1" customWidth="1"/>
    <col min="8198" max="8198" width="15.85546875" style="127" bestFit="1" customWidth="1"/>
    <col min="8199" max="8199" width="16.140625" style="127" bestFit="1" customWidth="1"/>
    <col min="8200" max="8200" width="14.7109375" style="127" bestFit="1" customWidth="1"/>
    <col min="8201" max="8201" width="16.140625" style="127" bestFit="1" customWidth="1"/>
    <col min="8202" max="8202" width="11.28515625" style="127" customWidth="1"/>
    <col min="8203" max="8203" width="11.5703125" style="127" bestFit="1" customWidth="1"/>
    <col min="8204" max="8204" width="9.85546875" style="127" bestFit="1" customWidth="1"/>
    <col min="8205" max="8206" width="11.5703125" style="127" bestFit="1" customWidth="1"/>
    <col min="8207" max="8207" width="11.28515625" style="127" customWidth="1"/>
    <col min="8208" max="8208" width="7.7109375" style="127" bestFit="1" customWidth="1"/>
    <col min="8209" max="8209" width="11.42578125" style="127" bestFit="1" customWidth="1"/>
    <col min="8210" max="8210" width="26.7109375" style="127" bestFit="1" customWidth="1"/>
    <col min="8211" max="8211" width="6" style="127" bestFit="1" customWidth="1"/>
    <col min="8212" max="8213" width="17.28515625" style="127" customWidth="1"/>
    <col min="8214" max="8448" width="9.140625" style="127"/>
    <col min="8449" max="8449" width="2" style="127" customWidth="1"/>
    <col min="8450" max="8450" width="18.28515625" style="127" customWidth="1"/>
    <col min="8451" max="8451" width="11.85546875" style="127" customWidth="1"/>
    <col min="8452" max="8453" width="16.28515625" style="127" bestFit="1" customWidth="1"/>
    <col min="8454" max="8454" width="15.85546875" style="127" bestFit="1" customWidth="1"/>
    <col min="8455" max="8455" width="16.140625" style="127" bestFit="1" customWidth="1"/>
    <col min="8456" max="8456" width="14.7109375" style="127" bestFit="1" customWidth="1"/>
    <col min="8457" max="8457" width="16.140625" style="127" bestFit="1" customWidth="1"/>
    <col min="8458" max="8458" width="11.28515625" style="127" customWidth="1"/>
    <col min="8459" max="8459" width="11.5703125" style="127" bestFit="1" customWidth="1"/>
    <col min="8460" max="8460" width="9.85546875" style="127" bestFit="1" customWidth="1"/>
    <col min="8461" max="8462" width="11.5703125" style="127" bestFit="1" customWidth="1"/>
    <col min="8463" max="8463" width="11.28515625" style="127" customWidth="1"/>
    <col min="8464" max="8464" width="7.7109375" style="127" bestFit="1" customWidth="1"/>
    <col min="8465" max="8465" width="11.42578125" style="127" bestFit="1" customWidth="1"/>
    <col min="8466" max="8466" width="26.7109375" style="127" bestFit="1" customWidth="1"/>
    <col min="8467" max="8467" width="6" style="127" bestFit="1" customWidth="1"/>
    <col min="8468" max="8469" width="17.28515625" style="127" customWidth="1"/>
    <col min="8470" max="8704" width="9.140625" style="127"/>
    <col min="8705" max="8705" width="2" style="127" customWidth="1"/>
    <col min="8706" max="8706" width="18.28515625" style="127" customWidth="1"/>
    <col min="8707" max="8707" width="11.85546875" style="127" customWidth="1"/>
    <col min="8708" max="8709" width="16.28515625" style="127" bestFit="1" customWidth="1"/>
    <col min="8710" max="8710" width="15.85546875" style="127" bestFit="1" customWidth="1"/>
    <col min="8711" max="8711" width="16.140625" style="127" bestFit="1" customWidth="1"/>
    <col min="8712" max="8712" width="14.7109375" style="127" bestFit="1" customWidth="1"/>
    <col min="8713" max="8713" width="16.140625" style="127" bestFit="1" customWidth="1"/>
    <col min="8714" max="8714" width="11.28515625" style="127" customWidth="1"/>
    <col min="8715" max="8715" width="11.5703125" style="127" bestFit="1" customWidth="1"/>
    <col min="8716" max="8716" width="9.85546875" style="127" bestFit="1" customWidth="1"/>
    <col min="8717" max="8718" width="11.5703125" style="127" bestFit="1" customWidth="1"/>
    <col min="8719" max="8719" width="11.28515625" style="127" customWidth="1"/>
    <col min="8720" max="8720" width="7.7109375" style="127" bestFit="1" customWidth="1"/>
    <col min="8721" max="8721" width="11.42578125" style="127" bestFit="1" customWidth="1"/>
    <col min="8722" max="8722" width="26.7109375" style="127" bestFit="1" customWidth="1"/>
    <col min="8723" max="8723" width="6" style="127" bestFit="1" customWidth="1"/>
    <col min="8724" max="8725" width="17.28515625" style="127" customWidth="1"/>
    <col min="8726" max="8960" width="9.140625" style="127"/>
    <col min="8961" max="8961" width="2" style="127" customWidth="1"/>
    <col min="8962" max="8962" width="18.28515625" style="127" customWidth="1"/>
    <col min="8963" max="8963" width="11.85546875" style="127" customWidth="1"/>
    <col min="8964" max="8965" width="16.28515625" style="127" bestFit="1" customWidth="1"/>
    <col min="8966" max="8966" width="15.85546875" style="127" bestFit="1" customWidth="1"/>
    <col min="8967" max="8967" width="16.140625" style="127" bestFit="1" customWidth="1"/>
    <col min="8968" max="8968" width="14.7109375" style="127" bestFit="1" customWidth="1"/>
    <col min="8969" max="8969" width="16.140625" style="127" bestFit="1" customWidth="1"/>
    <col min="8970" max="8970" width="11.28515625" style="127" customWidth="1"/>
    <col min="8971" max="8971" width="11.5703125" style="127" bestFit="1" customWidth="1"/>
    <col min="8972" max="8972" width="9.85546875" style="127" bestFit="1" customWidth="1"/>
    <col min="8973" max="8974" width="11.5703125" style="127" bestFit="1" customWidth="1"/>
    <col min="8975" max="8975" width="11.28515625" style="127" customWidth="1"/>
    <col min="8976" max="8976" width="7.7109375" style="127" bestFit="1" customWidth="1"/>
    <col min="8977" max="8977" width="11.42578125" style="127" bestFit="1" customWidth="1"/>
    <col min="8978" max="8978" width="26.7109375" style="127" bestFit="1" customWidth="1"/>
    <col min="8979" max="8979" width="6" style="127" bestFit="1" customWidth="1"/>
    <col min="8980" max="8981" width="17.28515625" style="127" customWidth="1"/>
    <col min="8982" max="9216" width="9.140625" style="127"/>
    <col min="9217" max="9217" width="2" style="127" customWidth="1"/>
    <col min="9218" max="9218" width="18.28515625" style="127" customWidth="1"/>
    <col min="9219" max="9219" width="11.85546875" style="127" customWidth="1"/>
    <col min="9220" max="9221" width="16.28515625" style="127" bestFit="1" customWidth="1"/>
    <col min="9222" max="9222" width="15.85546875" style="127" bestFit="1" customWidth="1"/>
    <col min="9223" max="9223" width="16.140625" style="127" bestFit="1" customWidth="1"/>
    <col min="9224" max="9224" width="14.7109375" style="127" bestFit="1" customWidth="1"/>
    <col min="9225" max="9225" width="16.140625" style="127" bestFit="1" customWidth="1"/>
    <col min="9226" max="9226" width="11.28515625" style="127" customWidth="1"/>
    <col min="9227" max="9227" width="11.5703125" style="127" bestFit="1" customWidth="1"/>
    <col min="9228" max="9228" width="9.85546875" style="127" bestFit="1" customWidth="1"/>
    <col min="9229" max="9230" width="11.5703125" style="127" bestFit="1" customWidth="1"/>
    <col min="9231" max="9231" width="11.28515625" style="127" customWidth="1"/>
    <col min="9232" max="9232" width="7.7109375" style="127" bestFit="1" customWidth="1"/>
    <col min="9233" max="9233" width="11.42578125" style="127" bestFit="1" customWidth="1"/>
    <col min="9234" max="9234" width="26.7109375" style="127" bestFit="1" customWidth="1"/>
    <col min="9235" max="9235" width="6" style="127" bestFit="1" customWidth="1"/>
    <col min="9236" max="9237" width="17.28515625" style="127" customWidth="1"/>
    <col min="9238" max="9472" width="9.140625" style="127"/>
    <col min="9473" max="9473" width="2" style="127" customWidth="1"/>
    <col min="9474" max="9474" width="18.28515625" style="127" customWidth="1"/>
    <col min="9475" max="9475" width="11.85546875" style="127" customWidth="1"/>
    <col min="9476" max="9477" width="16.28515625" style="127" bestFit="1" customWidth="1"/>
    <col min="9478" max="9478" width="15.85546875" style="127" bestFit="1" customWidth="1"/>
    <col min="9479" max="9479" width="16.140625" style="127" bestFit="1" customWidth="1"/>
    <col min="9480" max="9480" width="14.7109375" style="127" bestFit="1" customWidth="1"/>
    <col min="9481" max="9481" width="16.140625" style="127" bestFit="1" customWidth="1"/>
    <col min="9482" max="9482" width="11.28515625" style="127" customWidth="1"/>
    <col min="9483" max="9483" width="11.5703125" style="127" bestFit="1" customWidth="1"/>
    <col min="9484" max="9484" width="9.85546875" style="127" bestFit="1" customWidth="1"/>
    <col min="9485" max="9486" width="11.5703125" style="127" bestFit="1" customWidth="1"/>
    <col min="9487" max="9487" width="11.28515625" style="127" customWidth="1"/>
    <col min="9488" max="9488" width="7.7109375" style="127" bestFit="1" customWidth="1"/>
    <col min="9489" max="9489" width="11.42578125" style="127" bestFit="1" customWidth="1"/>
    <col min="9490" max="9490" width="26.7109375" style="127" bestFit="1" customWidth="1"/>
    <col min="9491" max="9491" width="6" style="127" bestFit="1" customWidth="1"/>
    <col min="9492" max="9493" width="17.28515625" style="127" customWidth="1"/>
    <col min="9494" max="9728" width="9.140625" style="127"/>
    <col min="9729" max="9729" width="2" style="127" customWidth="1"/>
    <col min="9730" max="9730" width="18.28515625" style="127" customWidth="1"/>
    <col min="9731" max="9731" width="11.85546875" style="127" customWidth="1"/>
    <col min="9732" max="9733" width="16.28515625" style="127" bestFit="1" customWidth="1"/>
    <col min="9734" max="9734" width="15.85546875" style="127" bestFit="1" customWidth="1"/>
    <col min="9735" max="9735" width="16.140625" style="127" bestFit="1" customWidth="1"/>
    <col min="9736" max="9736" width="14.7109375" style="127" bestFit="1" customWidth="1"/>
    <col min="9737" max="9737" width="16.140625" style="127" bestFit="1" customWidth="1"/>
    <col min="9738" max="9738" width="11.28515625" style="127" customWidth="1"/>
    <col min="9739" max="9739" width="11.5703125" style="127" bestFit="1" customWidth="1"/>
    <col min="9740" max="9740" width="9.85546875" style="127" bestFit="1" customWidth="1"/>
    <col min="9741" max="9742" width="11.5703125" style="127" bestFit="1" customWidth="1"/>
    <col min="9743" max="9743" width="11.28515625" style="127" customWidth="1"/>
    <col min="9744" max="9744" width="7.7109375" style="127" bestFit="1" customWidth="1"/>
    <col min="9745" max="9745" width="11.42578125" style="127" bestFit="1" customWidth="1"/>
    <col min="9746" max="9746" width="26.7109375" style="127" bestFit="1" customWidth="1"/>
    <col min="9747" max="9747" width="6" style="127" bestFit="1" customWidth="1"/>
    <col min="9748" max="9749" width="17.28515625" style="127" customWidth="1"/>
    <col min="9750" max="9984" width="9.140625" style="127"/>
    <col min="9985" max="9985" width="2" style="127" customWidth="1"/>
    <col min="9986" max="9986" width="18.28515625" style="127" customWidth="1"/>
    <col min="9987" max="9987" width="11.85546875" style="127" customWidth="1"/>
    <col min="9988" max="9989" width="16.28515625" style="127" bestFit="1" customWidth="1"/>
    <col min="9990" max="9990" width="15.85546875" style="127" bestFit="1" customWidth="1"/>
    <col min="9991" max="9991" width="16.140625" style="127" bestFit="1" customWidth="1"/>
    <col min="9992" max="9992" width="14.7109375" style="127" bestFit="1" customWidth="1"/>
    <col min="9993" max="9993" width="16.140625" style="127" bestFit="1" customWidth="1"/>
    <col min="9994" max="9994" width="11.28515625" style="127" customWidth="1"/>
    <col min="9995" max="9995" width="11.5703125" style="127" bestFit="1" customWidth="1"/>
    <col min="9996" max="9996" width="9.85546875" style="127" bestFit="1" customWidth="1"/>
    <col min="9997" max="9998" width="11.5703125" style="127" bestFit="1" customWidth="1"/>
    <col min="9999" max="9999" width="11.28515625" style="127" customWidth="1"/>
    <col min="10000" max="10000" width="7.7109375" style="127" bestFit="1" customWidth="1"/>
    <col min="10001" max="10001" width="11.42578125" style="127" bestFit="1" customWidth="1"/>
    <col min="10002" max="10002" width="26.7109375" style="127" bestFit="1" customWidth="1"/>
    <col min="10003" max="10003" width="6" style="127" bestFit="1" customWidth="1"/>
    <col min="10004" max="10005" width="17.28515625" style="127" customWidth="1"/>
    <col min="10006" max="10240" width="9.140625" style="127"/>
    <col min="10241" max="10241" width="2" style="127" customWidth="1"/>
    <col min="10242" max="10242" width="18.28515625" style="127" customWidth="1"/>
    <col min="10243" max="10243" width="11.85546875" style="127" customWidth="1"/>
    <col min="10244" max="10245" width="16.28515625" style="127" bestFit="1" customWidth="1"/>
    <col min="10246" max="10246" width="15.85546875" style="127" bestFit="1" customWidth="1"/>
    <col min="10247" max="10247" width="16.140625" style="127" bestFit="1" customWidth="1"/>
    <col min="10248" max="10248" width="14.7109375" style="127" bestFit="1" customWidth="1"/>
    <col min="10249" max="10249" width="16.140625" style="127" bestFit="1" customWidth="1"/>
    <col min="10250" max="10250" width="11.28515625" style="127" customWidth="1"/>
    <col min="10251" max="10251" width="11.5703125" style="127" bestFit="1" customWidth="1"/>
    <col min="10252" max="10252" width="9.85546875" style="127" bestFit="1" customWidth="1"/>
    <col min="10253" max="10254" width="11.5703125" style="127" bestFit="1" customWidth="1"/>
    <col min="10255" max="10255" width="11.28515625" style="127" customWidth="1"/>
    <col min="10256" max="10256" width="7.7109375" style="127" bestFit="1" customWidth="1"/>
    <col min="10257" max="10257" width="11.42578125" style="127" bestFit="1" customWidth="1"/>
    <col min="10258" max="10258" width="26.7109375" style="127" bestFit="1" customWidth="1"/>
    <col min="10259" max="10259" width="6" style="127" bestFit="1" customWidth="1"/>
    <col min="10260" max="10261" width="17.28515625" style="127" customWidth="1"/>
    <col min="10262" max="10496" width="9.140625" style="127"/>
    <col min="10497" max="10497" width="2" style="127" customWidth="1"/>
    <col min="10498" max="10498" width="18.28515625" style="127" customWidth="1"/>
    <col min="10499" max="10499" width="11.85546875" style="127" customWidth="1"/>
    <col min="10500" max="10501" width="16.28515625" style="127" bestFit="1" customWidth="1"/>
    <col min="10502" max="10502" width="15.85546875" style="127" bestFit="1" customWidth="1"/>
    <col min="10503" max="10503" width="16.140625" style="127" bestFit="1" customWidth="1"/>
    <col min="10504" max="10504" width="14.7109375" style="127" bestFit="1" customWidth="1"/>
    <col min="10505" max="10505" width="16.140625" style="127" bestFit="1" customWidth="1"/>
    <col min="10506" max="10506" width="11.28515625" style="127" customWidth="1"/>
    <col min="10507" max="10507" width="11.5703125" style="127" bestFit="1" customWidth="1"/>
    <col min="10508" max="10508" width="9.85546875" style="127" bestFit="1" customWidth="1"/>
    <col min="10509" max="10510" width="11.5703125" style="127" bestFit="1" customWidth="1"/>
    <col min="10511" max="10511" width="11.28515625" style="127" customWidth="1"/>
    <col min="10512" max="10512" width="7.7109375" style="127" bestFit="1" customWidth="1"/>
    <col min="10513" max="10513" width="11.42578125" style="127" bestFit="1" customWidth="1"/>
    <col min="10514" max="10514" width="26.7109375" style="127" bestFit="1" customWidth="1"/>
    <col min="10515" max="10515" width="6" style="127" bestFit="1" customWidth="1"/>
    <col min="10516" max="10517" width="17.28515625" style="127" customWidth="1"/>
    <col min="10518" max="10752" width="9.140625" style="127"/>
    <col min="10753" max="10753" width="2" style="127" customWidth="1"/>
    <col min="10754" max="10754" width="18.28515625" style="127" customWidth="1"/>
    <col min="10755" max="10755" width="11.85546875" style="127" customWidth="1"/>
    <col min="10756" max="10757" width="16.28515625" style="127" bestFit="1" customWidth="1"/>
    <col min="10758" max="10758" width="15.85546875" style="127" bestFit="1" customWidth="1"/>
    <col min="10759" max="10759" width="16.140625" style="127" bestFit="1" customWidth="1"/>
    <col min="10760" max="10760" width="14.7109375" style="127" bestFit="1" customWidth="1"/>
    <col min="10761" max="10761" width="16.140625" style="127" bestFit="1" customWidth="1"/>
    <col min="10762" max="10762" width="11.28515625" style="127" customWidth="1"/>
    <col min="10763" max="10763" width="11.5703125" style="127" bestFit="1" customWidth="1"/>
    <col min="10764" max="10764" width="9.85546875" style="127" bestFit="1" customWidth="1"/>
    <col min="10765" max="10766" width="11.5703125" style="127" bestFit="1" customWidth="1"/>
    <col min="10767" max="10767" width="11.28515625" style="127" customWidth="1"/>
    <col min="10768" max="10768" width="7.7109375" style="127" bestFit="1" customWidth="1"/>
    <col min="10769" max="10769" width="11.42578125" style="127" bestFit="1" customWidth="1"/>
    <col min="10770" max="10770" width="26.7109375" style="127" bestFit="1" customWidth="1"/>
    <col min="10771" max="10771" width="6" style="127" bestFit="1" customWidth="1"/>
    <col min="10772" max="10773" width="17.28515625" style="127" customWidth="1"/>
    <col min="10774" max="11008" width="9.140625" style="127"/>
    <col min="11009" max="11009" width="2" style="127" customWidth="1"/>
    <col min="11010" max="11010" width="18.28515625" style="127" customWidth="1"/>
    <col min="11011" max="11011" width="11.85546875" style="127" customWidth="1"/>
    <col min="11012" max="11013" width="16.28515625" style="127" bestFit="1" customWidth="1"/>
    <col min="11014" max="11014" width="15.85546875" style="127" bestFit="1" customWidth="1"/>
    <col min="11015" max="11015" width="16.140625" style="127" bestFit="1" customWidth="1"/>
    <col min="11016" max="11016" width="14.7109375" style="127" bestFit="1" customWidth="1"/>
    <col min="11017" max="11017" width="16.140625" style="127" bestFit="1" customWidth="1"/>
    <col min="11018" max="11018" width="11.28515625" style="127" customWidth="1"/>
    <col min="11019" max="11019" width="11.5703125" style="127" bestFit="1" customWidth="1"/>
    <col min="11020" max="11020" width="9.85546875" style="127" bestFit="1" customWidth="1"/>
    <col min="11021" max="11022" width="11.5703125" style="127" bestFit="1" customWidth="1"/>
    <col min="11023" max="11023" width="11.28515625" style="127" customWidth="1"/>
    <col min="11024" max="11024" width="7.7109375" style="127" bestFit="1" customWidth="1"/>
    <col min="11025" max="11025" width="11.42578125" style="127" bestFit="1" customWidth="1"/>
    <col min="11026" max="11026" width="26.7109375" style="127" bestFit="1" customWidth="1"/>
    <col min="11027" max="11027" width="6" style="127" bestFit="1" customWidth="1"/>
    <col min="11028" max="11029" width="17.28515625" style="127" customWidth="1"/>
    <col min="11030" max="11264" width="9.140625" style="127"/>
    <col min="11265" max="11265" width="2" style="127" customWidth="1"/>
    <col min="11266" max="11266" width="18.28515625" style="127" customWidth="1"/>
    <col min="11267" max="11267" width="11.85546875" style="127" customWidth="1"/>
    <col min="11268" max="11269" width="16.28515625" style="127" bestFit="1" customWidth="1"/>
    <col min="11270" max="11270" width="15.85546875" style="127" bestFit="1" customWidth="1"/>
    <col min="11271" max="11271" width="16.140625" style="127" bestFit="1" customWidth="1"/>
    <col min="11272" max="11272" width="14.7109375" style="127" bestFit="1" customWidth="1"/>
    <col min="11273" max="11273" width="16.140625" style="127" bestFit="1" customWidth="1"/>
    <col min="11274" max="11274" width="11.28515625" style="127" customWidth="1"/>
    <col min="11275" max="11275" width="11.5703125" style="127" bestFit="1" customWidth="1"/>
    <col min="11276" max="11276" width="9.85546875" style="127" bestFit="1" customWidth="1"/>
    <col min="11277" max="11278" width="11.5703125" style="127" bestFit="1" customWidth="1"/>
    <col min="11279" max="11279" width="11.28515625" style="127" customWidth="1"/>
    <col min="11280" max="11280" width="7.7109375" style="127" bestFit="1" customWidth="1"/>
    <col min="11281" max="11281" width="11.42578125" style="127" bestFit="1" customWidth="1"/>
    <col min="11282" max="11282" width="26.7109375" style="127" bestFit="1" customWidth="1"/>
    <col min="11283" max="11283" width="6" style="127" bestFit="1" customWidth="1"/>
    <col min="11284" max="11285" width="17.28515625" style="127" customWidth="1"/>
    <col min="11286" max="11520" width="9.140625" style="127"/>
    <col min="11521" max="11521" width="2" style="127" customWidth="1"/>
    <col min="11522" max="11522" width="18.28515625" style="127" customWidth="1"/>
    <col min="11523" max="11523" width="11.85546875" style="127" customWidth="1"/>
    <col min="11524" max="11525" width="16.28515625" style="127" bestFit="1" customWidth="1"/>
    <col min="11526" max="11526" width="15.85546875" style="127" bestFit="1" customWidth="1"/>
    <col min="11527" max="11527" width="16.140625" style="127" bestFit="1" customWidth="1"/>
    <col min="11528" max="11528" width="14.7109375" style="127" bestFit="1" customWidth="1"/>
    <col min="11529" max="11529" width="16.140625" style="127" bestFit="1" customWidth="1"/>
    <col min="11530" max="11530" width="11.28515625" style="127" customWidth="1"/>
    <col min="11531" max="11531" width="11.5703125" style="127" bestFit="1" customWidth="1"/>
    <col min="11532" max="11532" width="9.85546875" style="127" bestFit="1" customWidth="1"/>
    <col min="11533" max="11534" width="11.5703125" style="127" bestFit="1" customWidth="1"/>
    <col min="11535" max="11535" width="11.28515625" style="127" customWidth="1"/>
    <col min="11536" max="11536" width="7.7109375" style="127" bestFit="1" customWidth="1"/>
    <col min="11537" max="11537" width="11.42578125" style="127" bestFit="1" customWidth="1"/>
    <col min="11538" max="11538" width="26.7109375" style="127" bestFit="1" customWidth="1"/>
    <col min="11539" max="11539" width="6" style="127" bestFit="1" customWidth="1"/>
    <col min="11540" max="11541" width="17.28515625" style="127" customWidth="1"/>
    <col min="11542" max="11776" width="9.140625" style="127"/>
    <col min="11777" max="11777" width="2" style="127" customWidth="1"/>
    <col min="11778" max="11778" width="18.28515625" style="127" customWidth="1"/>
    <col min="11779" max="11779" width="11.85546875" style="127" customWidth="1"/>
    <col min="11780" max="11781" width="16.28515625" style="127" bestFit="1" customWidth="1"/>
    <col min="11782" max="11782" width="15.85546875" style="127" bestFit="1" customWidth="1"/>
    <col min="11783" max="11783" width="16.140625" style="127" bestFit="1" customWidth="1"/>
    <col min="11784" max="11784" width="14.7109375" style="127" bestFit="1" customWidth="1"/>
    <col min="11785" max="11785" width="16.140625" style="127" bestFit="1" customWidth="1"/>
    <col min="11786" max="11786" width="11.28515625" style="127" customWidth="1"/>
    <col min="11787" max="11787" width="11.5703125" style="127" bestFit="1" customWidth="1"/>
    <col min="11788" max="11788" width="9.85546875" style="127" bestFit="1" customWidth="1"/>
    <col min="11789" max="11790" width="11.5703125" style="127" bestFit="1" customWidth="1"/>
    <col min="11791" max="11791" width="11.28515625" style="127" customWidth="1"/>
    <col min="11792" max="11792" width="7.7109375" style="127" bestFit="1" customWidth="1"/>
    <col min="11793" max="11793" width="11.42578125" style="127" bestFit="1" customWidth="1"/>
    <col min="11794" max="11794" width="26.7109375" style="127" bestFit="1" customWidth="1"/>
    <col min="11795" max="11795" width="6" style="127" bestFit="1" customWidth="1"/>
    <col min="11796" max="11797" width="17.28515625" style="127" customWidth="1"/>
    <col min="11798" max="12032" width="9.140625" style="127"/>
    <col min="12033" max="12033" width="2" style="127" customWidth="1"/>
    <col min="12034" max="12034" width="18.28515625" style="127" customWidth="1"/>
    <col min="12035" max="12035" width="11.85546875" style="127" customWidth="1"/>
    <col min="12036" max="12037" width="16.28515625" style="127" bestFit="1" customWidth="1"/>
    <col min="12038" max="12038" width="15.85546875" style="127" bestFit="1" customWidth="1"/>
    <col min="12039" max="12039" width="16.140625" style="127" bestFit="1" customWidth="1"/>
    <col min="12040" max="12040" width="14.7109375" style="127" bestFit="1" customWidth="1"/>
    <col min="12041" max="12041" width="16.140625" style="127" bestFit="1" customWidth="1"/>
    <col min="12042" max="12042" width="11.28515625" style="127" customWidth="1"/>
    <col min="12043" max="12043" width="11.5703125" style="127" bestFit="1" customWidth="1"/>
    <col min="12044" max="12044" width="9.85546875" style="127" bestFit="1" customWidth="1"/>
    <col min="12045" max="12046" width="11.5703125" style="127" bestFit="1" customWidth="1"/>
    <col min="12047" max="12047" width="11.28515625" style="127" customWidth="1"/>
    <col min="12048" max="12048" width="7.7109375" style="127" bestFit="1" customWidth="1"/>
    <col min="12049" max="12049" width="11.42578125" style="127" bestFit="1" customWidth="1"/>
    <col min="12050" max="12050" width="26.7109375" style="127" bestFit="1" customWidth="1"/>
    <col min="12051" max="12051" width="6" style="127" bestFit="1" customWidth="1"/>
    <col min="12052" max="12053" width="17.28515625" style="127" customWidth="1"/>
    <col min="12054" max="12288" width="9.140625" style="127"/>
    <col min="12289" max="12289" width="2" style="127" customWidth="1"/>
    <col min="12290" max="12290" width="18.28515625" style="127" customWidth="1"/>
    <col min="12291" max="12291" width="11.85546875" style="127" customWidth="1"/>
    <col min="12292" max="12293" width="16.28515625" style="127" bestFit="1" customWidth="1"/>
    <col min="12294" max="12294" width="15.85546875" style="127" bestFit="1" customWidth="1"/>
    <col min="12295" max="12295" width="16.140625" style="127" bestFit="1" customWidth="1"/>
    <col min="12296" max="12296" width="14.7109375" style="127" bestFit="1" customWidth="1"/>
    <col min="12297" max="12297" width="16.140625" style="127" bestFit="1" customWidth="1"/>
    <col min="12298" max="12298" width="11.28515625" style="127" customWidth="1"/>
    <col min="12299" max="12299" width="11.5703125" style="127" bestFit="1" customWidth="1"/>
    <col min="12300" max="12300" width="9.85546875" style="127" bestFit="1" customWidth="1"/>
    <col min="12301" max="12302" width="11.5703125" style="127" bestFit="1" customWidth="1"/>
    <col min="12303" max="12303" width="11.28515625" style="127" customWidth="1"/>
    <col min="12304" max="12304" width="7.7109375" style="127" bestFit="1" customWidth="1"/>
    <col min="12305" max="12305" width="11.42578125" style="127" bestFit="1" customWidth="1"/>
    <col min="12306" max="12306" width="26.7109375" style="127" bestFit="1" customWidth="1"/>
    <col min="12307" max="12307" width="6" style="127" bestFit="1" customWidth="1"/>
    <col min="12308" max="12309" width="17.28515625" style="127" customWidth="1"/>
    <col min="12310" max="12544" width="9.140625" style="127"/>
    <col min="12545" max="12545" width="2" style="127" customWidth="1"/>
    <col min="12546" max="12546" width="18.28515625" style="127" customWidth="1"/>
    <col min="12547" max="12547" width="11.85546875" style="127" customWidth="1"/>
    <col min="12548" max="12549" width="16.28515625" style="127" bestFit="1" customWidth="1"/>
    <col min="12550" max="12550" width="15.85546875" style="127" bestFit="1" customWidth="1"/>
    <col min="12551" max="12551" width="16.140625" style="127" bestFit="1" customWidth="1"/>
    <col min="12552" max="12552" width="14.7109375" style="127" bestFit="1" customWidth="1"/>
    <col min="12553" max="12553" width="16.140625" style="127" bestFit="1" customWidth="1"/>
    <col min="12554" max="12554" width="11.28515625" style="127" customWidth="1"/>
    <col min="12555" max="12555" width="11.5703125" style="127" bestFit="1" customWidth="1"/>
    <col min="12556" max="12556" width="9.85546875" style="127" bestFit="1" customWidth="1"/>
    <col min="12557" max="12558" width="11.5703125" style="127" bestFit="1" customWidth="1"/>
    <col min="12559" max="12559" width="11.28515625" style="127" customWidth="1"/>
    <col min="12560" max="12560" width="7.7109375" style="127" bestFit="1" customWidth="1"/>
    <col min="12561" max="12561" width="11.42578125" style="127" bestFit="1" customWidth="1"/>
    <col min="12562" max="12562" width="26.7109375" style="127" bestFit="1" customWidth="1"/>
    <col min="12563" max="12563" width="6" style="127" bestFit="1" customWidth="1"/>
    <col min="12564" max="12565" width="17.28515625" style="127" customWidth="1"/>
    <col min="12566" max="12800" width="9.140625" style="127"/>
    <col min="12801" max="12801" width="2" style="127" customWidth="1"/>
    <col min="12802" max="12802" width="18.28515625" style="127" customWidth="1"/>
    <col min="12803" max="12803" width="11.85546875" style="127" customWidth="1"/>
    <col min="12804" max="12805" width="16.28515625" style="127" bestFit="1" customWidth="1"/>
    <col min="12806" max="12806" width="15.85546875" style="127" bestFit="1" customWidth="1"/>
    <col min="12807" max="12807" width="16.140625" style="127" bestFit="1" customWidth="1"/>
    <col min="12808" max="12808" width="14.7109375" style="127" bestFit="1" customWidth="1"/>
    <col min="12809" max="12809" width="16.140625" style="127" bestFit="1" customWidth="1"/>
    <col min="12810" max="12810" width="11.28515625" style="127" customWidth="1"/>
    <col min="12811" max="12811" width="11.5703125" style="127" bestFit="1" customWidth="1"/>
    <col min="12812" max="12812" width="9.85546875" style="127" bestFit="1" customWidth="1"/>
    <col min="12813" max="12814" width="11.5703125" style="127" bestFit="1" customWidth="1"/>
    <col min="12815" max="12815" width="11.28515625" style="127" customWidth="1"/>
    <col min="12816" max="12816" width="7.7109375" style="127" bestFit="1" customWidth="1"/>
    <col min="12817" max="12817" width="11.42578125" style="127" bestFit="1" customWidth="1"/>
    <col min="12818" max="12818" width="26.7109375" style="127" bestFit="1" customWidth="1"/>
    <col min="12819" max="12819" width="6" style="127" bestFit="1" customWidth="1"/>
    <col min="12820" max="12821" width="17.28515625" style="127" customWidth="1"/>
    <col min="12822" max="13056" width="9.140625" style="127"/>
    <col min="13057" max="13057" width="2" style="127" customWidth="1"/>
    <col min="13058" max="13058" width="18.28515625" style="127" customWidth="1"/>
    <col min="13059" max="13059" width="11.85546875" style="127" customWidth="1"/>
    <col min="13060" max="13061" width="16.28515625" style="127" bestFit="1" customWidth="1"/>
    <col min="13062" max="13062" width="15.85546875" style="127" bestFit="1" customWidth="1"/>
    <col min="13063" max="13063" width="16.140625" style="127" bestFit="1" customWidth="1"/>
    <col min="13064" max="13064" width="14.7109375" style="127" bestFit="1" customWidth="1"/>
    <col min="13065" max="13065" width="16.140625" style="127" bestFit="1" customWidth="1"/>
    <col min="13066" max="13066" width="11.28515625" style="127" customWidth="1"/>
    <col min="13067" max="13067" width="11.5703125" style="127" bestFit="1" customWidth="1"/>
    <col min="13068" max="13068" width="9.85546875" style="127" bestFit="1" customWidth="1"/>
    <col min="13069" max="13070" width="11.5703125" style="127" bestFit="1" customWidth="1"/>
    <col min="13071" max="13071" width="11.28515625" style="127" customWidth="1"/>
    <col min="13072" max="13072" width="7.7109375" style="127" bestFit="1" customWidth="1"/>
    <col min="13073" max="13073" width="11.42578125" style="127" bestFit="1" customWidth="1"/>
    <col min="13074" max="13074" width="26.7109375" style="127" bestFit="1" customWidth="1"/>
    <col min="13075" max="13075" width="6" style="127" bestFit="1" customWidth="1"/>
    <col min="13076" max="13077" width="17.28515625" style="127" customWidth="1"/>
    <col min="13078" max="13312" width="9.140625" style="127"/>
    <col min="13313" max="13313" width="2" style="127" customWidth="1"/>
    <col min="13314" max="13314" width="18.28515625" style="127" customWidth="1"/>
    <col min="13315" max="13315" width="11.85546875" style="127" customWidth="1"/>
    <col min="13316" max="13317" width="16.28515625" style="127" bestFit="1" customWidth="1"/>
    <col min="13318" max="13318" width="15.85546875" style="127" bestFit="1" customWidth="1"/>
    <col min="13319" max="13319" width="16.140625" style="127" bestFit="1" customWidth="1"/>
    <col min="13320" max="13320" width="14.7109375" style="127" bestFit="1" customWidth="1"/>
    <col min="13321" max="13321" width="16.140625" style="127" bestFit="1" customWidth="1"/>
    <col min="13322" max="13322" width="11.28515625" style="127" customWidth="1"/>
    <col min="13323" max="13323" width="11.5703125" style="127" bestFit="1" customWidth="1"/>
    <col min="13324" max="13324" width="9.85546875" style="127" bestFit="1" customWidth="1"/>
    <col min="13325" max="13326" width="11.5703125" style="127" bestFit="1" customWidth="1"/>
    <col min="13327" max="13327" width="11.28515625" style="127" customWidth="1"/>
    <col min="13328" max="13328" width="7.7109375" style="127" bestFit="1" customWidth="1"/>
    <col min="13329" max="13329" width="11.42578125" style="127" bestFit="1" customWidth="1"/>
    <col min="13330" max="13330" width="26.7109375" style="127" bestFit="1" customWidth="1"/>
    <col min="13331" max="13331" width="6" style="127" bestFit="1" customWidth="1"/>
    <col min="13332" max="13333" width="17.28515625" style="127" customWidth="1"/>
    <col min="13334" max="13568" width="9.140625" style="127"/>
    <col min="13569" max="13569" width="2" style="127" customWidth="1"/>
    <col min="13570" max="13570" width="18.28515625" style="127" customWidth="1"/>
    <col min="13571" max="13571" width="11.85546875" style="127" customWidth="1"/>
    <col min="13572" max="13573" width="16.28515625" style="127" bestFit="1" customWidth="1"/>
    <col min="13574" max="13574" width="15.85546875" style="127" bestFit="1" customWidth="1"/>
    <col min="13575" max="13575" width="16.140625" style="127" bestFit="1" customWidth="1"/>
    <col min="13576" max="13576" width="14.7109375" style="127" bestFit="1" customWidth="1"/>
    <col min="13577" max="13577" width="16.140625" style="127" bestFit="1" customWidth="1"/>
    <col min="13578" max="13578" width="11.28515625" style="127" customWidth="1"/>
    <col min="13579" max="13579" width="11.5703125" style="127" bestFit="1" customWidth="1"/>
    <col min="13580" max="13580" width="9.85546875" style="127" bestFit="1" customWidth="1"/>
    <col min="13581" max="13582" width="11.5703125" style="127" bestFit="1" customWidth="1"/>
    <col min="13583" max="13583" width="11.28515625" style="127" customWidth="1"/>
    <col min="13584" max="13584" width="7.7109375" style="127" bestFit="1" customWidth="1"/>
    <col min="13585" max="13585" width="11.42578125" style="127" bestFit="1" customWidth="1"/>
    <col min="13586" max="13586" width="26.7109375" style="127" bestFit="1" customWidth="1"/>
    <col min="13587" max="13587" width="6" style="127" bestFit="1" customWidth="1"/>
    <col min="13588" max="13589" width="17.28515625" style="127" customWidth="1"/>
    <col min="13590" max="13824" width="9.140625" style="127"/>
    <col min="13825" max="13825" width="2" style="127" customWidth="1"/>
    <col min="13826" max="13826" width="18.28515625" style="127" customWidth="1"/>
    <col min="13827" max="13827" width="11.85546875" style="127" customWidth="1"/>
    <col min="13828" max="13829" width="16.28515625" style="127" bestFit="1" customWidth="1"/>
    <col min="13830" max="13830" width="15.85546875" style="127" bestFit="1" customWidth="1"/>
    <col min="13831" max="13831" width="16.140625" style="127" bestFit="1" customWidth="1"/>
    <col min="13832" max="13832" width="14.7109375" style="127" bestFit="1" customWidth="1"/>
    <col min="13833" max="13833" width="16.140625" style="127" bestFit="1" customWidth="1"/>
    <col min="13834" max="13834" width="11.28515625" style="127" customWidth="1"/>
    <col min="13835" max="13835" width="11.5703125" style="127" bestFit="1" customWidth="1"/>
    <col min="13836" max="13836" width="9.85546875" style="127" bestFit="1" customWidth="1"/>
    <col min="13837" max="13838" width="11.5703125" style="127" bestFit="1" customWidth="1"/>
    <col min="13839" max="13839" width="11.28515625" style="127" customWidth="1"/>
    <col min="13840" max="13840" width="7.7109375" style="127" bestFit="1" customWidth="1"/>
    <col min="13841" max="13841" width="11.42578125" style="127" bestFit="1" customWidth="1"/>
    <col min="13842" max="13842" width="26.7109375" style="127" bestFit="1" customWidth="1"/>
    <col min="13843" max="13843" width="6" style="127" bestFit="1" customWidth="1"/>
    <col min="13844" max="13845" width="17.28515625" style="127" customWidth="1"/>
    <col min="13846" max="14080" width="9.140625" style="127"/>
    <col min="14081" max="14081" width="2" style="127" customWidth="1"/>
    <col min="14082" max="14082" width="18.28515625" style="127" customWidth="1"/>
    <col min="14083" max="14083" width="11.85546875" style="127" customWidth="1"/>
    <col min="14084" max="14085" width="16.28515625" style="127" bestFit="1" customWidth="1"/>
    <col min="14086" max="14086" width="15.85546875" style="127" bestFit="1" customWidth="1"/>
    <col min="14087" max="14087" width="16.140625" style="127" bestFit="1" customWidth="1"/>
    <col min="14088" max="14088" width="14.7109375" style="127" bestFit="1" customWidth="1"/>
    <col min="14089" max="14089" width="16.140625" style="127" bestFit="1" customWidth="1"/>
    <col min="14090" max="14090" width="11.28515625" style="127" customWidth="1"/>
    <col min="14091" max="14091" width="11.5703125" style="127" bestFit="1" customWidth="1"/>
    <col min="14092" max="14092" width="9.85546875" style="127" bestFit="1" customWidth="1"/>
    <col min="14093" max="14094" width="11.5703125" style="127" bestFit="1" customWidth="1"/>
    <col min="14095" max="14095" width="11.28515625" style="127" customWidth="1"/>
    <col min="14096" max="14096" width="7.7109375" style="127" bestFit="1" customWidth="1"/>
    <col min="14097" max="14097" width="11.42578125" style="127" bestFit="1" customWidth="1"/>
    <col min="14098" max="14098" width="26.7109375" style="127" bestFit="1" customWidth="1"/>
    <col min="14099" max="14099" width="6" style="127" bestFit="1" customWidth="1"/>
    <col min="14100" max="14101" width="17.28515625" style="127" customWidth="1"/>
    <col min="14102" max="14336" width="9.140625" style="127"/>
    <col min="14337" max="14337" width="2" style="127" customWidth="1"/>
    <col min="14338" max="14338" width="18.28515625" style="127" customWidth="1"/>
    <col min="14339" max="14339" width="11.85546875" style="127" customWidth="1"/>
    <col min="14340" max="14341" width="16.28515625" style="127" bestFit="1" customWidth="1"/>
    <col min="14342" max="14342" width="15.85546875" style="127" bestFit="1" customWidth="1"/>
    <col min="14343" max="14343" width="16.140625" style="127" bestFit="1" customWidth="1"/>
    <col min="14344" max="14344" width="14.7109375" style="127" bestFit="1" customWidth="1"/>
    <col min="14345" max="14345" width="16.140625" style="127" bestFit="1" customWidth="1"/>
    <col min="14346" max="14346" width="11.28515625" style="127" customWidth="1"/>
    <col min="14347" max="14347" width="11.5703125" style="127" bestFit="1" customWidth="1"/>
    <col min="14348" max="14348" width="9.85546875" style="127" bestFit="1" customWidth="1"/>
    <col min="14349" max="14350" width="11.5703125" style="127" bestFit="1" customWidth="1"/>
    <col min="14351" max="14351" width="11.28515625" style="127" customWidth="1"/>
    <col min="14352" max="14352" width="7.7109375" style="127" bestFit="1" customWidth="1"/>
    <col min="14353" max="14353" width="11.42578125" style="127" bestFit="1" customWidth="1"/>
    <col min="14354" max="14354" width="26.7109375" style="127" bestFit="1" customWidth="1"/>
    <col min="14355" max="14355" width="6" style="127" bestFit="1" customWidth="1"/>
    <col min="14356" max="14357" width="17.28515625" style="127" customWidth="1"/>
    <col min="14358" max="14592" width="9.140625" style="127"/>
    <col min="14593" max="14593" width="2" style="127" customWidth="1"/>
    <col min="14594" max="14594" width="18.28515625" style="127" customWidth="1"/>
    <col min="14595" max="14595" width="11.85546875" style="127" customWidth="1"/>
    <col min="14596" max="14597" width="16.28515625" style="127" bestFit="1" customWidth="1"/>
    <col min="14598" max="14598" width="15.85546875" style="127" bestFit="1" customWidth="1"/>
    <col min="14599" max="14599" width="16.140625" style="127" bestFit="1" customWidth="1"/>
    <col min="14600" max="14600" width="14.7109375" style="127" bestFit="1" customWidth="1"/>
    <col min="14601" max="14601" width="16.140625" style="127" bestFit="1" customWidth="1"/>
    <col min="14602" max="14602" width="11.28515625" style="127" customWidth="1"/>
    <col min="14603" max="14603" width="11.5703125" style="127" bestFit="1" customWidth="1"/>
    <col min="14604" max="14604" width="9.85546875" style="127" bestFit="1" customWidth="1"/>
    <col min="14605" max="14606" width="11.5703125" style="127" bestFit="1" customWidth="1"/>
    <col min="14607" max="14607" width="11.28515625" style="127" customWidth="1"/>
    <col min="14608" max="14608" width="7.7109375" style="127" bestFit="1" customWidth="1"/>
    <col min="14609" max="14609" width="11.42578125" style="127" bestFit="1" customWidth="1"/>
    <col min="14610" max="14610" width="26.7109375" style="127" bestFit="1" customWidth="1"/>
    <col min="14611" max="14611" width="6" style="127" bestFit="1" customWidth="1"/>
    <col min="14612" max="14613" width="17.28515625" style="127" customWidth="1"/>
    <col min="14614" max="14848" width="9.140625" style="127"/>
    <col min="14849" max="14849" width="2" style="127" customWidth="1"/>
    <col min="14850" max="14850" width="18.28515625" style="127" customWidth="1"/>
    <col min="14851" max="14851" width="11.85546875" style="127" customWidth="1"/>
    <col min="14852" max="14853" width="16.28515625" style="127" bestFit="1" customWidth="1"/>
    <col min="14854" max="14854" width="15.85546875" style="127" bestFit="1" customWidth="1"/>
    <col min="14855" max="14855" width="16.140625" style="127" bestFit="1" customWidth="1"/>
    <col min="14856" max="14856" width="14.7109375" style="127" bestFit="1" customWidth="1"/>
    <col min="14857" max="14857" width="16.140625" style="127" bestFit="1" customWidth="1"/>
    <col min="14858" max="14858" width="11.28515625" style="127" customWidth="1"/>
    <col min="14859" max="14859" width="11.5703125" style="127" bestFit="1" customWidth="1"/>
    <col min="14860" max="14860" width="9.85546875" style="127" bestFit="1" customWidth="1"/>
    <col min="14861" max="14862" width="11.5703125" style="127" bestFit="1" customWidth="1"/>
    <col min="14863" max="14863" width="11.28515625" style="127" customWidth="1"/>
    <col min="14864" max="14864" width="7.7109375" style="127" bestFit="1" customWidth="1"/>
    <col min="14865" max="14865" width="11.42578125" style="127" bestFit="1" customWidth="1"/>
    <col min="14866" max="14866" width="26.7109375" style="127" bestFit="1" customWidth="1"/>
    <col min="14867" max="14867" width="6" style="127" bestFit="1" customWidth="1"/>
    <col min="14868" max="14869" width="17.28515625" style="127" customWidth="1"/>
    <col min="14870" max="15104" width="9.140625" style="127"/>
    <col min="15105" max="15105" width="2" style="127" customWidth="1"/>
    <col min="15106" max="15106" width="18.28515625" style="127" customWidth="1"/>
    <col min="15107" max="15107" width="11.85546875" style="127" customWidth="1"/>
    <col min="15108" max="15109" width="16.28515625" style="127" bestFit="1" customWidth="1"/>
    <col min="15110" max="15110" width="15.85546875" style="127" bestFit="1" customWidth="1"/>
    <col min="15111" max="15111" width="16.140625" style="127" bestFit="1" customWidth="1"/>
    <col min="15112" max="15112" width="14.7109375" style="127" bestFit="1" customWidth="1"/>
    <col min="15113" max="15113" width="16.140625" style="127" bestFit="1" customWidth="1"/>
    <col min="15114" max="15114" width="11.28515625" style="127" customWidth="1"/>
    <col min="15115" max="15115" width="11.5703125" style="127" bestFit="1" customWidth="1"/>
    <col min="15116" max="15116" width="9.85546875" style="127" bestFit="1" customWidth="1"/>
    <col min="15117" max="15118" width="11.5703125" style="127" bestFit="1" customWidth="1"/>
    <col min="15119" max="15119" width="11.28515625" style="127" customWidth="1"/>
    <col min="15120" max="15120" width="7.7109375" style="127" bestFit="1" customWidth="1"/>
    <col min="15121" max="15121" width="11.42578125" style="127" bestFit="1" customWidth="1"/>
    <col min="15122" max="15122" width="26.7109375" style="127" bestFit="1" customWidth="1"/>
    <col min="15123" max="15123" width="6" style="127" bestFit="1" customWidth="1"/>
    <col min="15124" max="15125" width="17.28515625" style="127" customWidth="1"/>
    <col min="15126" max="15360" width="9.140625" style="127"/>
    <col min="15361" max="15361" width="2" style="127" customWidth="1"/>
    <col min="15362" max="15362" width="18.28515625" style="127" customWidth="1"/>
    <col min="15363" max="15363" width="11.85546875" style="127" customWidth="1"/>
    <col min="15364" max="15365" width="16.28515625" style="127" bestFit="1" customWidth="1"/>
    <col min="15366" max="15366" width="15.85546875" style="127" bestFit="1" customWidth="1"/>
    <col min="15367" max="15367" width="16.140625" style="127" bestFit="1" customWidth="1"/>
    <col min="15368" max="15368" width="14.7109375" style="127" bestFit="1" customWidth="1"/>
    <col min="15369" max="15369" width="16.140625" style="127" bestFit="1" customWidth="1"/>
    <col min="15370" max="15370" width="11.28515625" style="127" customWidth="1"/>
    <col min="15371" max="15371" width="11.5703125" style="127" bestFit="1" customWidth="1"/>
    <col min="15372" max="15372" width="9.85546875" style="127" bestFit="1" customWidth="1"/>
    <col min="15373" max="15374" width="11.5703125" style="127" bestFit="1" customWidth="1"/>
    <col min="15375" max="15375" width="11.28515625" style="127" customWidth="1"/>
    <col min="15376" max="15376" width="7.7109375" style="127" bestFit="1" customWidth="1"/>
    <col min="15377" max="15377" width="11.42578125" style="127" bestFit="1" customWidth="1"/>
    <col min="15378" max="15378" width="26.7109375" style="127" bestFit="1" customWidth="1"/>
    <col min="15379" max="15379" width="6" style="127" bestFit="1" customWidth="1"/>
    <col min="15380" max="15381" width="17.28515625" style="127" customWidth="1"/>
    <col min="15382" max="15616" width="9.140625" style="127"/>
    <col min="15617" max="15617" width="2" style="127" customWidth="1"/>
    <col min="15618" max="15618" width="18.28515625" style="127" customWidth="1"/>
    <col min="15619" max="15619" width="11.85546875" style="127" customWidth="1"/>
    <col min="15620" max="15621" width="16.28515625" style="127" bestFit="1" customWidth="1"/>
    <col min="15622" max="15622" width="15.85546875" style="127" bestFit="1" customWidth="1"/>
    <col min="15623" max="15623" width="16.140625" style="127" bestFit="1" customWidth="1"/>
    <col min="15624" max="15624" width="14.7109375" style="127" bestFit="1" customWidth="1"/>
    <col min="15625" max="15625" width="16.140625" style="127" bestFit="1" customWidth="1"/>
    <col min="15626" max="15626" width="11.28515625" style="127" customWidth="1"/>
    <col min="15627" max="15627" width="11.5703125" style="127" bestFit="1" customWidth="1"/>
    <col min="15628" max="15628" width="9.85546875" style="127" bestFit="1" customWidth="1"/>
    <col min="15629" max="15630" width="11.5703125" style="127" bestFit="1" customWidth="1"/>
    <col min="15631" max="15631" width="11.28515625" style="127" customWidth="1"/>
    <col min="15632" max="15632" width="7.7109375" style="127" bestFit="1" customWidth="1"/>
    <col min="15633" max="15633" width="11.42578125" style="127" bestFit="1" customWidth="1"/>
    <col min="15634" max="15634" width="26.7109375" style="127" bestFit="1" customWidth="1"/>
    <col min="15635" max="15635" width="6" style="127" bestFit="1" customWidth="1"/>
    <col min="15636" max="15637" width="17.28515625" style="127" customWidth="1"/>
    <col min="15638" max="15872" width="9.140625" style="127"/>
    <col min="15873" max="15873" width="2" style="127" customWidth="1"/>
    <col min="15874" max="15874" width="18.28515625" style="127" customWidth="1"/>
    <col min="15875" max="15875" width="11.85546875" style="127" customWidth="1"/>
    <col min="15876" max="15877" width="16.28515625" style="127" bestFit="1" customWidth="1"/>
    <col min="15878" max="15878" width="15.85546875" style="127" bestFit="1" customWidth="1"/>
    <col min="15879" max="15879" width="16.140625" style="127" bestFit="1" customWidth="1"/>
    <col min="15880" max="15880" width="14.7109375" style="127" bestFit="1" customWidth="1"/>
    <col min="15881" max="15881" width="16.140625" style="127" bestFit="1" customWidth="1"/>
    <col min="15882" max="15882" width="11.28515625" style="127" customWidth="1"/>
    <col min="15883" max="15883" width="11.5703125" style="127" bestFit="1" customWidth="1"/>
    <col min="15884" max="15884" width="9.85546875" style="127" bestFit="1" customWidth="1"/>
    <col min="15885" max="15886" width="11.5703125" style="127" bestFit="1" customWidth="1"/>
    <col min="15887" max="15887" width="11.28515625" style="127" customWidth="1"/>
    <col min="15888" max="15888" width="7.7109375" style="127" bestFit="1" customWidth="1"/>
    <col min="15889" max="15889" width="11.42578125" style="127" bestFit="1" customWidth="1"/>
    <col min="15890" max="15890" width="26.7109375" style="127" bestFit="1" customWidth="1"/>
    <col min="15891" max="15891" width="6" style="127" bestFit="1" customWidth="1"/>
    <col min="15892" max="15893" width="17.28515625" style="127" customWidth="1"/>
    <col min="15894" max="16128" width="9.140625" style="127"/>
    <col min="16129" max="16129" width="2" style="127" customWidth="1"/>
    <col min="16130" max="16130" width="18.28515625" style="127" customWidth="1"/>
    <col min="16131" max="16131" width="11.85546875" style="127" customWidth="1"/>
    <col min="16132" max="16133" width="16.28515625" style="127" bestFit="1" customWidth="1"/>
    <col min="16134" max="16134" width="15.85546875" style="127" bestFit="1" customWidth="1"/>
    <col min="16135" max="16135" width="16.140625" style="127" bestFit="1" customWidth="1"/>
    <col min="16136" max="16136" width="14.7109375" style="127" bestFit="1" customWidth="1"/>
    <col min="16137" max="16137" width="16.140625" style="127" bestFit="1" customWidth="1"/>
    <col min="16138" max="16138" width="11.28515625" style="127" customWidth="1"/>
    <col min="16139" max="16139" width="11.5703125" style="127" bestFit="1" customWidth="1"/>
    <col min="16140" max="16140" width="9.85546875" style="127" bestFit="1" customWidth="1"/>
    <col min="16141" max="16142" width="11.5703125" style="127" bestFit="1" customWidth="1"/>
    <col min="16143" max="16143" width="11.28515625" style="127" customWidth="1"/>
    <col min="16144" max="16144" width="7.7109375" style="127" bestFit="1" customWidth="1"/>
    <col min="16145" max="16145" width="11.42578125" style="127" bestFit="1" customWidth="1"/>
    <col min="16146" max="16146" width="26.7109375" style="127" bestFit="1" customWidth="1"/>
    <col min="16147" max="16147" width="6" style="127" bestFit="1" customWidth="1"/>
    <col min="16148" max="16149" width="17.28515625" style="127" customWidth="1"/>
    <col min="16150" max="16384" width="9.140625" style="127"/>
  </cols>
  <sheetData>
    <row r="1" spans="2:18" ht="18.75" x14ac:dyDescent="0.3">
      <c r="B1" s="352" t="s">
        <v>23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R1" s="318" t="s">
        <v>1423</v>
      </c>
    </row>
    <row r="2" spans="2:18" ht="15.75" x14ac:dyDescent="0.25">
      <c r="B2" s="353" t="s">
        <v>902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2:18" ht="18.75" x14ac:dyDescent="0.3">
      <c r="B3" s="143"/>
      <c r="C3" s="356" t="s">
        <v>1455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</row>
    <row r="4" spans="2:18" ht="30" x14ac:dyDescent="0.25">
      <c r="C4" s="19" t="s">
        <v>3</v>
      </c>
      <c r="D4" s="145" t="s">
        <v>35</v>
      </c>
      <c r="E4" s="145" t="s">
        <v>26</v>
      </c>
      <c r="F4" s="145" t="s">
        <v>27</v>
      </c>
      <c r="G4" s="145" t="s">
        <v>28</v>
      </c>
      <c r="H4" s="144" t="s">
        <v>29</v>
      </c>
      <c r="I4" s="145" t="s">
        <v>31</v>
      </c>
      <c r="J4" s="145" t="s">
        <v>32</v>
      </c>
      <c r="K4" s="144" t="s">
        <v>33</v>
      </c>
      <c r="L4" s="145" t="s">
        <v>6</v>
      </c>
    </row>
    <row r="5" spans="2:18" ht="15" hidden="1" x14ac:dyDescent="0.25">
      <c r="C5" s="181">
        <v>2004</v>
      </c>
      <c r="D5" s="31">
        <v>389</v>
      </c>
      <c r="E5" s="31">
        <v>384</v>
      </c>
      <c r="F5" s="31">
        <v>180</v>
      </c>
      <c r="G5" s="31">
        <v>258</v>
      </c>
      <c r="H5" s="31">
        <v>809</v>
      </c>
      <c r="I5" s="31">
        <v>131</v>
      </c>
      <c r="J5" s="31">
        <v>167</v>
      </c>
      <c r="K5" s="31">
        <v>6</v>
      </c>
      <c r="L5" s="31">
        <v>76</v>
      </c>
    </row>
    <row r="6" spans="2:18" ht="15" hidden="1" x14ac:dyDescent="0.25">
      <c r="C6" s="181">
        <v>2005</v>
      </c>
      <c r="D6" s="31">
        <v>377</v>
      </c>
      <c r="E6" s="31">
        <v>337</v>
      </c>
      <c r="F6" s="31">
        <v>184</v>
      </c>
      <c r="G6" s="31">
        <v>280</v>
      </c>
      <c r="H6" s="31">
        <v>768</v>
      </c>
      <c r="I6" s="31">
        <v>140</v>
      </c>
      <c r="J6" s="31">
        <v>136</v>
      </c>
      <c r="K6" s="31">
        <v>8</v>
      </c>
      <c r="L6" s="31">
        <v>66</v>
      </c>
    </row>
    <row r="7" spans="2:18" ht="15" hidden="1" x14ac:dyDescent="0.25">
      <c r="C7" s="181">
        <v>2006</v>
      </c>
      <c r="D7" s="31">
        <v>368</v>
      </c>
      <c r="E7" s="31">
        <v>335</v>
      </c>
      <c r="F7" s="31">
        <v>180</v>
      </c>
      <c r="G7" s="31">
        <v>254</v>
      </c>
      <c r="H7" s="31">
        <v>768</v>
      </c>
      <c r="I7" s="31">
        <v>97</v>
      </c>
      <c r="J7" s="31">
        <v>97</v>
      </c>
      <c r="K7" s="31">
        <v>10</v>
      </c>
      <c r="L7" s="31">
        <v>42</v>
      </c>
    </row>
    <row r="8" spans="2:18" ht="15" hidden="1" x14ac:dyDescent="0.25">
      <c r="C8" s="181">
        <v>2007</v>
      </c>
      <c r="D8" s="31">
        <v>413</v>
      </c>
      <c r="E8" s="31">
        <v>344</v>
      </c>
      <c r="F8" s="31">
        <v>188</v>
      </c>
      <c r="G8" s="31">
        <v>306</v>
      </c>
      <c r="H8" s="31">
        <v>834</v>
      </c>
      <c r="I8" s="31">
        <v>109</v>
      </c>
      <c r="J8" s="31">
        <v>111</v>
      </c>
      <c r="K8" s="31">
        <v>0</v>
      </c>
      <c r="L8" s="31">
        <v>80</v>
      </c>
    </row>
    <row r="9" spans="2:18" ht="15" hidden="1" x14ac:dyDescent="0.25">
      <c r="C9" s="181" t="s">
        <v>11</v>
      </c>
      <c r="D9" s="31">
        <v>428</v>
      </c>
      <c r="E9" s="31">
        <v>352</v>
      </c>
      <c r="F9" s="31">
        <v>209</v>
      </c>
      <c r="G9" s="31">
        <v>362</v>
      </c>
      <c r="H9" s="31">
        <v>1134</v>
      </c>
      <c r="I9" s="31">
        <v>140</v>
      </c>
      <c r="J9" s="31">
        <v>89</v>
      </c>
      <c r="K9" s="31">
        <v>72</v>
      </c>
      <c r="L9" s="31">
        <f>SUM(D9:K9)</f>
        <v>2786</v>
      </c>
    </row>
    <row r="10" spans="2:18" ht="15" x14ac:dyDescent="0.25">
      <c r="C10" s="181" t="s">
        <v>12</v>
      </c>
      <c r="D10" s="31">
        <v>446</v>
      </c>
      <c r="E10" s="31">
        <v>269</v>
      </c>
      <c r="F10" s="31">
        <v>191</v>
      </c>
      <c r="G10" s="31">
        <v>329</v>
      </c>
      <c r="H10" s="31">
        <v>1082</v>
      </c>
      <c r="I10" s="31">
        <v>150</v>
      </c>
      <c r="J10" s="31">
        <v>100</v>
      </c>
      <c r="K10" s="31">
        <v>70</v>
      </c>
      <c r="L10" s="31">
        <f>SUM(D10:K10)</f>
        <v>2637</v>
      </c>
    </row>
    <row r="11" spans="2:18" ht="15" x14ac:dyDescent="0.25">
      <c r="C11" s="181" t="s">
        <v>13</v>
      </c>
      <c r="D11" s="31">
        <v>408</v>
      </c>
      <c r="E11" s="31">
        <v>256</v>
      </c>
      <c r="F11" s="31">
        <v>182</v>
      </c>
      <c r="G11" s="31">
        <v>310</v>
      </c>
      <c r="H11" s="31">
        <v>1001</v>
      </c>
      <c r="I11" s="31">
        <v>139</v>
      </c>
      <c r="J11" s="31">
        <v>112</v>
      </c>
      <c r="K11" s="31">
        <v>89</v>
      </c>
      <c r="L11" s="31">
        <f t="shared" ref="L11:L19" si="0">SUM(D11:K11)</f>
        <v>2497</v>
      </c>
    </row>
    <row r="12" spans="2:18" ht="15" x14ac:dyDescent="0.25">
      <c r="C12" s="181" t="s">
        <v>14</v>
      </c>
      <c r="D12" s="31">
        <v>451</v>
      </c>
      <c r="E12" s="31">
        <v>235</v>
      </c>
      <c r="F12" s="31">
        <v>165</v>
      </c>
      <c r="G12" s="31">
        <v>311</v>
      </c>
      <c r="H12" s="31">
        <v>1207</v>
      </c>
      <c r="I12" s="31">
        <v>106</v>
      </c>
      <c r="J12" s="31">
        <v>98</v>
      </c>
      <c r="K12" s="31">
        <v>71</v>
      </c>
      <c r="L12" s="31">
        <f t="shared" si="0"/>
        <v>2644</v>
      </c>
    </row>
    <row r="13" spans="2:18" ht="15" x14ac:dyDescent="0.25">
      <c r="C13" s="181" t="s">
        <v>283</v>
      </c>
      <c r="D13" s="31">
        <v>426</v>
      </c>
      <c r="E13" s="31">
        <v>234</v>
      </c>
      <c r="F13" s="31">
        <v>129</v>
      </c>
      <c r="G13" s="31">
        <v>329</v>
      </c>
      <c r="H13" s="31">
        <v>1208</v>
      </c>
      <c r="I13" s="31">
        <v>92</v>
      </c>
      <c r="J13" s="31">
        <v>112</v>
      </c>
      <c r="K13" s="31">
        <v>108</v>
      </c>
      <c r="L13" s="31">
        <f t="shared" si="0"/>
        <v>2638</v>
      </c>
    </row>
    <row r="14" spans="2:18" ht="15" x14ac:dyDescent="0.25">
      <c r="C14" s="181" t="s">
        <v>290</v>
      </c>
      <c r="D14" s="31">
        <v>389</v>
      </c>
      <c r="E14" s="31">
        <v>193</v>
      </c>
      <c r="F14" s="31">
        <v>183</v>
      </c>
      <c r="G14" s="31">
        <v>344</v>
      </c>
      <c r="H14" s="31">
        <v>1215</v>
      </c>
      <c r="I14" s="31">
        <v>88</v>
      </c>
      <c r="J14" s="31">
        <v>128</v>
      </c>
      <c r="K14" s="31">
        <v>117</v>
      </c>
      <c r="L14" s="31">
        <f t="shared" si="0"/>
        <v>2657</v>
      </c>
    </row>
    <row r="15" spans="2:18" ht="15" x14ac:dyDescent="0.25">
      <c r="C15" s="183" t="s">
        <v>337</v>
      </c>
      <c r="D15" s="31">
        <v>493</v>
      </c>
      <c r="E15" s="31">
        <v>215</v>
      </c>
      <c r="F15" s="31">
        <v>189</v>
      </c>
      <c r="G15" s="31">
        <v>398</v>
      </c>
      <c r="H15" s="31">
        <v>1447</v>
      </c>
      <c r="I15" s="31">
        <v>91</v>
      </c>
      <c r="J15" s="31">
        <v>117</v>
      </c>
      <c r="K15" s="31">
        <v>97</v>
      </c>
      <c r="L15" s="31">
        <f t="shared" si="0"/>
        <v>3047</v>
      </c>
    </row>
    <row r="16" spans="2:18" ht="15" x14ac:dyDescent="0.25">
      <c r="C16" s="183" t="s">
        <v>377</v>
      </c>
      <c r="D16" s="31">
        <v>469</v>
      </c>
      <c r="E16" s="31">
        <v>198</v>
      </c>
      <c r="F16" s="31">
        <v>244</v>
      </c>
      <c r="G16" s="31">
        <v>432</v>
      </c>
      <c r="H16" s="31">
        <v>1316</v>
      </c>
      <c r="I16" s="31">
        <v>88</v>
      </c>
      <c r="J16" s="31">
        <v>324</v>
      </c>
      <c r="K16" s="31">
        <v>109</v>
      </c>
      <c r="L16" s="31">
        <f t="shared" si="0"/>
        <v>3180</v>
      </c>
    </row>
    <row r="17" spans="2:15" ht="15" x14ac:dyDescent="0.25">
      <c r="C17" s="183" t="s">
        <v>378</v>
      </c>
      <c r="D17" s="31">
        <v>519</v>
      </c>
      <c r="E17" s="31">
        <v>190</v>
      </c>
      <c r="F17" s="31">
        <v>284</v>
      </c>
      <c r="G17" s="31">
        <v>360</v>
      </c>
      <c r="H17" s="31">
        <v>1282</v>
      </c>
      <c r="I17" s="31">
        <v>99</v>
      </c>
      <c r="J17" s="31">
        <v>214</v>
      </c>
      <c r="K17" s="31">
        <v>124</v>
      </c>
      <c r="L17" s="31">
        <f t="shared" si="0"/>
        <v>3072</v>
      </c>
    </row>
    <row r="18" spans="2:15" ht="15" x14ac:dyDescent="0.25">
      <c r="C18" s="183" t="s">
        <v>1425</v>
      </c>
      <c r="D18" s="31">
        <v>584</v>
      </c>
      <c r="E18" s="31">
        <v>199</v>
      </c>
      <c r="F18" s="31">
        <v>310</v>
      </c>
      <c r="G18" s="31">
        <v>503</v>
      </c>
      <c r="H18" s="31">
        <v>1480</v>
      </c>
      <c r="I18" s="31">
        <v>124</v>
      </c>
      <c r="J18" s="31">
        <v>209</v>
      </c>
      <c r="K18" s="31">
        <v>169</v>
      </c>
      <c r="L18" s="31">
        <f t="shared" si="0"/>
        <v>3578</v>
      </c>
    </row>
    <row r="19" spans="2:15" ht="15" x14ac:dyDescent="0.25">
      <c r="C19" s="183">
        <v>2018</v>
      </c>
      <c r="D19" s="31">
        <v>637</v>
      </c>
      <c r="E19" s="31">
        <v>225</v>
      </c>
      <c r="F19" s="31">
        <v>402</v>
      </c>
      <c r="G19" s="31">
        <v>407</v>
      </c>
      <c r="H19" s="31">
        <v>1223</v>
      </c>
      <c r="I19" s="31">
        <v>142</v>
      </c>
      <c r="J19" s="31">
        <v>213</v>
      </c>
      <c r="K19" s="31">
        <v>135</v>
      </c>
      <c r="L19" s="31">
        <f t="shared" si="0"/>
        <v>3384</v>
      </c>
    </row>
    <row r="20" spans="2:15" ht="15" x14ac:dyDescent="0.25">
      <c r="C20" s="140" t="s">
        <v>6</v>
      </c>
      <c r="D20" s="77">
        <f>SUM(D10:D19)</f>
        <v>4822</v>
      </c>
      <c r="E20" s="77">
        <f t="shared" ref="E20:K20" si="1">SUM(E10:E19)</f>
        <v>2214</v>
      </c>
      <c r="F20" s="77">
        <f t="shared" si="1"/>
        <v>2279</v>
      </c>
      <c r="G20" s="77">
        <f t="shared" si="1"/>
        <v>3723</v>
      </c>
      <c r="H20" s="77">
        <f t="shared" si="1"/>
        <v>12461</v>
      </c>
      <c r="I20" s="77">
        <f t="shared" si="1"/>
        <v>1119</v>
      </c>
      <c r="J20" s="77">
        <f t="shared" si="1"/>
        <v>1627</v>
      </c>
      <c r="K20" s="77">
        <f t="shared" si="1"/>
        <v>1089</v>
      </c>
      <c r="L20" s="77">
        <f>SUM(L10:L19)</f>
        <v>29334</v>
      </c>
    </row>
    <row r="22" spans="2:15" x14ac:dyDescent="0.2">
      <c r="C22" s="127" t="s">
        <v>34</v>
      </c>
    </row>
    <row r="23" spans="2:15" x14ac:dyDescent="0.2">
      <c r="C23" s="184" t="s">
        <v>365</v>
      </c>
    </row>
    <row r="25" spans="2:15" ht="15" x14ac:dyDescent="0.25"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</row>
    <row r="26" spans="2:15" ht="15" x14ac:dyDescent="0.25"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</row>
    <row r="27" spans="2:15" ht="15" x14ac:dyDescent="0.25">
      <c r="B27" s="15"/>
    </row>
    <row r="28" spans="2:15" ht="15" x14ac:dyDescent="0.25">
      <c r="B28" s="356" t="s">
        <v>1456</v>
      </c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18"/>
    </row>
    <row r="29" spans="2:15" s="182" customFormat="1" ht="15.75" customHeight="1" x14ac:dyDescent="0.25">
      <c r="B29" s="19" t="s">
        <v>3</v>
      </c>
      <c r="C29" s="145" t="s">
        <v>35</v>
      </c>
      <c r="D29" s="145" t="s">
        <v>26</v>
      </c>
      <c r="E29" s="145" t="s">
        <v>27</v>
      </c>
      <c r="F29" s="145" t="s">
        <v>28</v>
      </c>
      <c r="G29" s="145" t="s">
        <v>36</v>
      </c>
      <c r="H29" s="145" t="s">
        <v>1428</v>
      </c>
      <c r="I29" s="144" t="s">
        <v>29</v>
      </c>
      <c r="J29" s="145" t="s">
        <v>37</v>
      </c>
      <c r="K29" s="145" t="s">
        <v>30</v>
      </c>
      <c r="L29" s="145" t="s">
        <v>31</v>
      </c>
      <c r="M29" s="145" t="s">
        <v>32</v>
      </c>
      <c r="N29" s="144" t="s">
        <v>33</v>
      </c>
      <c r="O29" s="145" t="s">
        <v>6</v>
      </c>
    </row>
    <row r="30" spans="2:15" ht="15" hidden="1" x14ac:dyDescent="0.25">
      <c r="B30" s="181" t="s">
        <v>7</v>
      </c>
      <c r="C30" s="31">
        <v>443</v>
      </c>
      <c r="D30" s="31">
        <v>558</v>
      </c>
      <c r="E30" s="31">
        <v>478</v>
      </c>
      <c r="F30" s="31">
        <v>71</v>
      </c>
      <c r="G30" s="31">
        <v>196</v>
      </c>
      <c r="H30" s="31">
        <v>0</v>
      </c>
      <c r="I30" s="31">
        <v>300</v>
      </c>
      <c r="J30" s="31">
        <v>19</v>
      </c>
      <c r="K30" s="31">
        <v>41</v>
      </c>
      <c r="L30" s="31">
        <v>37</v>
      </c>
      <c r="M30" s="31">
        <v>111</v>
      </c>
      <c r="N30" s="31">
        <v>223</v>
      </c>
      <c r="O30" s="31">
        <v>2477</v>
      </c>
    </row>
    <row r="31" spans="2:15" ht="15" hidden="1" x14ac:dyDescent="0.25">
      <c r="B31" s="181" t="s">
        <v>8</v>
      </c>
      <c r="C31" s="31">
        <v>389</v>
      </c>
      <c r="D31" s="31">
        <v>619</v>
      </c>
      <c r="E31" s="31">
        <v>326</v>
      </c>
      <c r="F31" s="31">
        <v>70</v>
      </c>
      <c r="G31" s="31">
        <v>200</v>
      </c>
      <c r="H31" s="31">
        <v>0</v>
      </c>
      <c r="I31" s="31">
        <v>292</v>
      </c>
      <c r="J31" s="31">
        <v>21</v>
      </c>
      <c r="K31" s="31">
        <v>59</v>
      </c>
      <c r="L31" s="31">
        <v>42</v>
      </c>
      <c r="M31" s="31">
        <v>91</v>
      </c>
      <c r="N31" s="31">
        <v>239</v>
      </c>
      <c r="O31" s="31">
        <v>2348</v>
      </c>
    </row>
    <row r="32" spans="2:15" ht="15" hidden="1" x14ac:dyDescent="0.25">
      <c r="B32" s="181" t="s">
        <v>9</v>
      </c>
      <c r="C32" s="31">
        <v>386</v>
      </c>
      <c r="D32" s="31">
        <v>625</v>
      </c>
      <c r="E32" s="31">
        <v>369</v>
      </c>
      <c r="F32" s="31">
        <v>81</v>
      </c>
      <c r="G32" s="31">
        <v>234</v>
      </c>
      <c r="H32" s="31">
        <v>0</v>
      </c>
      <c r="I32" s="31">
        <v>248</v>
      </c>
      <c r="J32" s="31">
        <v>25</v>
      </c>
      <c r="K32" s="31">
        <v>60</v>
      </c>
      <c r="L32" s="31">
        <v>27</v>
      </c>
      <c r="M32" s="31">
        <v>117</v>
      </c>
      <c r="N32" s="31">
        <v>205</v>
      </c>
      <c r="O32" s="31">
        <v>2377</v>
      </c>
    </row>
    <row r="33" spans="2:19" ht="15" hidden="1" x14ac:dyDescent="0.25">
      <c r="B33" s="181" t="s">
        <v>10</v>
      </c>
      <c r="C33" s="31">
        <v>337</v>
      </c>
      <c r="D33" s="31">
        <v>588</v>
      </c>
      <c r="E33" s="31">
        <v>348</v>
      </c>
      <c r="F33" s="31">
        <v>73</v>
      </c>
      <c r="G33" s="31">
        <v>207</v>
      </c>
      <c r="H33" s="31">
        <v>0</v>
      </c>
      <c r="I33" s="31">
        <v>270</v>
      </c>
      <c r="J33" s="31">
        <v>17</v>
      </c>
      <c r="K33" s="31">
        <v>73</v>
      </c>
      <c r="L33" s="31">
        <v>44</v>
      </c>
      <c r="M33" s="31">
        <v>92</v>
      </c>
      <c r="N33" s="31">
        <v>188</v>
      </c>
      <c r="O33" s="31">
        <f>SUM(C33:N33)</f>
        <v>2237</v>
      </c>
    </row>
    <row r="34" spans="2:19" ht="15" hidden="1" x14ac:dyDescent="0.25">
      <c r="B34" s="181" t="s">
        <v>11</v>
      </c>
      <c r="C34" s="31">
        <v>361</v>
      </c>
      <c r="D34" s="31">
        <v>547</v>
      </c>
      <c r="E34" s="31">
        <v>327</v>
      </c>
      <c r="F34" s="31">
        <v>88</v>
      </c>
      <c r="G34" s="31">
        <v>220</v>
      </c>
      <c r="H34" s="31">
        <v>0</v>
      </c>
      <c r="I34" s="31">
        <v>293</v>
      </c>
      <c r="J34" s="31">
        <v>16</v>
      </c>
      <c r="K34" s="31">
        <v>66</v>
      </c>
      <c r="L34" s="31">
        <v>23</v>
      </c>
      <c r="M34" s="31">
        <v>95</v>
      </c>
      <c r="N34" s="31">
        <v>236</v>
      </c>
      <c r="O34" s="31">
        <f>SUM(C34:N34)</f>
        <v>2272</v>
      </c>
    </row>
    <row r="35" spans="2:19" ht="15" x14ac:dyDescent="0.25">
      <c r="B35" s="181" t="s">
        <v>12</v>
      </c>
      <c r="C35" s="31">
        <v>355</v>
      </c>
      <c r="D35" s="31">
        <v>498</v>
      </c>
      <c r="E35" s="31">
        <v>301</v>
      </c>
      <c r="F35" s="31">
        <v>65</v>
      </c>
      <c r="G35" s="31">
        <v>202</v>
      </c>
      <c r="H35" s="31">
        <v>0</v>
      </c>
      <c r="I35" s="31">
        <v>308</v>
      </c>
      <c r="J35" s="31">
        <v>10</v>
      </c>
      <c r="K35" s="31">
        <v>68</v>
      </c>
      <c r="L35" s="31">
        <v>48</v>
      </c>
      <c r="M35" s="31">
        <v>91</v>
      </c>
      <c r="N35" s="31">
        <v>262</v>
      </c>
      <c r="O35" s="31">
        <f t="shared" ref="O35:O44" si="2">SUM(C35:N35)</f>
        <v>2208</v>
      </c>
    </row>
    <row r="36" spans="2:19" ht="15" x14ac:dyDescent="0.25">
      <c r="B36" s="181" t="s">
        <v>13</v>
      </c>
      <c r="C36" s="31">
        <v>345</v>
      </c>
      <c r="D36" s="31">
        <v>449</v>
      </c>
      <c r="E36" s="31">
        <v>190</v>
      </c>
      <c r="F36" s="31">
        <v>87</v>
      </c>
      <c r="G36" s="31">
        <v>1</v>
      </c>
      <c r="H36" s="31">
        <v>193</v>
      </c>
      <c r="I36" s="31">
        <v>278</v>
      </c>
      <c r="J36" s="31">
        <v>6</v>
      </c>
      <c r="K36" s="31">
        <v>62</v>
      </c>
      <c r="L36" s="31">
        <v>86</v>
      </c>
      <c r="M36" s="31">
        <v>104</v>
      </c>
      <c r="N36" s="31">
        <v>231</v>
      </c>
      <c r="O36" s="31">
        <f t="shared" si="2"/>
        <v>2032</v>
      </c>
    </row>
    <row r="37" spans="2:19" ht="15" x14ac:dyDescent="0.25">
      <c r="B37" s="181" t="s">
        <v>14</v>
      </c>
      <c r="C37" s="31">
        <v>325</v>
      </c>
      <c r="D37" s="31">
        <v>432</v>
      </c>
      <c r="E37" s="31">
        <v>254</v>
      </c>
      <c r="F37" s="31">
        <v>64</v>
      </c>
      <c r="G37" s="31">
        <v>0</v>
      </c>
      <c r="H37" s="31">
        <v>212</v>
      </c>
      <c r="I37" s="31">
        <v>236</v>
      </c>
      <c r="J37" s="31">
        <v>17</v>
      </c>
      <c r="K37" s="31">
        <v>57</v>
      </c>
      <c r="L37" s="31">
        <v>95</v>
      </c>
      <c r="M37" s="31">
        <v>94</v>
      </c>
      <c r="N37" s="31">
        <v>294</v>
      </c>
      <c r="O37" s="31">
        <f t="shared" si="2"/>
        <v>2080</v>
      </c>
    </row>
    <row r="38" spans="2:19" ht="15" x14ac:dyDescent="0.25">
      <c r="B38" s="181" t="s">
        <v>283</v>
      </c>
      <c r="C38" s="31">
        <v>310</v>
      </c>
      <c r="D38" s="31">
        <v>425</v>
      </c>
      <c r="E38" s="31">
        <v>253</v>
      </c>
      <c r="F38" s="31">
        <v>76</v>
      </c>
      <c r="G38" s="31">
        <v>1</v>
      </c>
      <c r="H38" s="31">
        <v>198</v>
      </c>
      <c r="I38" s="31">
        <v>283</v>
      </c>
      <c r="J38" s="31">
        <v>15</v>
      </c>
      <c r="K38" s="31">
        <v>69</v>
      </c>
      <c r="L38" s="31">
        <v>111</v>
      </c>
      <c r="M38" s="31">
        <v>95</v>
      </c>
      <c r="N38" s="31">
        <v>314</v>
      </c>
      <c r="O38" s="31">
        <f t="shared" si="2"/>
        <v>2150</v>
      </c>
    </row>
    <row r="39" spans="2:19" ht="15" x14ac:dyDescent="0.25">
      <c r="B39" s="181" t="s">
        <v>290</v>
      </c>
      <c r="C39" s="31">
        <v>281</v>
      </c>
      <c r="D39" s="31">
        <v>317</v>
      </c>
      <c r="E39" s="31">
        <v>230</v>
      </c>
      <c r="F39" s="31">
        <v>67</v>
      </c>
      <c r="G39" s="31">
        <v>0</v>
      </c>
      <c r="H39" s="31">
        <v>179</v>
      </c>
      <c r="I39" s="31">
        <v>291</v>
      </c>
      <c r="J39" s="31">
        <v>2</v>
      </c>
      <c r="K39" s="31">
        <v>75</v>
      </c>
      <c r="L39" s="31">
        <v>118</v>
      </c>
      <c r="M39" s="31">
        <v>95</v>
      </c>
      <c r="N39" s="31">
        <v>301</v>
      </c>
      <c r="O39" s="31">
        <f t="shared" si="2"/>
        <v>1956</v>
      </c>
    </row>
    <row r="40" spans="2:19" ht="15" x14ac:dyDescent="0.25">
      <c r="B40" s="183" t="s">
        <v>337</v>
      </c>
      <c r="C40" s="31">
        <v>225</v>
      </c>
      <c r="D40" s="31">
        <v>394</v>
      </c>
      <c r="E40" s="31">
        <v>237</v>
      </c>
      <c r="F40" s="31">
        <v>71</v>
      </c>
      <c r="G40" s="31">
        <v>0</v>
      </c>
      <c r="H40" s="31">
        <v>181</v>
      </c>
      <c r="I40" s="31">
        <v>287</v>
      </c>
      <c r="J40" s="31">
        <v>3</v>
      </c>
      <c r="K40" s="31">
        <v>86</v>
      </c>
      <c r="L40" s="31">
        <v>108</v>
      </c>
      <c r="M40" s="32">
        <v>116</v>
      </c>
      <c r="N40" s="32">
        <v>292</v>
      </c>
      <c r="O40" s="31">
        <f t="shared" si="2"/>
        <v>2000</v>
      </c>
    </row>
    <row r="41" spans="2:19" ht="15" x14ac:dyDescent="0.25">
      <c r="B41" s="181" t="s">
        <v>377</v>
      </c>
      <c r="C41" s="196">
        <v>213</v>
      </c>
      <c r="D41" s="196">
        <v>371</v>
      </c>
      <c r="E41" s="196">
        <v>359</v>
      </c>
      <c r="F41" s="196">
        <v>55</v>
      </c>
      <c r="G41" s="196">
        <v>0</v>
      </c>
      <c r="H41" s="196">
        <v>187</v>
      </c>
      <c r="I41" s="196">
        <v>248</v>
      </c>
      <c r="J41" s="196">
        <v>7</v>
      </c>
      <c r="K41" s="196">
        <v>69</v>
      </c>
      <c r="L41" s="196">
        <v>108</v>
      </c>
      <c r="M41" s="195">
        <v>102</v>
      </c>
      <c r="N41" s="195">
        <v>327</v>
      </c>
      <c r="O41" s="32">
        <f t="shared" si="2"/>
        <v>2046</v>
      </c>
    </row>
    <row r="42" spans="2:19" ht="15" x14ac:dyDescent="0.25">
      <c r="B42" s="181" t="s">
        <v>378</v>
      </c>
      <c r="C42" s="196">
        <v>203</v>
      </c>
      <c r="D42" s="196">
        <v>384</v>
      </c>
      <c r="E42" s="196">
        <v>448</v>
      </c>
      <c r="F42" s="196">
        <v>52</v>
      </c>
      <c r="G42" s="196">
        <v>1</v>
      </c>
      <c r="H42" s="196">
        <v>145</v>
      </c>
      <c r="I42" s="196">
        <v>227</v>
      </c>
      <c r="J42" s="196">
        <v>16</v>
      </c>
      <c r="K42" s="196">
        <v>65</v>
      </c>
      <c r="L42" s="196">
        <v>74</v>
      </c>
      <c r="M42" s="195">
        <v>97</v>
      </c>
      <c r="N42" s="195">
        <v>356</v>
      </c>
      <c r="O42" s="196">
        <f t="shared" si="2"/>
        <v>2068</v>
      </c>
    </row>
    <row r="43" spans="2:19" ht="15" x14ac:dyDescent="0.25">
      <c r="B43" s="181" t="s">
        <v>1425</v>
      </c>
      <c r="C43" s="196">
        <v>200</v>
      </c>
      <c r="D43" s="196">
        <v>322</v>
      </c>
      <c r="E43" s="196">
        <v>608</v>
      </c>
      <c r="F43" s="196">
        <v>52</v>
      </c>
      <c r="G43" s="196">
        <v>0</v>
      </c>
      <c r="H43" s="196">
        <v>149</v>
      </c>
      <c r="I43" s="196">
        <v>254</v>
      </c>
      <c r="J43" s="196">
        <v>4</v>
      </c>
      <c r="K43" s="196">
        <v>70</v>
      </c>
      <c r="L43" s="196">
        <v>51</v>
      </c>
      <c r="M43" s="195">
        <v>113</v>
      </c>
      <c r="N43" s="195">
        <v>343</v>
      </c>
      <c r="O43" s="196">
        <f t="shared" si="2"/>
        <v>2166</v>
      </c>
    </row>
    <row r="44" spans="2:19" ht="15" x14ac:dyDescent="0.25">
      <c r="B44" s="181">
        <v>2018</v>
      </c>
      <c r="C44" s="196">
        <v>285</v>
      </c>
      <c r="D44" s="196">
        <v>336</v>
      </c>
      <c r="E44" s="196">
        <v>584</v>
      </c>
      <c r="F44" s="196">
        <v>74</v>
      </c>
      <c r="G44" s="196">
        <v>3</v>
      </c>
      <c r="H44" s="196">
        <v>151</v>
      </c>
      <c r="I44" s="196">
        <v>225</v>
      </c>
      <c r="J44" s="196">
        <v>6</v>
      </c>
      <c r="K44" s="196">
        <v>97</v>
      </c>
      <c r="L44" s="196">
        <v>60</v>
      </c>
      <c r="M44" s="195">
        <v>112</v>
      </c>
      <c r="N44" s="195">
        <v>335</v>
      </c>
      <c r="O44" s="196">
        <f t="shared" si="2"/>
        <v>2268</v>
      </c>
    </row>
    <row r="45" spans="2:19" ht="15" x14ac:dyDescent="0.25">
      <c r="B45" s="14" t="s">
        <v>6</v>
      </c>
      <c r="C45" s="77">
        <f>SUM(C35:C44)</f>
        <v>2742</v>
      </c>
      <c r="D45" s="77">
        <f t="shared" ref="D45:N45" si="3">SUM(D35:D44)</f>
        <v>3928</v>
      </c>
      <c r="E45" s="77">
        <f t="shared" si="3"/>
        <v>3464</v>
      </c>
      <c r="F45" s="77">
        <f t="shared" si="3"/>
        <v>663</v>
      </c>
      <c r="G45" s="77">
        <f t="shared" si="3"/>
        <v>208</v>
      </c>
      <c r="H45" s="77">
        <f t="shared" si="3"/>
        <v>1595</v>
      </c>
      <c r="I45" s="77">
        <f t="shared" si="3"/>
        <v>2637</v>
      </c>
      <c r="J45" s="77">
        <f t="shared" si="3"/>
        <v>86</v>
      </c>
      <c r="K45" s="77">
        <f t="shared" si="3"/>
        <v>718</v>
      </c>
      <c r="L45" s="77">
        <f t="shared" si="3"/>
        <v>859</v>
      </c>
      <c r="M45" s="77">
        <f t="shared" si="3"/>
        <v>1019</v>
      </c>
      <c r="N45" s="77">
        <f t="shared" si="3"/>
        <v>3055</v>
      </c>
      <c r="O45" s="77">
        <f>SUM(O35:O44)</f>
        <v>20974</v>
      </c>
    </row>
    <row r="46" spans="2:19" x14ac:dyDescent="0.2"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</row>
    <row r="47" spans="2:19" x14ac:dyDescent="0.2">
      <c r="B47" s="127" t="s">
        <v>34</v>
      </c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</row>
    <row r="48" spans="2:19" x14ac:dyDescent="0.2">
      <c r="B48" s="127" t="s">
        <v>1430</v>
      </c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</row>
    <row r="49" spans="2:19" x14ac:dyDescent="0.2">
      <c r="B49" s="184" t="s">
        <v>352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</row>
  </sheetData>
  <mergeCells count="6">
    <mergeCell ref="B28:N28"/>
    <mergeCell ref="C3:M3"/>
    <mergeCell ref="B25:N25"/>
    <mergeCell ref="B26:N26"/>
    <mergeCell ref="B1:O1"/>
    <mergeCell ref="B2:O2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62" orientation="landscape" r:id="rId1"/>
  <rowBreaks count="1" manualBreakCount="1">
    <brk id="49" max="16383" man="1"/>
  </rowBreaks>
  <ignoredErrors>
    <ignoredError sqref="E20:K20 O39:O43 D45:N45" formulaRange="1"/>
    <ignoredError sqref="B30:B33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102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R1" s="318" t="s">
        <v>1423</v>
      </c>
    </row>
    <row r="2" spans="1:18" ht="15.75" x14ac:dyDescent="0.25">
      <c r="A2" s="353" t="s">
        <v>293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343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50</v>
      </c>
      <c r="E5" s="109">
        <v>72</v>
      </c>
      <c r="F5" s="109">
        <v>2</v>
      </c>
      <c r="G5" s="109">
        <v>1</v>
      </c>
      <c r="H5" s="109">
        <v>18</v>
      </c>
      <c r="I5" s="109">
        <v>19</v>
      </c>
      <c r="J5" s="109">
        <v>4</v>
      </c>
      <c r="K5" s="109">
        <v>0</v>
      </c>
      <c r="L5" s="109">
        <v>73</v>
      </c>
      <c r="M5" s="109">
        <v>2</v>
      </c>
      <c r="N5" s="109">
        <v>3</v>
      </c>
      <c r="O5" s="87">
        <v>122</v>
      </c>
    </row>
    <row r="6" spans="1:18" x14ac:dyDescent="0.25">
      <c r="A6" s="108"/>
      <c r="B6" s="99" t="s">
        <v>927</v>
      </c>
      <c r="C6" s="99" t="s">
        <v>294</v>
      </c>
      <c r="D6" s="109">
        <v>55</v>
      </c>
      <c r="E6" s="109">
        <v>32</v>
      </c>
      <c r="F6" s="109">
        <v>0</v>
      </c>
      <c r="G6" s="109">
        <v>0</v>
      </c>
      <c r="H6" s="109">
        <v>2</v>
      </c>
      <c r="I6" s="109">
        <v>16</v>
      </c>
      <c r="J6" s="109">
        <v>0</v>
      </c>
      <c r="K6" s="109">
        <v>0</v>
      </c>
      <c r="L6" s="109">
        <v>56</v>
      </c>
      <c r="M6" s="109">
        <v>3</v>
      </c>
      <c r="N6" s="109">
        <v>10</v>
      </c>
      <c r="O6" s="87">
        <v>87</v>
      </c>
    </row>
    <row r="7" spans="1:18" x14ac:dyDescent="0.25">
      <c r="A7" s="108"/>
      <c r="B7" s="99" t="s">
        <v>928</v>
      </c>
      <c r="C7" s="99" t="s">
        <v>295</v>
      </c>
      <c r="D7" s="109">
        <v>23</v>
      </c>
      <c r="E7" s="109">
        <v>43</v>
      </c>
      <c r="F7" s="109">
        <v>5</v>
      </c>
      <c r="G7" s="109">
        <v>0</v>
      </c>
      <c r="H7" s="109">
        <v>3</v>
      </c>
      <c r="I7" s="109">
        <v>14</v>
      </c>
      <c r="J7" s="109">
        <v>3</v>
      </c>
      <c r="K7" s="109">
        <v>0</v>
      </c>
      <c r="L7" s="109">
        <v>38</v>
      </c>
      <c r="M7" s="109">
        <v>0</v>
      </c>
      <c r="N7" s="109">
        <v>3</v>
      </c>
      <c r="O7" s="87">
        <v>66</v>
      </c>
    </row>
    <row r="8" spans="1:18" x14ac:dyDescent="0.25">
      <c r="A8" s="108"/>
      <c r="B8" s="99" t="s">
        <v>929</v>
      </c>
      <c r="C8" s="99" t="s">
        <v>296</v>
      </c>
      <c r="D8" s="109">
        <v>26</v>
      </c>
      <c r="E8" s="109">
        <v>45</v>
      </c>
      <c r="F8" s="109">
        <v>1</v>
      </c>
      <c r="G8" s="109">
        <v>0</v>
      </c>
      <c r="H8" s="109">
        <v>9</v>
      </c>
      <c r="I8" s="109">
        <v>12</v>
      </c>
      <c r="J8" s="109">
        <v>1</v>
      </c>
      <c r="K8" s="109">
        <v>0</v>
      </c>
      <c r="L8" s="109">
        <v>39</v>
      </c>
      <c r="M8" s="109">
        <v>2</v>
      </c>
      <c r="N8" s="109">
        <v>7</v>
      </c>
      <c r="O8" s="87">
        <v>71</v>
      </c>
    </row>
    <row r="9" spans="1:18" x14ac:dyDescent="0.25">
      <c r="A9" s="108"/>
      <c r="B9" s="99" t="s">
        <v>931</v>
      </c>
      <c r="C9" s="99" t="s">
        <v>297</v>
      </c>
      <c r="D9" s="109">
        <v>8</v>
      </c>
      <c r="E9" s="109">
        <v>27</v>
      </c>
      <c r="F9" s="109">
        <v>2</v>
      </c>
      <c r="G9" s="109">
        <v>0</v>
      </c>
      <c r="H9" s="109">
        <v>4</v>
      </c>
      <c r="I9" s="109">
        <v>12</v>
      </c>
      <c r="J9" s="109">
        <v>1</v>
      </c>
      <c r="K9" s="109">
        <v>0</v>
      </c>
      <c r="L9" s="109">
        <v>13</v>
      </c>
      <c r="M9" s="109">
        <v>1</v>
      </c>
      <c r="N9" s="109">
        <v>2</v>
      </c>
      <c r="O9" s="87">
        <v>35</v>
      </c>
    </row>
    <row r="10" spans="1:18" x14ac:dyDescent="0.25">
      <c r="A10" s="108"/>
      <c r="B10" s="99" t="s">
        <v>932</v>
      </c>
      <c r="C10" s="99" t="s">
        <v>298</v>
      </c>
      <c r="D10" s="109">
        <v>68</v>
      </c>
      <c r="E10" s="109">
        <v>44</v>
      </c>
      <c r="F10" s="109">
        <v>4</v>
      </c>
      <c r="G10" s="109">
        <v>0</v>
      </c>
      <c r="H10" s="109">
        <v>4</v>
      </c>
      <c r="I10" s="109">
        <v>45</v>
      </c>
      <c r="J10" s="109">
        <v>2</v>
      </c>
      <c r="K10" s="109">
        <v>0</v>
      </c>
      <c r="L10" s="109">
        <v>49</v>
      </c>
      <c r="M10" s="109">
        <v>0</v>
      </c>
      <c r="N10" s="109">
        <v>8</v>
      </c>
      <c r="O10" s="87">
        <v>112</v>
      </c>
    </row>
    <row r="11" spans="1:18" s="6" customFormat="1" x14ac:dyDescent="0.25">
      <c r="A11" s="100" t="s">
        <v>134</v>
      </c>
      <c r="B11" s="101"/>
      <c r="C11" s="101"/>
      <c r="D11" s="85">
        <v>230</v>
      </c>
      <c r="E11" s="85">
        <v>263</v>
      </c>
      <c r="F11" s="85">
        <v>14</v>
      </c>
      <c r="G11" s="85">
        <v>1</v>
      </c>
      <c r="H11" s="85">
        <v>40</v>
      </c>
      <c r="I11" s="85">
        <v>118</v>
      </c>
      <c r="J11" s="85">
        <v>11</v>
      </c>
      <c r="K11" s="85">
        <v>0</v>
      </c>
      <c r="L11" s="85">
        <v>268</v>
      </c>
      <c r="M11" s="85">
        <v>8</v>
      </c>
      <c r="N11" s="85">
        <v>33</v>
      </c>
      <c r="O11" s="102">
        <v>493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4</v>
      </c>
      <c r="E12" s="109">
        <v>0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4</v>
      </c>
      <c r="M12" s="109">
        <v>0</v>
      </c>
      <c r="N12" s="109">
        <v>0</v>
      </c>
      <c r="O12" s="87">
        <v>4</v>
      </c>
    </row>
    <row r="13" spans="1:18" x14ac:dyDescent="0.25">
      <c r="A13" s="108"/>
      <c r="B13" s="99" t="s">
        <v>415</v>
      </c>
      <c r="C13" s="99" t="s">
        <v>194</v>
      </c>
      <c r="D13" s="109">
        <v>1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1</v>
      </c>
      <c r="M13" s="109">
        <v>0</v>
      </c>
      <c r="N13" s="109">
        <v>0</v>
      </c>
      <c r="O13" s="87">
        <v>1</v>
      </c>
    </row>
    <row r="14" spans="1:18" x14ac:dyDescent="0.25">
      <c r="A14" s="108"/>
      <c r="B14" s="99" t="s">
        <v>418</v>
      </c>
      <c r="C14" s="99" t="s">
        <v>195</v>
      </c>
      <c r="D14" s="109">
        <v>1</v>
      </c>
      <c r="E14" s="109">
        <v>0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1</v>
      </c>
      <c r="M14" s="109">
        <v>0</v>
      </c>
      <c r="N14" s="109">
        <v>0</v>
      </c>
      <c r="O14" s="87">
        <v>1</v>
      </c>
    </row>
    <row r="15" spans="1:18" x14ac:dyDescent="0.25">
      <c r="A15" s="108"/>
      <c r="B15" s="99" t="s">
        <v>992</v>
      </c>
      <c r="C15" s="99" t="s">
        <v>347</v>
      </c>
      <c r="D15" s="109">
        <v>0</v>
      </c>
      <c r="E15" s="109">
        <v>1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1</v>
      </c>
      <c r="M15" s="109">
        <v>0</v>
      </c>
      <c r="N15" s="109">
        <v>0</v>
      </c>
      <c r="O15" s="87">
        <v>1</v>
      </c>
    </row>
    <row r="16" spans="1:18" x14ac:dyDescent="0.25">
      <c r="A16" s="108"/>
      <c r="B16" s="99" t="s">
        <v>989</v>
      </c>
      <c r="C16" s="99" t="s">
        <v>299</v>
      </c>
      <c r="D16" s="109">
        <v>10</v>
      </c>
      <c r="E16" s="109">
        <v>2</v>
      </c>
      <c r="F16" s="109">
        <v>0</v>
      </c>
      <c r="G16" s="109">
        <v>0</v>
      </c>
      <c r="H16" s="109">
        <v>0</v>
      </c>
      <c r="I16" s="109">
        <v>2</v>
      </c>
      <c r="J16" s="109">
        <v>3</v>
      </c>
      <c r="K16" s="109">
        <v>0</v>
      </c>
      <c r="L16" s="109">
        <v>7</v>
      </c>
      <c r="M16" s="109">
        <v>0</v>
      </c>
      <c r="N16" s="109">
        <v>0</v>
      </c>
      <c r="O16" s="87">
        <v>12</v>
      </c>
    </row>
    <row r="17" spans="1:15" x14ac:dyDescent="0.25">
      <c r="A17" s="108"/>
      <c r="B17" s="99" t="s">
        <v>934</v>
      </c>
      <c r="C17" s="99" t="s">
        <v>146</v>
      </c>
      <c r="D17" s="109">
        <v>15</v>
      </c>
      <c r="E17" s="109">
        <v>0</v>
      </c>
      <c r="F17" s="109">
        <v>0</v>
      </c>
      <c r="G17" s="109">
        <v>0</v>
      </c>
      <c r="H17" s="109">
        <v>0</v>
      </c>
      <c r="I17" s="109">
        <v>5</v>
      </c>
      <c r="J17" s="109">
        <v>1</v>
      </c>
      <c r="K17" s="109">
        <v>0</v>
      </c>
      <c r="L17" s="109">
        <v>8</v>
      </c>
      <c r="M17" s="109">
        <v>0</v>
      </c>
      <c r="N17" s="109">
        <v>1</v>
      </c>
      <c r="O17" s="87">
        <v>15</v>
      </c>
    </row>
    <row r="18" spans="1:15" x14ac:dyDescent="0.25">
      <c r="A18" s="108"/>
      <c r="B18" s="99" t="s">
        <v>935</v>
      </c>
      <c r="C18" s="99" t="s">
        <v>148</v>
      </c>
      <c r="D18" s="109">
        <v>8</v>
      </c>
      <c r="E18" s="109">
        <v>2</v>
      </c>
      <c r="F18" s="109">
        <v>0</v>
      </c>
      <c r="G18" s="109">
        <v>0</v>
      </c>
      <c r="H18" s="109">
        <v>1</v>
      </c>
      <c r="I18" s="109">
        <v>2</v>
      </c>
      <c r="J18" s="109">
        <v>1</v>
      </c>
      <c r="K18" s="109">
        <v>0</v>
      </c>
      <c r="L18" s="109">
        <v>5</v>
      </c>
      <c r="M18" s="109">
        <v>0</v>
      </c>
      <c r="N18" s="109">
        <v>1</v>
      </c>
      <c r="O18" s="87">
        <v>10</v>
      </c>
    </row>
    <row r="19" spans="1:15" x14ac:dyDescent="0.25">
      <c r="A19" s="108"/>
      <c r="B19" s="99" t="s">
        <v>936</v>
      </c>
      <c r="C19" s="99" t="s">
        <v>255</v>
      </c>
      <c r="D19" s="109">
        <v>0</v>
      </c>
      <c r="E19" s="109">
        <v>1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1</v>
      </c>
      <c r="M19" s="109">
        <v>0</v>
      </c>
      <c r="N19" s="109">
        <v>0</v>
      </c>
      <c r="O19" s="87">
        <v>1</v>
      </c>
    </row>
    <row r="20" spans="1:15" x14ac:dyDescent="0.25">
      <c r="A20" s="108"/>
      <c r="B20" s="99" t="s">
        <v>937</v>
      </c>
      <c r="C20" s="99" t="s">
        <v>150</v>
      </c>
      <c r="D20" s="109">
        <v>2</v>
      </c>
      <c r="E20" s="109">
        <v>1</v>
      </c>
      <c r="F20" s="109">
        <v>0</v>
      </c>
      <c r="G20" s="109">
        <v>1</v>
      </c>
      <c r="H20" s="109">
        <v>1</v>
      </c>
      <c r="I20" s="109">
        <v>0</v>
      </c>
      <c r="J20" s="109">
        <v>0</v>
      </c>
      <c r="K20" s="109">
        <v>0</v>
      </c>
      <c r="L20" s="109">
        <v>1</v>
      </c>
      <c r="M20" s="109">
        <v>0</v>
      </c>
      <c r="N20" s="109">
        <v>0</v>
      </c>
      <c r="O20" s="87">
        <v>3</v>
      </c>
    </row>
    <row r="21" spans="1:15" x14ac:dyDescent="0.25">
      <c r="A21" s="108"/>
      <c r="B21" s="99" t="s">
        <v>970</v>
      </c>
      <c r="C21" s="99" t="s">
        <v>206</v>
      </c>
      <c r="D21" s="109">
        <v>0</v>
      </c>
      <c r="E21" s="109">
        <v>1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1</v>
      </c>
      <c r="M21" s="109">
        <v>0</v>
      </c>
      <c r="N21" s="109">
        <v>0</v>
      </c>
      <c r="O21" s="87">
        <v>1</v>
      </c>
    </row>
    <row r="22" spans="1:15" x14ac:dyDescent="0.25">
      <c r="A22" s="108"/>
      <c r="B22" s="99" t="s">
        <v>938</v>
      </c>
      <c r="C22" s="99" t="s">
        <v>151</v>
      </c>
      <c r="D22" s="109">
        <v>12</v>
      </c>
      <c r="E22" s="109">
        <v>5</v>
      </c>
      <c r="F22" s="109">
        <v>0</v>
      </c>
      <c r="G22" s="109">
        <v>1</v>
      </c>
      <c r="H22" s="109">
        <v>1</v>
      </c>
      <c r="I22" s="109">
        <v>2</v>
      </c>
      <c r="J22" s="109">
        <v>0</v>
      </c>
      <c r="K22" s="109">
        <v>0</v>
      </c>
      <c r="L22" s="109">
        <v>13</v>
      </c>
      <c r="M22" s="109">
        <v>0</v>
      </c>
      <c r="N22" s="109">
        <v>0</v>
      </c>
      <c r="O22" s="87">
        <v>17</v>
      </c>
    </row>
    <row r="23" spans="1:15" x14ac:dyDescent="0.25">
      <c r="A23" s="108"/>
      <c r="B23" s="99" t="s">
        <v>939</v>
      </c>
      <c r="C23" s="99" t="s">
        <v>152</v>
      </c>
      <c r="D23" s="109">
        <v>7</v>
      </c>
      <c r="E23" s="109">
        <v>24</v>
      </c>
      <c r="F23" s="109">
        <v>2</v>
      </c>
      <c r="G23" s="109">
        <v>0</v>
      </c>
      <c r="H23" s="109">
        <v>0</v>
      </c>
      <c r="I23" s="109">
        <v>4</v>
      </c>
      <c r="J23" s="109">
        <v>1</v>
      </c>
      <c r="K23" s="109">
        <v>0</v>
      </c>
      <c r="L23" s="109">
        <v>23</v>
      </c>
      <c r="M23" s="109">
        <v>0</v>
      </c>
      <c r="N23" s="109">
        <v>1</v>
      </c>
      <c r="O23" s="87">
        <v>31</v>
      </c>
    </row>
    <row r="24" spans="1:15" x14ac:dyDescent="0.25">
      <c r="A24" s="108"/>
      <c r="B24" s="99" t="s">
        <v>940</v>
      </c>
      <c r="C24" s="99" t="s">
        <v>155</v>
      </c>
      <c r="D24" s="109">
        <v>13</v>
      </c>
      <c r="E24" s="109">
        <v>5</v>
      </c>
      <c r="F24" s="109">
        <v>0</v>
      </c>
      <c r="G24" s="109">
        <v>0</v>
      </c>
      <c r="H24" s="109">
        <v>1</v>
      </c>
      <c r="I24" s="109">
        <v>3</v>
      </c>
      <c r="J24" s="109">
        <v>0</v>
      </c>
      <c r="K24" s="109">
        <v>0</v>
      </c>
      <c r="L24" s="109">
        <v>12</v>
      </c>
      <c r="M24" s="109">
        <v>1</v>
      </c>
      <c r="N24" s="109">
        <v>1</v>
      </c>
      <c r="O24" s="87">
        <v>18</v>
      </c>
    </row>
    <row r="25" spans="1:15" x14ac:dyDescent="0.25">
      <c r="A25" s="108"/>
      <c r="B25" s="99" t="s">
        <v>941</v>
      </c>
      <c r="C25" s="99" t="s">
        <v>157</v>
      </c>
      <c r="D25" s="109">
        <v>38</v>
      </c>
      <c r="E25" s="109">
        <v>16</v>
      </c>
      <c r="F25" s="109">
        <v>1</v>
      </c>
      <c r="G25" s="109">
        <v>0</v>
      </c>
      <c r="H25" s="109">
        <v>1</v>
      </c>
      <c r="I25" s="109">
        <v>10</v>
      </c>
      <c r="J25" s="109">
        <v>1</v>
      </c>
      <c r="K25" s="109">
        <v>1</v>
      </c>
      <c r="L25" s="109">
        <v>34</v>
      </c>
      <c r="M25" s="109">
        <v>2</v>
      </c>
      <c r="N25" s="109">
        <v>4</v>
      </c>
      <c r="O25" s="87">
        <v>54</v>
      </c>
    </row>
    <row r="26" spans="1:15" x14ac:dyDescent="0.25">
      <c r="A26" s="108"/>
      <c r="B26" s="99" t="s">
        <v>990</v>
      </c>
      <c r="C26" s="99" t="s">
        <v>221</v>
      </c>
      <c r="D26" s="109">
        <v>1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1</v>
      </c>
      <c r="M26" s="109">
        <v>0</v>
      </c>
      <c r="N26" s="109">
        <v>0</v>
      </c>
      <c r="O26" s="87">
        <v>1</v>
      </c>
    </row>
    <row r="27" spans="1:15" x14ac:dyDescent="0.25">
      <c r="A27" s="108"/>
      <c r="B27" s="99" t="s">
        <v>942</v>
      </c>
      <c r="C27" s="99" t="s">
        <v>158</v>
      </c>
      <c r="D27" s="109">
        <v>41</v>
      </c>
      <c r="E27" s="109">
        <v>3</v>
      </c>
      <c r="F27" s="109">
        <v>0</v>
      </c>
      <c r="G27" s="109">
        <v>0</v>
      </c>
      <c r="H27" s="109">
        <v>0</v>
      </c>
      <c r="I27" s="109">
        <v>11</v>
      </c>
      <c r="J27" s="109">
        <v>1</v>
      </c>
      <c r="K27" s="109">
        <v>0</v>
      </c>
      <c r="L27" s="109">
        <v>32</v>
      </c>
      <c r="M27" s="109">
        <v>0</v>
      </c>
      <c r="N27" s="109">
        <v>0</v>
      </c>
      <c r="O27" s="87">
        <v>44</v>
      </c>
    </row>
    <row r="28" spans="1:15" x14ac:dyDescent="0.25">
      <c r="A28" s="108"/>
      <c r="B28" s="99" t="s">
        <v>943</v>
      </c>
      <c r="C28" s="99" t="s">
        <v>160</v>
      </c>
      <c r="D28" s="109">
        <v>1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1</v>
      </c>
      <c r="M28" s="109">
        <v>0</v>
      </c>
      <c r="N28" s="109">
        <v>0</v>
      </c>
      <c r="O28" s="87">
        <v>1</v>
      </c>
    </row>
    <row r="29" spans="1:15" s="6" customFormat="1" x14ac:dyDescent="0.25">
      <c r="A29" s="100" t="s">
        <v>162</v>
      </c>
      <c r="B29" s="101"/>
      <c r="C29" s="101"/>
      <c r="D29" s="85">
        <v>154</v>
      </c>
      <c r="E29" s="85">
        <v>61</v>
      </c>
      <c r="F29" s="85">
        <v>3</v>
      </c>
      <c r="G29" s="85">
        <v>2</v>
      </c>
      <c r="H29" s="85">
        <v>5</v>
      </c>
      <c r="I29" s="85">
        <v>39</v>
      </c>
      <c r="J29" s="85">
        <v>8</v>
      </c>
      <c r="K29" s="85">
        <v>1</v>
      </c>
      <c r="L29" s="85">
        <v>146</v>
      </c>
      <c r="M29" s="85">
        <v>3</v>
      </c>
      <c r="N29" s="85">
        <v>8</v>
      </c>
      <c r="O29" s="102">
        <v>215</v>
      </c>
    </row>
    <row r="30" spans="1:15" x14ac:dyDescent="0.25">
      <c r="A30" s="108" t="s">
        <v>114</v>
      </c>
      <c r="B30" s="99" t="s">
        <v>400</v>
      </c>
      <c r="C30" s="99" t="s">
        <v>163</v>
      </c>
      <c r="D30" s="109">
        <v>6</v>
      </c>
      <c r="E30" s="109">
        <v>9</v>
      </c>
      <c r="F30" s="109">
        <v>1</v>
      </c>
      <c r="G30" s="109">
        <v>0</v>
      </c>
      <c r="H30" s="109">
        <v>2</v>
      </c>
      <c r="I30" s="109">
        <v>0</v>
      </c>
      <c r="J30" s="109">
        <v>0</v>
      </c>
      <c r="K30" s="109">
        <v>0</v>
      </c>
      <c r="L30" s="109">
        <v>10</v>
      </c>
      <c r="M30" s="109">
        <v>1</v>
      </c>
      <c r="N30" s="109">
        <v>1</v>
      </c>
      <c r="O30" s="87">
        <v>15</v>
      </c>
    </row>
    <row r="31" spans="1:15" x14ac:dyDescent="0.25">
      <c r="A31" s="108"/>
      <c r="B31" s="99" t="s">
        <v>401</v>
      </c>
      <c r="C31" s="99" t="s">
        <v>164</v>
      </c>
      <c r="D31" s="109">
        <v>2</v>
      </c>
      <c r="E31" s="109">
        <v>18</v>
      </c>
      <c r="F31" s="109">
        <v>0</v>
      </c>
      <c r="G31" s="109">
        <v>0</v>
      </c>
      <c r="H31" s="109">
        <v>1</v>
      </c>
      <c r="I31" s="109">
        <v>3</v>
      </c>
      <c r="J31" s="109">
        <v>1</v>
      </c>
      <c r="K31" s="109">
        <v>0</v>
      </c>
      <c r="L31" s="109">
        <v>12</v>
      </c>
      <c r="M31" s="109">
        <v>1</v>
      </c>
      <c r="N31" s="109">
        <v>2</v>
      </c>
      <c r="O31" s="87">
        <v>20</v>
      </c>
    </row>
    <row r="32" spans="1:15" x14ac:dyDescent="0.25">
      <c r="A32" s="108"/>
      <c r="B32" s="99" t="s">
        <v>402</v>
      </c>
      <c r="C32" s="99" t="s">
        <v>166</v>
      </c>
      <c r="D32" s="109">
        <v>1</v>
      </c>
      <c r="E32" s="109">
        <v>20</v>
      </c>
      <c r="F32" s="109">
        <v>2</v>
      </c>
      <c r="G32" s="109">
        <v>0</v>
      </c>
      <c r="H32" s="109">
        <v>0</v>
      </c>
      <c r="I32" s="109">
        <v>0</v>
      </c>
      <c r="J32" s="109">
        <v>2</v>
      </c>
      <c r="K32" s="109">
        <v>0</v>
      </c>
      <c r="L32" s="109">
        <v>14</v>
      </c>
      <c r="M32" s="109">
        <v>0</v>
      </c>
      <c r="N32" s="109">
        <v>3</v>
      </c>
      <c r="O32" s="87">
        <v>21</v>
      </c>
    </row>
    <row r="33" spans="1:15" x14ac:dyDescent="0.25">
      <c r="A33" s="108"/>
      <c r="B33" s="99" t="s">
        <v>398</v>
      </c>
      <c r="C33" s="99" t="s">
        <v>198</v>
      </c>
      <c r="D33" s="109">
        <v>5</v>
      </c>
      <c r="E33" s="109">
        <v>28</v>
      </c>
      <c r="F33" s="109">
        <v>3</v>
      </c>
      <c r="G33" s="109">
        <v>0</v>
      </c>
      <c r="H33" s="109">
        <v>5</v>
      </c>
      <c r="I33" s="109">
        <v>7</v>
      </c>
      <c r="J33" s="109">
        <v>1</v>
      </c>
      <c r="K33" s="109">
        <v>0</v>
      </c>
      <c r="L33" s="109">
        <v>15</v>
      </c>
      <c r="M33" s="109">
        <v>1</v>
      </c>
      <c r="N33" s="109">
        <v>1</v>
      </c>
      <c r="O33" s="87">
        <v>33</v>
      </c>
    </row>
    <row r="34" spans="1:15" x14ac:dyDescent="0.25">
      <c r="A34" s="108"/>
      <c r="B34" s="99" t="s">
        <v>414</v>
      </c>
      <c r="C34" s="99" t="s">
        <v>328</v>
      </c>
      <c r="D34" s="109">
        <v>1</v>
      </c>
      <c r="E34" s="109">
        <v>4</v>
      </c>
      <c r="F34" s="109">
        <v>0</v>
      </c>
      <c r="G34" s="109">
        <v>0</v>
      </c>
      <c r="H34" s="109">
        <v>0</v>
      </c>
      <c r="I34" s="109">
        <v>4</v>
      </c>
      <c r="J34" s="109">
        <v>0</v>
      </c>
      <c r="K34" s="109">
        <v>0</v>
      </c>
      <c r="L34" s="109">
        <v>1</v>
      </c>
      <c r="M34" s="109">
        <v>0</v>
      </c>
      <c r="N34" s="109">
        <v>0</v>
      </c>
      <c r="O34" s="87">
        <v>5</v>
      </c>
    </row>
    <row r="35" spans="1:15" x14ac:dyDescent="0.25">
      <c r="A35" s="108"/>
      <c r="B35" s="99" t="s">
        <v>413</v>
      </c>
      <c r="C35" s="99" t="s">
        <v>300</v>
      </c>
      <c r="D35" s="109">
        <v>1</v>
      </c>
      <c r="E35" s="109">
        <v>1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2</v>
      </c>
      <c r="M35" s="109">
        <v>0</v>
      </c>
      <c r="N35" s="109">
        <v>0</v>
      </c>
      <c r="O35" s="87">
        <v>2</v>
      </c>
    </row>
    <row r="36" spans="1:15" x14ac:dyDescent="0.25">
      <c r="A36" s="108"/>
      <c r="B36" s="99" t="s">
        <v>407</v>
      </c>
      <c r="C36" s="99" t="s">
        <v>348</v>
      </c>
      <c r="D36" s="109">
        <v>0</v>
      </c>
      <c r="E36" s="109">
        <v>1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1</v>
      </c>
      <c r="O36" s="87">
        <v>1</v>
      </c>
    </row>
    <row r="37" spans="1:15" x14ac:dyDescent="0.25">
      <c r="A37" s="108"/>
      <c r="B37" s="99" t="s">
        <v>406</v>
      </c>
      <c r="C37" s="99" t="s">
        <v>301</v>
      </c>
      <c r="D37" s="109">
        <v>0</v>
      </c>
      <c r="E37" s="109">
        <v>11</v>
      </c>
      <c r="F37" s="109">
        <v>1</v>
      </c>
      <c r="G37" s="109">
        <v>0</v>
      </c>
      <c r="H37" s="109">
        <v>0</v>
      </c>
      <c r="I37" s="109">
        <v>3</v>
      </c>
      <c r="J37" s="109">
        <v>0</v>
      </c>
      <c r="K37" s="109">
        <v>0</v>
      </c>
      <c r="L37" s="109">
        <v>7</v>
      </c>
      <c r="M37" s="109">
        <v>0</v>
      </c>
      <c r="N37" s="109">
        <v>0</v>
      </c>
      <c r="O37" s="87">
        <v>11</v>
      </c>
    </row>
    <row r="38" spans="1:15" x14ac:dyDescent="0.25">
      <c r="A38" s="108"/>
      <c r="B38" s="99" t="s">
        <v>403</v>
      </c>
      <c r="C38" s="99" t="s">
        <v>168</v>
      </c>
      <c r="D38" s="109">
        <v>3</v>
      </c>
      <c r="E38" s="109">
        <v>25</v>
      </c>
      <c r="F38" s="109">
        <v>3</v>
      </c>
      <c r="G38" s="109">
        <v>0</v>
      </c>
      <c r="H38" s="109">
        <v>3</v>
      </c>
      <c r="I38" s="109">
        <v>4</v>
      </c>
      <c r="J38" s="109">
        <v>2</v>
      </c>
      <c r="K38" s="109">
        <v>0</v>
      </c>
      <c r="L38" s="109">
        <v>14</v>
      </c>
      <c r="M38" s="109">
        <v>1</v>
      </c>
      <c r="N38" s="109">
        <v>1</v>
      </c>
      <c r="O38" s="87">
        <v>28</v>
      </c>
    </row>
    <row r="39" spans="1:15" x14ac:dyDescent="0.25">
      <c r="A39" s="108"/>
      <c r="B39" s="99" t="s">
        <v>405</v>
      </c>
      <c r="C39" s="99" t="s">
        <v>173</v>
      </c>
      <c r="D39" s="109">
        <v>1</v>
      </c>
      <c r="E39" s="109">
        <v>8</v>
      </c>
      <c r="F39" s="109">
        <v>1</v>
      </c>
      <c r="G39" s="109">
        <v>0</v>
      </c>
      <c r="H39" s="109">
        <v>1</v>
      </c>
      <c r="I39" s="109">
        <v>3</v>
      </c>
      <c r="J39" s="109">
        <v>0</v>
      </c>
      <c r="K39" s="109">
        <v>0</v>
      </c>
      <c r="L39" s="109">
        <v>4</v>
      </c>
      <c r="M39" s="109">
        <v>0</v>
      </c>
      <c r="N39" s="109">
        <v>0</v>
      </c>
      <c r="O39" s="87">
        <v>9</v>
      </c>
    </row>
    <row r="40" spans="1:15" x14ac:dyDescent="0.25">
      <c r="A40" s="108"/>
      <c r="B40" s="99" t="s">
        <v>404</v>
      </c>
      <c r="C40" s="99" t="s">
        <v>176</v>
      </c>
      <c r="D40" s="109">
        <v>5</v>
      </c>
      <c r="E40" s="109">
        <v>27</v>
      </c>
      <c r="F40" s="109">
        <v>4</v>
      </c>
      <c r="G40" s="109">
        <v>0</v>
      </c>
      <c r="H40" s="109">
        <v>1</v>
      </c>
      <c r="I40" s="109">
        <v>2</v>
      </c>
      <c r="J40" s="109">
        <v>0</v>
      </c>
      <c r="K40" s="109">
        <v>0</v>
      </c>
      <c r="L40" s="109">
        <v>22</v>
      </c>
      <c r="M40" s="109">
        <v>1</v>
      </c>
      <c r="N40" s="109">
        <v>2</v>
      </c>
      <c r="O40" s="87">
        <v>32</v>
      </c>
    </row>
    <row r="41" spans="1:15" x14ac:dyDescent="0.25">
      <c r="A41" s="108"/>
      <c r="B41" s="99" t="s">
        <v>412</v>
      </c>
      <c r="C41" s="99" t="s">
        <v>303</v>
      </c>
      <c r="D41" s="109">
        <v>1</v>
      </c>
      <c r="E41" s="109">
        <v>11</v>
      </c>
      <c r="F41" s="109">
        <v>0</v>
      </c>
      <c r="G41" s="109">
        <v>0</v>
      </c>
      <c r="H41" s="109">
        <v>0</v>
      </c>
      <c r="I41" s="109">
        <v>5</v>
      </c>
      <c r="J41" s="109">
        <v>1</v>
      </c>
      <c r="K41" s="109">
        <v>0</v>
      </c>
      <c r="L41" s="109">
        <v>5</v>
      </c>
      <c r="M41" s="109">
        <v>0</v>
      </c>
      <c r="N41" s="109">
        <v>1</v>
      </c>
      <c r="O41" s="87">
        <v>12</v>
      </c>
    </row>
    <row r="42" spans="1:15" s="6" customFormat="1" x14ac:dyDescent="0.25">
      <c r="A42" s="100" t="s">
        <v>177</v>
      </c>
      <c r="B42" s="101"/>
      <c r="C42" s="101"/>
      <c r="D42" s="85">
        <v>26</v>
      </c>
      <c r="E42" s="85">
        <v>163</v>
      </c>
      <c r="F42" s="85">
        <v>15</v>
      </c>
      <c r="G42" s="85">
        <v>0</v>
      </c>
      <c r="H42" s="85">
        <v>13</v>
      </c>
      <c r="I42" s="85">
        <v>31</v>
      </c>
      <c r="J42" s="85">
        <v>7</v>
      </c>
      <c r="K42" s="85">
        <v>0</v>
      </c>
      <c r="L42" s="85">
        <v>106</v>
      </c>
      <c r="M42" s="85">
        <v>5</v>
      </c>
      <c r="N42" s="85">
        <v>12</v>
      </c>
      <c r="O42" s="102">
        <v>189</v>
      </c>
    </row>
    <row r="43" spans="1:15" x14ac:dyDescent="0.25">
      <c r="A43" s="108" t="s">
        <v>115</v>
      </c>
      <c r="B43" s="99" t="s">
        <v>944</v>
      </c>
      <c r="C43" s="99" t="s">
        <v>178</v>
      </c>
      <c r="D43" s="109">
        <v>17</v>
      </c>
      <c r="E43" s="109">
        <v>0</v>
      </c>
      <c r="F43" s="109">
        <v>0</v>
      </c>
      <c r="G43" s="109">
        <v>0</v>
      </c>
      <c r="H43" s="109">
        <v>1</v>
      </c>
      <c r="I43" s="109">
        <v>4</v>
      </c>
      <c r="J43" s="109">
        <v>1</v>
      </c>
      <c r="K43" s="109">
        <v>0</v>
      </c>
      <c r="L43" s="109">
        <v>10</v>
      </c>
      <c r="M43" s="109">
        <v>0</v>
      </c>
      <c r="N43" s="109">
        <v>1</v>
      </c>
      <c r="O43" s="87">
        <v>17</v>
      </c>
    </row>
    <row r="44" spans="1:15" x14ac:dyDescent="0.25">
      <c r="A44" s="108"/>
      <c r="B44" s="99" t="s">
        <v>945</v>
      </c>
      <c r="C44" s="99" t="s">
        <v>179</v>
      </c>
      <c r="D44" s="109">
        <v>9</v>
      </c>
      <c r="E44" s="109">
        <v>1</v>
      </c>
      <c r="F44" s="109">
        <v>0</v>
      </c>
      <c r="G44" s="109">
        <v>0</v>
      </c>
      <c r="H44" s="109">
        <v>1</v>
      </c>
      <c r="I44" s="109">
        <v>0</v>
      </c>
      <c r="J44" s="109">
        <v>1</v>
      </c>
      <c r="K44" s="109">
        <v>0</v>
      </c>
      <c r="L44" s="109">
        <v>7</v>
      </c>
      <c r="M44" s="109">
        <v>0</v>
      </c>
      <c r="N44" s="109">
        <v>1</v>
      </c>
      <c r="O44" s="87">
        <v>10</v>
      </c>
    </row>
    <row r="45" spans="1:15" x14ac:dyDescent="0.25">
      <c r="A45" s="108"/>
      <c r="B45" s="99" t="s">
        <v>946</v>
      </c>
      <c r="C45" s="99" t="s">
        <v>180</v>
      </c>
      <c r="D45" s="109">
        <v>60</v>
      </c>
      <c r="E45" s="109">
        <v>30</v>
      </c>
      <c r="F45" s="109">
        <v>0</v>
      </c>
      <c r="G45" s="109">
        <v>0</v>
      </c>
      <c r="H45" s="109">
        <v>0</v>
      </c>
      <c r="I45" s="109">
        <v>15</v>
      </c>
      <c r="J45" s="109">
        <v>5</v>
      </c>
      <c r="K45" s="109">
        <v>0</v>
      </c>
      <c r="L45" s="109">
        <v>64</v>
      </c>
      <c r="M45" s="109">
        <v>2</v>
      </c>
      <c r="N45" s="109">
        <v>4</v>
      </c>
      <c r="O45" s="87">
        <v>90</v>
      </c>
    </row>
    <row r="46" spans="1:15" x14ac:dyDescent="0.25">
      <c r="A46" s="108"/>
      <c r="B46" s="99" t="s">
        <v>947</v>
      </c>
      <c r="C46" s="99" t="s">
        <v>181</v>
      </c>
      <c r="D46" s="109">
        <v>22</v>
      </c>
      <c r="E46" s="109">
        <v>12</v>
      </c>
      <c r="F46" s="109">
        <v>0</v>
      </c>
      <c r="G46" s="109">
        <v>0</v>
      </c>
      <c r="H46" s="109">
        <v>4</v>
      </c>
      <c r="I46" s="109">
        <v>10</v>
      </c>
      <c r="J46" s="109">
        <v>2</v>
      </c>
      <c r="K46" s="109">
        <v>0</v>
      </c>
      <c r="L46" s="109">
        <v>17</v>
      </c>
      <c r="M46" s="109">
        <v>1</v>
      </c>
      <c r="N46" s="109">
        <v>0</v>
      </c>
      <c r="O46" s="87">
        <v>34</v>
      </c>
    </row>
    <row r="47" spans="1:15" x14ac:dyDescent="0.25">
      <c r="A47" s="108"/>
      <c r="B47" s="99" t="s">
        <v>948</v>
      </c>
      <c r="C47" s="99" t="s">
        <v>304</v>
      </c>
      <c r="D47" s="109">
        <v>13</v>
      </c>
      <c r="E47" s="109">
        <v>3</v>
      </c>
      <c r="F47" s="109">
        <v>1</v>
      </c>
      <c r="G47" s="109">
        <v>0</v>
      </c>
      <c r="H47" s="109">
        <v>0</v>
      </c>
      <c r="I47" s="109">
        <v>3</v>
      </c>
      <c r="J47" s="109">
        <v>1</v>
      </c>
      <c r="K47" s="109">
        <v>0</v>
      </c>
      <c r="L47" s="109">
        <v>11</v>
      </c>
      <c r="M47" s="109">
        <v>0</v>
      </c>
      <c r="N47" s="109">
        <v>0</v>
      </c>
      <c r="O47" s="87">
        <v>16</v>
      </c>
    </row>
    <row r="48" spans="1:15" x14ac:dyDescent="0.25">
      <c r="A48" s="108"/>
      <c r="B48" s="99" t="s">
        <v>949</v>
      </c>
      <c r="C48" s="99" t="s">
        <v>184</v>
      </c>
      <c r="D48" s="109">
        <v>20</v>
      </c>
      <c r="E48" s="109">
        <v>18</v>
      </c>
      <c r="F48" s="109">
        <v>0</v>
      </c>
      <c r="G48" s="109">
        <v>0</v>
      </c>
      <c r="H48" s="109">
        <v>0</v>
      </c>
      <c r="I48" s="109">
        <v>6</v>
      </c>
      <c r="J48" s="109">
        <v>2</v>
      </c>
      <c r="K48" s="109">
        <v>0</v>
      </c>
      <c r="L48" s="109">
        <v>29</v>
      </c>
      <c r="M48" s="109">
        <v>0</v>
      </c>
      <c r="N48" s="109">
        <v>1</v>
      </c>
      <c r="O48" s="87">
        <v>38</v>
      </c>
    </row>
    <row r="49" spans="1:15" x14ac:dyDescent="0.25">
      <c r="A49" s="108"/>
      <c r="B49" s="99" t="s">
        <v>950</v>
      </c>
      <c r="C49" s="99" t="s">
        <v>305</v>
      </c>
      <c r="D49" s="109">
        <v>9</v>
      </c>
      <c r="E49" s="109">
        <v>13</v>
      </c>
      <c r="F49" s="109">
        <v>0</v>
      </c>
      <c r="G49" s="109">
        <v>0</v>
      </c>
      <c r="H49" s="109">
        <v>0</v>
      </c>
      <c r="I49" s="109">
        <v>5</v>
      </c>
      <c r="J49" s="109">
        <v>1</v>
      </c>
      <c r="K49" s="109">
        <v>0</v>
      </c>
      <c r="L49" s="109">
        <v>15</v>
      </c>
      <c r="M49" s="109">
        <v>0</v>
      </c>
      <c r="N49" s="109">
        <v>1</v>
      </c>
      <c r="O49" s="87">
        <v>22</v>
      </c>
    </row>
    <row r="50" spans="1:15" x14ac:dyDescent="0.25">
      <c r="A50" s="108"/>
      <c r="B50" s="99" t="s">
        <v>952</v>
      </c>
      <c r="C50" s="99" t="s">
        <v>306</v>
      </c>
      <c r="D50" s="109">
        <v>21</v>
      </c>
      <c r="E50" s="109">
        <v>25</v>
      </c>
      <c r="F50" s="109">
        <v>0</v>
      </c>
      <c r="G50" s="109">
        <v>0</v>
      </c>
      <c r="H50" s="109">
        <v>2</v>
      </c>
      <c r="I50" s="109">
        <v>14</v>
      </c>
      <c r="J50" s="109">
        <v>1</v>
      </c>
      <c r="K50" s="109">
        <v>0</v>
      </c>
      <c r="L50" s="109">
        <v>25</v>
      </c>
      <c r="M50" s="109">
        <v>2</v>
      </c>
      <c r="N50" s="109">
        <v>2</v>
      </c>
      <c r="O50" s="87">
        <v>46</v>
      </c>
    </row>
    <row r="51" spans="1:15" x14ac:dyDescent="0.25">
      <c r="A51" s="108"/>
      <c r="B51" s="99" t="s">
        <v>953</v>
      </c>
      <c r="C51" s="99" t="s">
        <v>185</v>
      </c>
      <c r="D51" s="109">
        <v>15</v>
      </c>
      <c r="E51" s="109">
        <v>32</v>
      </c>
      <c r="F51" s="109">
        <v>2</v>
      </c>
      <c r="G51" s="109">
        <v>0</v>
      </c>
      <c r="H51" s="109">
        <v>5</v>
      </c>
      <c r="I51" s="109">
        <v>7</v>
      </c>
      <c r="J51" s="109">
        <v>2</v>
      </c>
      <c r="K51" s="109">
        <v>0</v>
      </c>
      <c r="L51" s="109">
        <v>28</v>
      </c>
      <c r="M51" s="109">
        <v>2</v>
      </c>
      <c r="N51" s="109">
        <v>1</v>
      </c>
      <c r="O51" s="87">
        <v>47</v>
      </c>
    </row>
    <row r="52" spans="1:15" x14ac:dyDescent="0.25">
      <c r="A52" s="108"/>
      <c r="B52" s="99" t="s">
        <v>954</v>
      </c>
      <c r="C52" s="99" t="s">
        <v>307</v>
      </c>
      <c r="D52" s="109">
        <v>34</v>
      </c>
      <c r="E52" s="109">
        <v>10</v>
      </c>
      <c r="F52" s="109">
        <v>0</v>
      </c>
      <c r="G52" s="109">
        <v>0</v>
      </c>
      <c r="H52" s="109">
        <v>1</v>
      </c>
      <c r="I52" s="109">
        <v>10</v>
      </c>
      <c r="J52" s="109">
        <v>2</v>
      </c>
      <c r="K52" s="109">
        <v>0</v>
      </c>
      <c r="L52" s="109">
        <v>26</v>
      </c>
      <c r="M52" s="109">
        <v>1</v>
      </c>
      <c r="N52" s="109">
        <v>4</v>
      </c>
      <c r="O52" s="87">
        <v>44</v>
      </c>
    </row>
    <row r="53" spans="1:15" x14ac:dyDescent="0.25">
      <c r="A53" s="108"/>
      <c r="B53" s="99" t="s">
        <v>955</v>
      </c>
      <c r="C53" s="99" t="s">
        <v>308</v>
      </c>
      <c r="D53" s="109">
        <v>15</v>
      </c>
      <c r="E53" s="109">
        <v>19</v>
      </c>
      <c r="F53" s="109">
        <v>2</v>
      </c>
      <c r="G53" s="109">
        <v>0</v>
      </c>
      <c r="H53" s="109">
        <v>0</v>
      </c>
      <c r="I53" s="109">
        <v>17</v>
      </c>
      <c r="J53" s="109">
        <v>0</v>
      </c>
      <c r="K53" s="109">
        <v>0</v>
      </c>
      <c r="L53" s="109">
        <v>12</v>
      </c>
      <c r="M53" s="109">
        <v>0</v>
      </c>
      <c r="N53" s="109">
        <v>3</v>
      </c>
      <c r="O53" s="87">
        <v>34</v>
      </c>
    </row>
    <row r="54" spans="1:15" s="6" customFormat="1" x14ac:dyDescent="0.25">
      <c r="A54" s="100" t="s">
        <v>186</v>
      </c>
      <c r="B54" s="101"/>
      <c r="C54" s="101"/>
      <c r="D54" s="85">
        <v>235</v>
      </c>
      <c r="E54" s="85">
        <v>163</v>
      </c>
      <c r="F54" s="85">
        <v>5</v>
      </c>
      <c r="G54" s="85">
        <v>0</v>
      </c>
      <c r="H54" s="85">
        <v>14</v>
      </c>
      <c r="I54" s="85">
        <v>91</v>
      </c>
      <c r="J54" s="85">
        <v>18</v>
      </c>
      <c r="K54" s="85">
        <v>0</v>
      </c>
      <c r="L54" s="85">
        <v>244</v>
      </c>
      <c r="M54" s="85">
        <v>8</v>
      </c>
      <c r="N54" s="85">
        <v>18</v>
      </c>
      <c r="O54" s="102">
        <v>398</v>
      </c>
    </row>
    <row r="55" spans="1:15" x14ac:dyDescent="0.25">
      <c r="A55" s="108" t="s">
        <v>117</v>
      </c>
      <c r="B55" s="99" t="s">
        <v>956</v>
      </c>
      <c r="C55" s="99" t="s">
        <v>309</v>
      </c>
      <c r="D55" s="109">
        <v>5</v>
      </c>
      <c r="E55" s="109">
        <v>2</v>
      </c>
      <c r="F55" s="109">
        <v>0</v>
      </c>
      <c r="G55" s="109">
        <v>0</v>
      </c>
      <c r="H55" s="109">
        <v>0</v>
      </c>
      <c r="I55" s="109">
        <v>6</v>
      </c>
      <c r="J55" s="109">
        <v>0</v>
      </c>
      <c r="K55" s="109">
        <v>0</v>
      </c>
      <c r="L55" s="109">
        <v>1</v>
      </c>
      <c r="M55" s="109">
        <v>0</v>
      </c>
      <c r="N55" s="109">
        <v>0</v>
      </c>
      <c r="O55" s="87">
        <v>7</v>
      </c>
    </row>
    <row r="56" spans="1:15" x14ac:dyDescent="0.25">
      <c r="A56" s="108"/>
      <c r="B56" s="99" t="s">
        <v>957</v>
      </c>
      <c r="C56" s="99" t="s">
        <v>191</v>
      </c>
      <c r="D56" s="109">
        <v>17</v>
      </c>
      <c r="E56" s="109">
        <v>7</v>
      </c>
      <c r="F56" s="109">
        <v>0</v>
      </c>
      <c r="G56" s="109">
        <v>0</v>
      </c>
      <c r="H56" s="109">
        <v>0</v>
      </c>
      <c r="I56" s="109">
        <v>1</v>
      </c>
      <c r="J56" s="109">
        <v>0</v>
      </c>
      <c r="K56" s="109">
        <v>0</v>
      </c>
      <c r="L56" s="109">
        <v>21</v>
      </c>
      <c r="M56" s="109">
        <v>0</v>
      </c>
      <c r="N56" s="109">
        <v>2</v>
      </c>
      <c r="O56" s="87">
        <v>24</v>
      </c>
    </row>
    <row r="57" spans="1:15" x14ac:dyDescent="0.25">
      <c r="A57" s="108"/>
      <c r="B57" s="99" t="s">
        <v>415</v>
      </c>
      <c r="C57" s="99" t="s">
        <v>194</v>
      </c>
      <c r="D57" s="109">
        <v>80</v>
      </c>
      <c r="E57" s="109">
        <v>108</v>
      </c>
      <c r="F57" s="109">
        <v>10</v>
      </c>
      <c r="G57" s="109">
        <v>0</v>
      </c>
      <c r="H57" s="109">
        <v>33</v>
      </c>
      <c r="I57" s="109">
        <v>9</v>
      </c>
      <c r="J57" s="109">
        <v>2</v>
      </c>
      <c r="K57" s="109">
        <v>0</v>
      </c>
      <c r="L57" s="109">
        <v>112</v>
      </c>
      <c r="M57" s="109">
        <v>5</v>
      </c>
      <c r="N57" s="109">
        <v>17</v>
      </c>
      <c r="O57" s="87">
        <v>188</v>
      </c>
    </row>
    <row r="58" spans="1:15" x14ac:dyDescent="0.25">
      <c r="A58" s="108"/>
      <c r="B58" s="99" t="s">
        <v>419</v>
      </c>
      <c r="C58" s="99" t="s">
        <v>310</v>
      </c>
      <c r="D58" s="109">
        <v>14</v>
      </c>
      <c r="E58" s="109">
        <v>11</v>
      </c>
      <c r="F58" s="109">
        <v>0</v>
      </c>
      <c r="G58" s="109">
        <v>0</v>
      </c>
      <c r="H58" s="109">
        <v>4</v>
      </c>
      <c r="I58" s="109">
        <v>1</v>
      </c>
      <c r="J58" s="109">
        <v>0</v>
      </c>
      <c r="K58" s="109">
        <v>0</v>
      </c>
      <c r="L58" s="109">
        <v>18</v>
      </c>
      <c r="M58" s="109">
        <v>0</v>
      </c>
      <c r="N58" s="109">
        <v>2</v>
      </c>
      <c r="O58" s="87">
        <v>25</v>
      </c>
    </row>
    <row r="59" spans="1:15" x14ac:dyDescent="0.25">
      <c r="A59" s="108"/>
      <c r="B59" s="99" t="s">
        <v>418</v>
      </c>
      <c r="C59" s="99" t="s">
        <v>195</v>
      </c>
      <c r="D59" s="109">
        <v>14</v>
      </c>
      <c r="E59" s="109">
        <v>24</v>
      </c>
      <c r="F59" s="109">
        <v>0</v>
      </c>
      <c r="G59" s="109">
        <v>0</v>
      </c>
      <c r="H59" s="109">
        <v>4</v>
      </c>
      <c r="I59" s="109">
        <v>2</v>
      </c>
      <c r="J59" s="109">
        <v>1</v>
      </c>
      <c r="K59" s="109">
        <v>0</v>
      </c>
      <c r="L59" s="109">
        <v>24</v>
      </c>
      <c r="M59" s="109">
        <v>1</v>
      </c>
      <c r="N59" s="109">
        <v>6</v>
      </c>
      <c r="O59" s="87">
        <v>38</v>
      </c>
    </row>
    <row r="60" spans="1:15" x14ac:dyDescent="0.25">
      <c r="A60" s="108"/>
      <c r="B60" s="99" t="s">
        <v>958</v>
      </c>
      <c r="C60" s="99" t="s">
        <v>259</v>
      </c>
      <c r="D60" s="109">
        <v>2</v>
      </c>
      <c r="E60" s="109">
        <v>1</v>
      </c>
      <c r="F60" s="109">
        <v>0</v>
      </c>
      <c r="G60" s="109">
        <v>0</v>
      </c>
      <c r="H60" s="109">
        <v>0</v>
      </c>
      <c r="I60" s="109">
        <v>1</v>
      </c>
      <c r="J60" s="109">
        <v>0</v>
      </c>
      <c r="K60" s="109">
        <v>0</v>
      </c>
      <c r="L60" s="109">
        <v>2</v>
      </c>
      <c r="M60" s="109">
        <v>0</v>
      </c>
      <c r="N60" s="109">
        <v>0</v>
      </c>
      <c r="O60" s="87">
        <v>3</v>
      </c>
    </row>
    <row r="61" spans="1:15" x14ac:dyDescent="0.25">
      <c r="A61" s="108"/>
      <c r="B61" s="99" t="s">
        <v>959</v>
      </c>
      <c r="C61" s="99" t="s">
        <v>197</v>
      </c>
      <c r="D61" s="109">
        <v>58</v>
      </c>
      <c r="E61" s="109">
        <v>2</v>
      </c>
      <c r="F61" s="109">
        <v>1</v>
      </c>
      <c r="G61" s="109">
        <v>0</v>
      </c>
      <c r="H61" s="109">
        <v>2</v>
      </c>
      <c r="I61" s="109">
        <v>4</v>
      </c>
      <c r="J61" s="109">
        <v>1</v>
      </c>
      <c r="K61" s="109">
        <v>0</v>
      </c>
      <c r="L61" s="109">
        <v>50</v>
      </c>
      <c r="M61" s="109">
        <v>2</v>
      </c>
      <c r="N61" s="109">
        <v>0</v>
      </c>
      <c r="O61" s="87">
        <v>60</v>
      </c>
    </row>
    <row r="62" spans="1:15" x14ac:dyDescent="0.25">
      <c r="A62" s="108"/>
      <c r="B62" s="99" t="s">
        <v>398</v>
      </c>
      <c r="C62" s="99" t="s">
        <v>198</v>
      </c>
      <c r="D62" s="109">
        <v>0</v>
      </c>
      <c r="E62" s="109">
        <v>10</v>
      </c>
      <c r="F62" s="109">
        <v>2</v>
      </c>
      <c r="G62" s="109">
        <v>1</v>
      </c>
      <c r="H62" s="109">
        <v>3</v>
      </c>
      <c r="I62" s="109">
        <v>0</v>
      </c>
      <c r="J62" s="109">
        <v>0</v>
      </c>
      <c r="K62" s="109">
        <v>0</v>
      </c>
      <c r="L62" s="109">
        <v>1</v>
      </c>
      <c r="M62" s="109">
        <v>0</v>
      </c>
      <c r="N62" s="109">
        <v>3</v>
      </c>
      <c r="O62" s="87">
        <v>10</v>
      </c>
    </row>
    <row r="63" spans="1:15" x14ac:dyDescent="0.25">
      <c r="A63" s="108"/>
      <c r="B63" s="99" t="s">
        <v>960</v>
      </c>
      <c r="C63" s="99" t="s">
        <v>199</v>
      </c>
      <c r="D63" s="109">
        <v>66</v>
      </c>
      <c r="E63" s="109">
        <v>77</v>
      </c>
      <c r="F63" s="109">
        <v>2</v>
      </c>
      <c r="G63" s="109">
        <v>0</v>
      </c>
      <c r="H63" s="109">
        <v>9</v>
      </c>
      <c r="I63" s="109">
        <v>34</v>
      </c>
      <c r="J63" s="109">
        <v>6</v>
      </c>
      <c r="K63" s="109">
        <v>0</v>
      </c>
      <c r="L63" s="109">
        <v>78</v>
      </c>
      <c r="M63" s="109">
        <v>2</v>
      </c>
      <c r="N63" s="109">
        <v>12</v>
      </c>
      <c r="O63" s="87">
        <v>143</v>
      </c>
    </row>
    <row r="64" spans="1:15" x14ac:dyDescent="0.25">
      <c r="A64" s="108"/>
      <c r="B64" s="99" t="s">
        <v>961</v>
      </c>
      <c r="C64" s="99" t="s">
        <v>311</v>
      </c>
      <c r="D64" s="109">
        <v>6</v>
      </c>
      <c r="E64" s="109">
        <v>2</v>
      </c>
      <c r="F64" s="109">
        <v>0</v>
      </c>
      <c r="G64" s="109">
        <v>0</v>
      </c>
      <c r="H64" s="109">
        <v>1</v>
      </c>
      <c r="I64" s="109">
        <v>0</v>
      </c>
      <c r="J64" s="109">
        <v>0</v>
      </c>
      <c r="K64" s="109">
        <v>0</v>
      </c>
      <c r="L64" s="109">
        <v>7</v>
      </c>
      <c r="M64" s="109">
        <v>0</v>
      </c>
      <c r="N64" s="109">
        <v>0</v>
      </c>
      <c r="O64" s="87">
        <v>8</v>
      </c>
    </row>
    <row r="65" spans="1:15" x14ac:dyDescent="0.25">
      <c r="A65" s="108"/>
      <c r="B65" s="99" t="s">
        <v>962</v>
      </c>
      <c r="C65" s="99" t="s">
        <v>312</v>
      </c>
      <c r="D65" s="109">
        <v>5</v>
      </c>
      <c r="E65" s="109">
        <v>2</v>
      </c>
      <c r="F65" s="109">
        <v>0</v>
      </c>
      <c r="G65" s="109">
        <v>0</v>
      </c>
      <c r="H65" s="109">
        <v>0</v>
      </c>
      <c r="I65" s="109">
        <v>3</v>
      </c>
      <c r="J65" s="109">
        <v>0</v>
      </c>
      <c r="K65" s="109">
        <v>0</v>
      </c>
      <c r="L65" s="109">
        <v>3</v>
      </c>
      <c r="M65" s="109">
        <v>1</v>
      </c>
      <c r="N65" s="109">
        <v>0</v>
      </c>
      <c r="O65" s="87">
        <v>7</v>
      </c>
    </row>
    <row r="66" spans="1:15" x14ac:dyDescent="0.25">
      <c r="A66" s="108"/>
      <c r="B66" s="99" t="s">
        <v>963</v>
      </c>
      <c r="C66" s="99" t="s">
        <v>313</v>
      </c>
      <c r="D66" s="109">
        <v>4</v>
      </c>
      <c r="E66" s="109">
        <v>1</v>
      </c>
      <c r="F66" s="109">
        <v>0</v>
      </c>
      <c r="G66" s="109">
        <v>0</v>
      </c>
      <c r="H66" s="109">
        <v>1</v>
      </c>
      <c r="I66" s="109">
        <v>0</v>
      </c>
      <c r="J66" s="109">
        <v>0</v>
      </c>
      <c r="K66" s="109">
        <v>0</v>
      </c>
      <c r="L66" s="109">
        <v>2</v>
      </c>
      <c r="M66" s="109">
        <v>0</v>
      </c>
      <c r="N66" s="109">
        <v>2</v>
      </c>
      <c r="O66" s="87">
        <v>5</v>
      </c>
    </row>
    <row r="67" spans="1:15" x14ac:dyDescent="0.25">
      <c r="A67" s="108"/>
      <c r="B67" s="99" t="s">
        <v>964</v>
      </c>
      <c r="C67" s="99" t="s">
        <v>200</v>
      </c>
      <c r="D67" s="109">
        <v>9</v>
      </c>
      <c r="E67" s="109">
        <v>22</v>
      </c>
      <c r="F67" s="109">
        <v>1</v>
      </c>
      <c r="G67" s="109">
        <v>1</v>
      </c>
      <c r="H67" s="109">
        <v>7</v>
      </c>
      <c r="I67" s="109">
        <v>5</v>
      </c>
      <c r="J67" s="109">
        <v>1</v>
      </c>
      <c r="K67" s="109">
        <v>0</v>
      </c>
      <c r="L67" s="109">
        <v>14</v>
      </c>
      <c r="M67" s="109">
        <v>0</v>
      </c>
      <c r="N67" s="109">
        <v>2</v>
      </c>
      <c r="O67" s="87">
        <v>31</v>
      </c>
    </row>
    <row r="68" spans="1:15" x14ac:dyDescent="0.25">
      <c r="A68" s="108"/>
      <c r="B68" s="99" t="s">
        <v>965</v>
      </c>
      <c r="C68" s="99" t="s">
        <v>201</v>
      </c>
      <c r="D68" s="109">
        <v>35</v>
      </c>
      <c r="E68" s="109">
        <v>12</v>
      </c>
      <c r="F68" s="109">
        <v>0</v>
      </c>
      <c r="G68" s="109">
        <v>0</v>
      </c>
      <c r="H68" s="109">
        <v>2</v>
      </c>
      <c r="I68" s="109">
        <v>8</v>
      </c>
      <c r="J68" s="109">
        <v>0</v>
      </c>
      <c r="K68" s="109">
        <v>0</v>
      </c>
      <c r="L68" s="109">
        <v>35</v>
      </c>
      <c r="M68" s="109">
        <v>0</v>
      </c>
      <c r="N68" s="109">
        <v>2</v>
      </c>
      <c r="O68" s="87">
        <v>47</v>
      </c>
    </row>
    <row r="69" spans="1:15" x14ac:dyDescent="0.25">
      <c r="A69" s="108"/>
      <c r="B69" s="99" t="s">
        <v>397</v>
      </c>
      <c r="C69" s="99" t="s">
        <v>314</v>
      </c>
      <c r="D69" s="109">
        <v>10</v>
      </c>
      <c r="E69" s="109">
        <v>5</v>
      </c>
      <c r="F69" s="109">
        <v>0</v>
      </c>
      <c r="G69" s="109">
        <v>0</v>
      </c>
      <c r="H69" s="109">
        <v>0</v>
      </c>
      <c r="I69" s="109">
        <v>2</v>
      </c>
      <c r="J69" s="109">
        <v>0</v>
      </c>
      <c r="K69" s="109">
        <v>0</v>
      </c>
      <c r="L69" s="109">
        <v>12</v>
      </c>
      <c r="M69" s="109">
        <v>0</v>
      </c>
      <c r="N69" s="109">
        <v>1</v>
      </c>
      <c r="O69" s="87">
        <v>15</v>
      </c>
    </row>
    <row r="70" spans="1:15" x14ac:dyDescent="0.25">
      <c r="A70" s="108"/>
      <c r="B70" s="99" t="s">
        <v>951</v>
      </c>
      <c r="C70" s="99" t="s">
        <v>315</v>
      </c>
      <c r="D70" s="109">
        <v>1</v>
      </c>
      <c r="E70" s="109">
        <v>1</v>
      </c>
      <c r="F70" s="109"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2</v>
      </c>
      <c r="M70" s="109">
        <v>0</v>
      </c>
      <c r="N70" s="109">
        <v>0</v>
      </c>
      <c r="O70" s="87">
        <v>2</v>
      </c>
    </row>
    <row r="71" spans="1:15" x14ac:dyDescent="0.25">
      <c r="A71" s="108"/>
      <c r="B71" s="99" t="s">
        <v>966</v>
      </c>
      <c r="C71" s="99" t="s">
        <v>203</v>
      </c>
      <c r="D71" s="109">
        <v>46</v>
      </c>
      <c r="E71" s="109">
        <v>24</v>
      </c>
      <c r="F71" s="109">
        <v>4</v>
      </c>
      <c r="G71" s="109">
        <v>0</v>
      </c>
      <c r="H71" s="109">
        <v>13</v>
      </c>
      <c r="I71" s="109">
        <v>5</v>
      </c>
      <c r="J71" s="109">
        <v>0</v>
      </c>
      <c r="K71" s="109">
        <v>0</v>
      </c>
      <c r="L71" s="109">
        <v>40</v>
      </c>
      <c r="M71" s="109">
        <v>0</v>
      </c>
      <c r="N71" s="109">
        <v>8</v>
      </c>
      <c r="O71" s="87">
        <v>70</v>
      </c>
    </row>
    <row r="72" spans="1:15" x14ac:dyDescent="0.25">
      <c r="A72" s="108"/>
      <c r="B72" s="99" t="s">
        <v>967</v>
      </c>
      <c r="C72" s="99" t="s">
        <v>204</v>
      </c>
      <c r="D72" s="109">
        <v>8</v>
      </c>
      <c r="E72" s="109">
        <v>5</v>
      </c>
      <c r="F72" s="109">
        <v>1</v>
      </c>
      <c r="G72" s="109">
        <v>0</v>
      </c>
      <c r="H72" s="109">
        <v>1</v>
      </c>
      <c r="I72" s="109">
        <v>0</v>
      </c>
      <c r="J72" s="109">
        <v>2</v>
      </c>
      <c r="K72" s="109">
        <v>0</v>
      </c>
      <c r="L72" s="109">
        <v>9</v>
      </c>
      <c r="M72" s="109">
        <v>0</v>
      </c>
      <c r="N72" s="109">
        <v>0</v>
      </c>
      <c r="O72" s="87">
        <v>13</v>
      </c>
    </row>
    <row r="73" spans="1:15" x14ac:dyDescent="0.25">
      <c r="A73" s="108"/>
      <c r="B73" s="99" t="s">
        <v>420</v>
      </c>
      <c r="C73" s="99" t="s">
        <v>205</v>
      </c>
      <c r="D73" s="109">
        <v>4</v>
      </c>
      <c r="E73" s="109">
        <v>8</v>
      </c>
      <c r="F73" s="109">
        <v>0</v>
      </c>
      <c r="G73" s="109">
        <v>0</v>
      </c>
      <c r="H73" s="109">
        <v>0</v>
      </c>
      <c r="I73" s="109">
        <v>1</v>
      </c>
      <c r="J73" s="109">
        <v>1</v>
      </c>
      <c r="K73" s="109">
        <v>0</v>
      </c>
      <c r="L73" s="109">
        <v>8</v>
      </c>
      <c r="M73" s="109">
        <v>0</v>
      </c>
      <c r="N73" s="109">
        <v>2</v>
      </c>
      <c r="O73" s="87">
        <v>12</v>
      </c>
    </row>
    <row r="74" spans="1:15" x14ac:dyDescent="0.25">
      <c r="A74" s="108"/>
      <c r="B74" s="99" t="s">
        <v>969</v>
      </c>
      <c r="C74" s="99" t="s">
        <v>261</v>
      </c>
      <c r="D74" s="109">
        <v>4</v>
      </c>
      <c r="E74" s="109">
        <v>2</v>
      </c>
      <c r="F74" s="109">
        <v>0</v>
      </c>
      <c r="G74" s="109">
        <v>0</v>
      </c>
      <c r="H74" s="109">
        <v>1</v>
      </c>
      <c r="I74" s="109">
        <v>0</v>
      </c>
      <c r="J74" s="109">
        <v>0</v>
      </c>
      <c r="K74" s="109">
        <v>0</v>
      </c>
      <c r="L74" s="109">
        <v>5</v>
      </c>
      <c r="M74" s="109">
        <v>0</v>
      </c>
      <c r="N74" s="109">
        <v>0</v>
      </c>
      <c r="O74" s="87">
        <v>6</v>
      </c>
    </row>
    <row r="75" spans="1:15" x14ac:dyDescent="0.25">
      <c r="A75" s="108"/>
      <c r="B75" s="99" t="s">
        <v>970</v>
      </c>
      <c r="C75" s="99" t="s">
        <v>206</v>
      </c>
      <c r="D75" s="109">
        <v>16</v>
      </c>
      <c r="E75" s="109">
        <v>22</v>
      </c>
      <c r="F75" s="109">
        <v>0</v>
      </c>
      <c r="G75" s="109">
        <v>1</v>
      </c>
      <c r="H75" s="109">
        <v>1</v>
      </c>
      <c r="I75" s="109">
        <v>3</v>
      </c>
      <c r="J75" s="109">
        <v>0</v>
      </c>
      <c r="K75" s="109">
        <v>0</v>
      </c>
      <c r="L75" s="109">
        <v>28</v>
      </c>
      <c r="M75" s="109">
        <v>3</v>
      </c>
      <c r="N75" s="109">
        <v>2</v>
      </c>
      <c r="O75" s="87">
        <v>38</v>
      </c>
    </row>
    <row r="76" spans="1:15" x14ac:dyDescent="0.25">
      <c r="A76" s="108"/>
      <c r="B76" s="99" t="s">
        <v>399</v>
      </c>
      <c r="C76" s="99" t="s">
        <v>316</v>
      </c>
      <c r="D76" s="109">
        <v>1</v>
      </c>
      <c r="E76" s="109">
        <v>2</v>
      </c>
      <c r="F76" s="109">
        <v>0</v>
      </c>
      <c r="G76" s="109">
        <v>0</v>
      </c>
      <c r="H76" s="109">
        <v>0</v>
      </c>
      <c r="I76" s="109">
        <v>1</v>
      </c>
      <c r="J76" s="109">
        <v>0</v>
      </c>
      <c r="K76" s="109">
        <v>0</v>
      </c>
      <c r="L76" s="109">
        <v>2</v>
      </c>
      <c r="M76" s="109">
        <v>0</v>
      </c>
      <c r="N76" s="109">
        <v>0</v>
      </c>
      <c r="O76" s="87">
        <v>3</v>
      </c>
    </row>
    <row r="77" spans="1:15" x14ac:dyDescent="0.25">
      <c r="A77" s="108"/>
      <c r="B77" s="99" t="s">
        <v>971</v>
      </c>
      <c r="C77" s="99" t="s">
        <v>317</v>
      </c>
      <c r="D77" s="109">
        <v>5</v>
      </c>
      <c r="E77" s="109">
        <v>4</v>
      </c>
      <c r="F77" s="109">
        <v>0</v>
      </c>
      <c r="G77" s="109">
        <v>0</v>
      </c>
      <c r="H77" s="109">
        <v>0</v>
      </c>
      <c r="I77" s="109">
        <v>5</v>
      </c>
      <c r="J77" s="109">
        <v>0</v>
      </c>
      <c r="K77" s="109">
        <v>0</v>
      </c>
      <c r="L77" s="109">
        <v>3</v>
      </c>
      <c r="M77" s="109">
        <v>1</v>
      </c>
      <c r="N77" s="109">
        <v>0</v>
      </c>
      <c r="O77" s="87">
        <v>9</v>
      </c>
    </row>
    <row r="78" spans="1:15" x14ac:dyDescent="0.25">
      <c r="A78" s="108"/>
      <c r="B78" s="99" t="s">
        <v>972</v>
      </c>
      <c r="C78" s="99" t="s">
        <v>210</v>
      </c>
      <c r="D78" s="109">
        <v>4</v>
      </c>
      <c r="E78" s="109">
        <v>3</v>
      </c>
      <c r="F78" s="109">
        <v>0</v>
      </c>
      <c r="G78" s="109">
        <v>0</v>
      </c>
      <c r="H78" s="109">
        <v>0</v>
      </c>
      <c r="I78" s="109">
        <v>1</v>
      </c>
      <c r="J78" s="109">
        <v>0</v>
      </c>
      <c r="K78" s="109">
        <v>0</v>
      </c>
      <c r="L78" s="109">
        <v>4</v>
      </c>
      <c r="M78" s="109">
        <v>1</v>
      </c>
      <c r="N78" s="109">
        <v>1</v>
      </c>
      <c r="O78" s="87">
        <v>7</v>
      </c>
    </row>
    <row r="79" spans="1:15" x14ac:dyDescent="0.25">
      <c r="A79" s="108"/>
      <c r="B79" s="99" t="s">
        <v>416</v>
      </c>
      <c r="C79" s="99" t="s">
        <v>211</v>
      </c>
      <c r="D79" s="109">
        <v>9</v>
      </c>
      <c r="E79" s="109">
        <v>9</v>
      </c>
      <c r="F79" s="109">
        <v>0</v>
      </c>
      <c r="G79" s="109">
        <v>0</v>
      </c>
      <c r="H79" s="109">
        <v>3</v>
      </c>
      <c r="I79" s="109">
        <v>1</v>
      </c>
      <c r="J79" s="109">
        <v>0</v>
      </c>
      <c r="K79" s="109">
        <v>0</v>
      </c>
      <c r="L79" s="109">
        <v>11</v>
      </c>
      <c r="M79" s="109">
        <v>1</v>
      </c>
      <c r="N79" s="109">
        <v>2</v>
      </c>
      <c r="O79" s="87">
        <v>18</v>
      </c>
    </row>
    <row r="80" spans="1:15" x14ac:dyDescent="0.25">
      <c r="A80" s="108"/>
      <c r="B80" s="99" t="s">
        <v>973</v>
      </c>
      <c r="C80" s="99" t="s">
        <v>212</v>
      </c>
      <c r="D80" s="109">
        <v>3</v>
      </c>
      <c r="E80" s="109">
        <v>2</v>
      </c>
      <c r="F80" s="109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4</v>
      </c>
      <c r="M80" s="109">
        <v>1</v>
      </c>
      <c r="N80" s="109">
        <v>0</v>
      </c>
      <c r="O80" s="87">
        <v>5</v>
      </c>
    </row>
    <row r="81" spans="1:15" x14ac:dyDescent="0.25">
      <c r="A81" s="108"/>
      <c r="B81" s="99" t="s">
        <v>974</v>
      </c>
      <c r="C81" s="99" t="s">
        <v>214</v>
      </c>
      <c r="D81" s="109">
        <v>13</v>
      </c>
      <c r="E81" s="109">
        <v>7</v>
      </c>
      <c r="F81" s="109">
        <v>0</v>
      </c>
      <c r="G81" s="109">
        <v>0</v>
      </c>
      <c r="H81" s="109">
        <v>0</v>
      </c>
      <c r="I81" s="109">
        <v>15</v>
      </c>
      <c r="J81" s="109">
        <v>0</v>
      </c>
      <c r="K81" s="109">
        <v>0</v>
      </c>
      <c r="L81" s="109">
        <v>4</v>
      </c>
      <c r="M81" s="109">
        <v>0</v>
      </c>
      <c r="N81" s="109">
        <v>1</v>
      </c>
      <c r="O81" s="87">
        <v>20</v>
      </c>
    </row>
    <row r="82" spans="1:15" x14ac:dyDescent="0.25">
      <c r="A82" s="108"/>
      <c r="B82" s="99" t="s">
        <v>975</v>
      </c>
      <c r="C82" s="99" t="s">
        <v>215</v>
      </c>
      <c r="D82" s="109">
        <v>4</v>
      </c>
      <c r="E82" s="109">
        <v>6</v>
      </c>
      <c r="F82" s="109">
        <v>0</v>
      </c>
      <c r="G82" s="109">
        <v>0</v>
      </c>
      <c r="H82" s="109">
        <v>1</v>
      </c>
      <c r="I82" s="109">
        <v>2</v>
      </c>
      <c r="J82" s="109">
        <v>0</v>
      </c>
      <c r="K82" s="109">
        <v>0</v>
      </c>
      <c r="L82" s="109">
        <v>4</v>
      </c>
      <c r="M82" s="109">
        <v>1</v>
      </c>
      <c r="N82" s="109">
        <v>2</v>
      </c>
      <c r="O82" s="87">
        <v>10</v>
      </c>
    </row>
    <row r="83" spans="1:15" x14ac:dyDescent="0.25">
      <c r="A83" s="108"/>
      <c r="B83" s="99" t="s">
        <v>422</v>
      </c>
      <c r="C83" s="99" t="s">
        <v>318</v>
      </c>
      <c r="D83" s="109">
        <v>3</v>
      </c>
      <c r="E83" s="109">
        <v>6</v>
      </c>
      <c r="F83" s="109">
        <v>1</v>
      </c>
      <c r="G83" s="109">
        <v>0</v>
      </c>
      <c r="H83" s="109">
        <v>2</v>
      </c>
      <c r="I83" s="109">
        <v>1</v>
      </c>
      <c r="J83" s="109">
        <v>0</v>
      </c>
      <c r="K83" s="109">
        <v>0</v>
      </c>
      <c r="L83" s="109">
        <v>5</v>
      </c>
      <c r="M83" s="109">
        <v>0</v>
      </c>
      <c r="N83" s="109">
        <v>0</v>
      </c>
      <c r="O83" s="87">
        <v>9</v>
      </c>
    </row>
    <row r="84" spans="1:15" x14ac:dyDescent="0.25">
      <c r="A84" s="108"/>
      <c r="B84" s="99" t="s">
        <v>421</v>
      </c>
      <c r="C84" s="99" t="s">
        <v>216</v>
      </c>
      <c r="D84" s="109">
        <v>3</v>
      </c>
      <c r="E84" s="109">
        <v>3</v>
      </c>
      <c r="F84" s="109">
        <v>0</v>
      </c>
      <c r="G84" s="109">
        <v>1</v>
      </c>
      <c r="H84" s="109">
        <v>0</v>
      </c>
      <c r="I84" s="109">
        <v>0</v>
      </c>
      <c r="J84" s="109">
        <v>0</v>
      </c>
      <c r="K84" s="109">
        <v>0</v>
      </c>
      <c r="L84" s="109">
        <v>5</v>
      </c>
      <c r="M84" s="109">
        <v>0</v>
      </c>
      <c r="N84" s="109">
        <v>0</v>
      </c>
      <c r="O84" s="87">
        <v>6</v>
      </c>
    </row>
    <row r="85" spans="1:15" x14ac:dyDescent="0.25">
      <c r="A85" s="108"/>
      <c r="B85" s="99" t="s">
        <v>976</v>
      </c>
      <c r="C85" s="99" t="s">
        <v>217</v>
      </c>
      <c r="D85" s="109">
        <v>37</v>
      </c>
      <c r="E85" s="109">
        <v>35</v>
      </c>
      <c r="F85" s="109">
        <v>0</v>
      </c>
      <c r="G85" s="109">
        <v>0</v>
      </c>
      <c r="H85" s="109">
        <v>6</v>
      </c>
      <c r="I85" s="109">
        <v>17</v>
      </c>
      <c r="J85" s="109">
        <v>4</v>
      </c>
      <c r="K85" s="109">
        <v>0</v>
      </c>
      <c r="L85" s="109">
        <v>37</v>
      </c>
      <c r="M85" s="109">
        <v>2</v>
      </c>
      <c r="N85" s="109">
        <v>6</v>
      </c>
      <c r="O85" s="87">
        <v>72</v>
      </c>
    </row>
    <row r="86" spans="1:15" x14ac:dyDescent="0.25">
      <c r="A86" s="108"/>
      <c r="B86" s="99" t="s">
        <v>977</v>
      </c>
      <c r="C86" s="99" t="s">
        <v>218</v>
      </c>
      <c r="D86" s="109">
        <v>322</v>
      </c>
      <c r="E86" s="109">
        <v>101</v>
      </c>
      <c r="F86" s="109">
        <v>8</v>
      </c>
      <c r="G86" s="109">
        <v>0</v>
      </c>
      <c r="H86" s="109">
        <v>43</v>
      </c>
      <c r="I86" s="109">
        <v>81</v>
      </c>
      <c r="J86" s="109">
        <v>15</v>
      </c>
      <c r="K86" s="109">
        <v>0</v>
      </c>
      <c r="L86" s="109">
        <v>233</v>
      </c>
      <c r="M86" s="109">
        <v>11</v>
      </c>
      <c r="N86" s="109">
        <v>32</v>
      </c>
      <c r="O86" s="87">
        <v>423</v>
      </c>
    </row>
    <row r="87" spans="1:15" x14ac:dyDescent="0.25">
      <c r="A87" s="108"/>
      <c r="B87" s="99" t="s">
        <v>978</v>
      </c>
      <c r="C87" s="99" t="s">
        <v>219</v>
      </c>
      <c r="D87" s="109">
        <v>9</v>
      </c>
      <c r="E87" s="109">
        <v>15</v>
      </c>
      <c r="F87" s="109">
        <v>0</v>
      </c>
      <c r="G87" s="109">
        <v>0</v>
      </c>
      <c r="H87" s="109">
        <v>0</v>
      </c>
      <c r="I87" s="109">
        <v>4</v>
      </c>
      <c r="J87" s="109">
        <v>0</v>
      </c>
      <c r="K87" s="109">
        <v>0</v>
      </c>
      <c r="L87" s="109">
        <v>17</v>
      </c>
      <c r="M87" s="109">
        <v>1</v>
      </c>
      <c r="N87" s="109">
        <v>2</v>
      </c>
      <c r="O87" s="87">
        <v>24</v>
      </c>
    </row>
    <row r="88" spans="1:15" x14ac:dyDescent="0.25">
      <c r="A88" s="108"/>
      <c r="B88" s="99" t="s">
        <v>979</v>
      </c>
      <c r="C88" s="99" t="s">
        <v>319</v>
      </c>
      <c r="D88" s="109">
        <v>4</v>
      </c>
      <c r="E88" s="109">
        <v>3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7</v>
      </c>
      <c r="M88" s="109">
        <v>0</v>
      </c>
      <c r="N88" s="109">
        <v>0</v>
      </c>
      <c r="O88" s="87">
        <v>7</v>
      </c>
    </row>
    <row r="89" spans="1:15" x14ac:dyDescent="0.25">
      <c r="A89" s="108"/>
      <c r="B89" s="99" t="s">
        <v>980</v>
      </c>
      <c r="C89" s="99" t="s">
        <v>220</v>
      </c>
      <c r="D89" s="109">
        <v>47</v>
      </c>
      <c r="E89" s="109">
        <v>12</v>
      </c>
      <c r="F89" s="109">
        <v>1</v>
      </c>
      <c r="G89" s="109">
        <v>0</v>
      </c>
      <c r="H89" s="109">
        <v>3</v>
      </c>
      <c r="I89" s="109">
        <v>31</v>
      </c>
      <c r="J89" s="109">
        <v>1</v>
      </c>
      <c r="K89" s="109">
        <v>0</v>
      </c>
      <c r="L89" s="109">
        <v>19</v>
      </c>
      <c r="M89" s="109">
        <v>1</v>
      </c>
      <c r="N89" s="109">
        <v>3</v>
      </c>
      <c r="O89" s="87">
        <v>59</v>
      </c>
    </row>
    <row r="90" spans="1:15" x14ac:dyDescent="0.25">
      <c r="A90" s="108"/>
      <c r="B90" s="99" t="s">
        <v>981</v>
      </c>
      <c r="C90" s="99" t="s">
        <v>320</v>
      </c>
      <c r="D90" s="109">
        <v>11</v>
      </c>
      <c r="E90" s="109">
        <v>12</v>
      </c>
      <c r="F90" s="109">
        <v>0</v>
      </c>
      <c r="G90" s="109">
        <v>0</v>
      </c>
      <c r="H90" s="109">
        <v>0</v>
      </c>
      <c r="I90" s="109">
        <v>5</v>
      </c>
      <c r="J90" s="109">
        <v>0</v>
      </c>
      <c r="K90" s="109">
        <v>0</v>
      </c>
      <c r="L90" s="109">
        <v>16</v>
      </c>
      <c r="M90" s="109">
        <v>1</v>
      </c>
      <c r="N90" s="109">
        <v>1</v>
      </c>
      <c r="O90" s="87">
        <v>23</v>
      </c>
    </row>
    <row r="91" spans="1:15" s="6" customFormat="1" x14ac:dyDescent="0.25">
      <c r="A91" s="100" t="s">
        <v>222</v>
      </c>
      <c r="B91" s="101"/>
      <c r="C91" s="101"/>
      <c r="D91" s="85">
        <v>879</v>
      </c>
      <c r="E91" s="85">
        <v>568</v>
      </c>
      <c r="F91" s="85">
        <v>31</v>
      </c>
      <c r="G91" s="85">
        <v>4</v>
      </c>
      <c r="H91" s="85">
        <v>140</v>
      </c>
      <c r="I91" s="85">
        <v>249</v>
      </c>
      <c r="J91" s="85">
        <v>34</v>
      </c>
      <c r="K91" s="85">
        <v>0</v>
      </c>
      <c r="L91" s="85">
        <v>843</v>
      </c>
      <c r="M91" s="85">
        <v>35</v>
      </c>
      <c r="N91" s="85">
        <v>111</v>
      </c>
      <c r="O91" s="102">
        <v>1447</v>
      </c>
    </row>
    <row r="92" spans="1:15" x14ac:dyDescent="0.25">
      <c r="A92" s="108" t="s">
        <v>120</v>
      </c>
      <c r="B92" s="99" t="s">
        <v>983</v>
      </c>
      <c r="C92" s="99" t="s">
        <v>322</v>
      </c>
      <c r="D92" s="109">
        <v>74</v>
      </c>
      <c r="E92" s="109">
        <v>17</v>
      </c>
      <c r="F92" s="109">
        <v>1</v>
      </c>
      <c r="G92" s="109">
        <v>0</v>
      </c>
      <c r="H92" s="109">
        <v>8</v>
      </c>
      <c r="I92" s="109">
        <v>4</v>
      </c>
      <c r="J92" s="109">
        <v>2</v>
      </c>
      <c r="K92" s="109">
        <v>0</v>
      </c>
      <c r="L92" s="109">
        <v>68</v>
      </c>
      <c r="M92" s="109">
        <v>0</v>
      </c>
      <c r="N92" s="109">
        <v>8</v>
      </c>
      <c r="O92" s="87">
        <v>91</v>
      </c>
    </row>
    <row r="93" spans="1:15" s="6" customFormat="1" x14ac:dyDescent="0.25">
      <c r="A93" s="100" t="s">
        <v>245</v>
      </c>
      <c r="B93" s="101"/>
      <c r="C93" s="101"/>
      <c r="D93" s="85">
        <v>74</v>
      </c>
      <c r="E93" s="85">
        <v>17</v>
      </c>
      <c r="F93" s="85">
        <v>1</v>
      </c>
      <c r="G93" s="85">
        <v>0</v>
      </c>
      <c r="H93" s="85">
        <v>8</v>
      </c>
      <c r="I93" s="85">
        <v>4</v>
      </c>
      <c r="J93" s="85">
        <v>2</v>
      </c>
      <c r="K93" s="85">
        <v>0</v>
      </c>
      <c r="L93" s="85">
        <v>68</v>
      </c>
      <c r="M93" s="85">
        <v>0</v>
      </c>
      <c r="N93" s="85">
        <v>8</v>
      </c>
      <c r="O93" s="102">
        <v>91</v>
      </c>
    </row>
    <row r="94" spans="1:15" x14ac:dyDescent="0.25">
      <c r="A94" s="108" t="s">
        <v>121</v>
      </c>
      <c r="B94" s="99" t="s">
        <v>984</v>
      </c>
      <c r="C94" s="99" t="s">
        <v>323</v>
      </c>
      <c r="D94" s="109">
        <v>17</v>
      </c>
      <c r="E94" s="109">
        <v>7</v>
      </c>
      <c r="F94" s="109">
        <v>0</v>
      </c>
      <c r="G94" s="109">
        <v>0</v>
      </c>
      <c r="H94" s="109">
        <v>0</v>
      </c>
      <c r="I94" s="109">
        <v>4</v>
      </c>
      <c r="J94" s="109">
        <v>1</v>
      </c>
      <c r="K94" s="109">
        <v>0</v>
      </c>
      <c r="L94" s="109">
        <v>17</v>
      </c>
      <c r="M94" s="109">
        <v>0</v>
      </c>
      <c r="N94" s="109">
        <v>2</v>
      </c>
      <c r="O94" s="87">
        <v>24</v>
      </c>
    </row>
    <row r="95" spans="1:15" x14ac:dyDescent="0.25">
      <c r="A95" s="108"/>
      <c r="B95" s="99" t="s">
        <v>985</v>
      </c>
      <c r="C95" s="99" t="s">
        <v>324</v>
      </c>
      <c r="D95" s="109">
        <v>31</v>
      </c>
      <c r="E95" s="109">
        <v>12</v>
      </c>
      <c r="F95" s="109">
        <v>2</v>
      </c>
      <c r="G95" s="109">
        <v>0</v>
      </c>
      <c r="H95" s="109">
        <v>3</v>
      </c>
      <c r="I95" s="109">
        <v>0</v>
      </c>
      <c r="J95" s="109">
        <v>0</v>
      </c>
      <c r="K95" s="109">
        <v>0</v>
      </c>
      <c r="L95" s="109">
        <v>35</v>
      </c>
      <c r="M95" s="109">
        <v>2</v>
      </c>
      <c r="N95" s="109">
        <v>1</v>
      </c>
      <c r="O95" s="87">
        <v>43</v>
      </c>
    </row>
    <row r="96" spans="1:15" x14ac:dyDescent="0.25">
      <c r="A96" s="108"/>
      <c r="B96" s="99" t="s">
        <v>986</v>
      </c>
      <c r="C96" s="99" t="s">
        <v>325</v>
      </c>
      <c r="D96" s="109">
        <v>13</v>
      </c>
      <c r="E96" s="109">
        <v>5</v>
      </c>
      <c r="F96" s="109">
        <v>0</v>
      </c>
      <c r="G96" s="109">
        <v>0</v>
      </c>
      <c r="H96" s="109">
        <v>1</v>
      </c>
      <c r="I96" s="109">
        <v>0</v>
      </c>
      <c r="J96" s="109">
        <v>1</v>
      </c>
      <c r="K96" s="109">
        <v>0</v>
      </c>
      <c r="L96" s="109">
        <v>15</v>
      </c>
      <c r="M96" s="109">
        <v>0</v>
      </c>
      <c r="N96" s="109">
        <v>1</v>
      </c>
      <c r="O96" s="87">
        <v>18</v>
      </c>
    </row>
    <row r="97" spans="1:15" x14ac:dyDescent="0.25">
      <c r="A97" s="108"/>
      <c r="B97" s="99" t="s">
        <v>423</v>
      </c>
      <c r="C97" s="99" t="s">
        <v>326</v>
      </c>
      <c r="D97" s="109">
        <v>13</v>
      </c>
      <c r="E97" s="109">
        <v>8</v>
      </c>
      <c r="F97" s="109">
        <v>0</v>
      </c>
      <c r="G97" s="109">
        <v>0</v>
      </c>
      <c r="H97" s="109">
        <v>1</v>
      </c>
      <c r="I97" s="109">
        <v>1</v>
      </c>
      <c r="J97" s="109">
        <v>0</v>
      </c>
      <c r="K97" s="109">
        <v>0</v>
      </c>
      <c r="L97" s="109">
        <v>17</v>
      </c>
      <c r="M97" s="109">
        <v>0</v>
      </c>
      <c r="N97" s="109">
        <v>2</v>
      </c>
      <c r="O97" s="87">
        <v>21</v>
      </c>
    </row>
    <row r="98" spans="1:15" x14ac:dyDescent="0.25">
      <c r="A98" s="108"/>
      <c r="B98" s="99" t="s">
        <v>987</v>
      </c>
      <c r="C98" s="99" t="s">
        <v>327</v>
      </c>
      <c r="D98" s="109">
        <v>8</v>
      </c>
      <c r="E98" s="109">
        <v>3</v>
      </c>
      <c r="F98" s="109">
        <v>0</v>
      </c>
      <c r="G98" s="109">
        <v>0</v>
      </c>
      <c r="H98" s="109">
        <v>0</v>
      </c>
      <c r="I98" s="109">
        <v>1</v>
      </c>
      <c r="J98" s="109">
        <v>1</v>
      </c>
      <c r="K98" s="109">
        <v>0</v>
      </c>
      <c r="L98" s="109">
        <v>8</v>
      </c>
      <c r="M98" s="109">
        <v>0</v>
      </c>
      <c r="N98" s="109">
        <v>1</v>
      </c>
      <c r="O98" s="87">
        <v>11</v>
      </c>
    </row>
    <row r="99" spans="1:15" s="6" customFormat="1" x14ac:dyDescent="0.25">
      <c r="A99" s="100" t="s">
        <v>251</v>
      </c>
      <c r="B99" s="101"/>
      <c r="C99" s="101"/>
      <c r="D99" s="85">
        <v>82</v>
      </c>
      <c r="E99" s="85">
        <v>35</v>
      </c>
      <c r="F99" s="85">
        <v>2</v>
      </c>
      <c r="G99" s="85">
        <v>0</v>
      </c>
      <c r="H99" s="85">
        <v>5</v>
      </c>
      <c r="I99" s="85">
        <v>6</v>
      </c>
      <c r="J99" s="85">
        <v>3</v>
      </c>
      <c r="K99" s="85">
        <v>0</v>
      </c>
      <c r="L99" s="85">
        <v>92</v>
      </c>
      <c r="M99" s="85">
        <v>2</v>
      </c>
      <c r="N99" s="85">
        <v>7</v>
      </c>
      <c r="O99" s="102">
        <v>117</v>
      </c>
    </row>
    <row r="100" spans="1:15" x14ac:dyDescent="0.25">
      <c r="A100" s="108" t="s">
        <v>122</v>
      </c>
      <c r="B100" s="99" t="s">
        <v>988</v>
      </c>
      <c r="C100" s="99" t="s">
        <v>33</v>
      </c>
      <c r="D100" s="109">
        <v>82</v>
      </c>
      <c r="E100" s="109">
        <v>15</v>
      </c>
      <c r="F100" s="109">
        <v>1</v>
      </c>
      <c r="G100" s="109">
        <v>1</v>
      </c>
      <c r="H100" s="109">
        <v>0</v>
      </c>
      <c r="I100" s="109">
        <v>34</v>
      </c>
      <c r="J100" s="109">
        <v>6</v>
      </c>
      <c r="K100" s="109">
        <v>0</v>
      </c>
      <c r="L100" s="109">
        <v>50</v>
      </c>
      <c r="M100" s="109">
        <v>2</v>
      </c>
      <c r="N100" s="109">
        <v>3</v>
      </c>
      <c r="O100" s="87">
        <v>97</v>
      </c>
    </row>
    <row r="101" spans="1:15" s="6" customFormat="1" x14ac:dyDescent="0.25">
      <c r="A101" s="100" t="s">
        <v>252</v>
      </c>
      <c r="B101" s="101"/>
      <c r="C101" s="101"/>
      <c r="D101" s="85">
        <v>82</v>
      </c>
      <c r="E101" s="85">
        <v>15</v>
      </c>
      <c r="F101" s="85">
        <v>1</v>
      </c>
      <c r="G101" s="85">
        <v>1</v>
      </c>
      <c r="H101" s="85">
        <v>0</v>
      </c>
      <c r="I101" s="85">
        <v>34</v>
      </c>
      <c r="J101" s="85">
        <v>6</v>
      </c>
      <c r="K101" s="85">
        <v>0</v>
      </c>
      <c r="L101" s="85">
        <v>50</v>
      </c>
      <c r="M101" s="85">
        <v>2</v>
      </c>
      <c r="N101" s="85">
        <v>3</v>
      </c>
      <c r="O101" s="102">
        <v>97</v>
      </c>
    </row>
    <row r="102" spans="1:15" s="98" customFormat="1" x14ac:dyDescent="0.25">
      <c r="A102" s="120" t="s">
        <v>15</v>
      </c>
      <c r="B102" s="121"/>
      <c r="C102" s="121"/>
      <c r="D102" s="129">
        <v>1762</v>
      </c>
      <c r="E102" s="129">
        <v>1285</v>
      </c>
      <c r="F102" s="130">
        <v>72</v>
      </c>
      <c r="G102" s="131">
        <v>8</v>
      </c>
      <c r="H102" s="129">
        <v>225</v>
      </c>
      <c r="I102" s="130">
        <v>572</v>
      </c>
      <c r="J102" s="130">
        <v>89</v>
      </c>
      <c r="K102" s="130">
        <v>1</v>
      </c>
      <c r="L102" s="129">
        <v>1817</v>
      </c>
      <c r="M102" s="130">
        <v>63</v>
      </c>
      <c r="N102" s="129">
        <v>200</v>
      </c>
      <c r="O102" s="132">
        <v>3047</v>
      </c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4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O377"/>
  <sheetViews>
    <sheetView view="pageBreakPreview" zoomScaleNormal="100" zoomScaleSheetLayoutView="100" workbookViewId="0">
      <selection activeCell="A14" sqref="A14:O14"/>
    </sheetView>
  </sheetViews>
  <sheetFormatPr defaultRowHeight="15" x14ac:dyDescent="0.25"/>
  <cols>
    <col min="1" max="1" width="10.5703125" style="30" customWidth="1"/>
    <col min="2" max="2" width="33.42578125" style="30" bestFit="1" customWidth="1"/>
    <col min="3" max="3" width="33.28515625" style="18" customWidth="1"/>
    <col min="4" max="5" width="5.85546875" style="31" bestFit="1" customWidth="1"/>
    <col min="6" max="6" width="11.7109375" style="31" bestFit="1" customWidth="1"/>
    <col min="7" max="7" width="14.7109375" style="31" bestFit="1" customWidth="1"/>
    <col min="8" max="8" width="5.140625" style="31" bestFit="1" customWidth="1"/>
    <col min="9" max="9" width="12.85546875" style="31" bestFit="1" customWidth="1"/>
    <col min="10" max="10" width="8" style="31" bestFit="1" customWidth="1"/>
    <col min="11" max="11" width="17.7109375" style="31" bestFit="1" customWidth="1"/>
    <col min="12" max="12" width="5.85546875" style="31" bestFit="1" customWidth="1"/>
    <col min="13" max="13" width="8.85546875" style="31" bestFit="1" customWidth="1"/>
    <col min="14" max="14" width="8.42578125" style="31" bestFit="1" customWidth="1"/>
    <col min="15" max="15" width="5.7109375" style="31" bestFit="1" customWidth="1"/>
    <col min="16" max="256" width="9.140625" style="18"/>
    <col min="257" max="257" width="10.5703125" style="18" customWidth="1"/>
    <col min="258" max="258" width="33.42578125" style="18" bestFit="1" customWidth="1"/>
    <col min="259" max="259" width="33.28515625" style="18" customWidth="1"/>
    <col min="260" max="261" width="5.85546875" style="18" bestFit="1" customWidth="1"/>
    <col min="262" max="262" width="12.140625" style="18" customWidth="1"/>
    <col min="263" max="263" width="13.7109375" style="18" customWidth="1"/>
    <col min="264" max="264" width="5.42578125" style="18" bestFit="1" customWidth="1"/>
    <col min="265" max="265" width="14.140625" style="18" customWidth="1"/>
    <col min="266" max="266" width="9.28515625" style="18" customWidth="1"/>
    <col min="267" max="267" width="13.5703125" style="18" customWidth="1"/>
    <col min="268" max="268" width="6.140625" style="18" bestFit="1" customWidth="1"/>
    <col min="269" max="269" width="10.28515625" style="18" customWidth="1"/>
    <col min="270" max="270" width="8.7109375" style="18" bestFit="1" customWidth="1"/>
    <col min="271" max="271" width="7.7109375" style="18" customWidth="1"/>
    <col min="272" max="512" width="9.140625" style="18"/>
    <col min="513" max="513" width="10.5703125" style="18" customWidth="1"/>
    <col min="514" max="514" width="33.42578125" style="18" bestFit="1" customWidth="1"/>
    <col min="515" max="515" width="33.28515625" style="18" customWidth="1"/>
    <col min="516" max="517" width="5.85546875" style="18" bestFit="1" customWidth="1"/>
    <col min="518" max="518" width="12.140625" style="18" customWidth="1"/>
    <col min="519" max="519" width="13.7109375" style="18" customWidth="1"/>
    <col min="520" max="520" width="5.42578125" style="18" bestFit="1" customWidth="1"/>
    <col min="521" max="521" width="14.140625" style="18" customWidth="1"/>
    <col min="522" max="522" width="9.28515625" style="18" customWidth="1"/>
    <col min="523" max="523" width="13.5703125" style="18" customWidth="1"/>
    <col min="524" max="524" width="6.140625" style="18" bestFit="1" customWidth="1"/>
    <col min="525" max="525" width="10.28515625" style="18" customWidth="1"/>
    <col min="526" max="526" width="8.7109375" style="18" bestFit="1" customWidth="1"/>
    <col min="527" max="527" width="7.7109375" style="18" customWidth="1"/>
    <col min="528" max="768" width="9.140625" style="18"/>
    <col min="769" max="769" width="10.5703125" style="18" customWidth="1"/>
    <col min="770" max="770" width="33.42578125" style="18" bestFit="1" customWidth="1"/>
    <col min="771" max="771" width="33.28515625" style="18" customWidth="1"/>
    <col min="772" max="773" width="5.85546875" style="18" bestFit="1" customWidth="1"/>
    <col min="774" max="774" width="12.140625" style="18" customWidth="1"/>
    <col min="775" max="775" width="13.7109375" style="18" customWidth="1"/>
    <col min="776" max="776" width="5.42578125" style="18" bestFit="1" customWidth="1"/>
    <col min="777" max="777" width="14.140625" style="18" customWidth="1"/>
    <col min="778" max="778" width="9.28515625" style="18" customWidth="1"/>
    <col min="779" max="779" width="13.5703125" style="18" customWidth="1"/>
    <col min="780" max="780" width="6.140625" style="18" bestFit="1" customWidth="1"/>
    <col min="781" max="781" width="10.28515625" style="18" customWidth="1"/>
    <col min="782" max="782" width="8.7109375" style="18" bestFit="1" customWidth="1"/>
    <col min="783" max="783" width="7.7109375" style="18" customWidth="1"/>
    <col min="784" max="1024" width="9.140625" style="18"/>
    <col min="1025" max="1025" width="10.5703125" style="18" customWidth="1"/>
    <col min="1026" max="1026" width="33.42578125" style="18" bestFit="1" customWidth="1"/>
    <col min="1027" max="1027" width="33.28515625" style="18" customWidth="1"/>
    <col min="1028" max="1029" width="5.85546875" style="18" bestFit="1" customWidth="1"/>
    <col min="1030" max="1030" width="12.140625" style="18" customWidth="1"/>
    <col min="1031" max="1031" width="13.7109375" style="18" customWidth="1"/>
    <col min="1032" max="1032" width="5.42578125" style="18" bestFit="1" customWidth="1"/>
    <col min="1033" max="1033" width="14.140625" style="18" customWidth="1"/>
    <col min="1034" max="1034" width="9.28515625" style="18" customWidth="1"/>
    <col min="1035" max="1035" width="13.5703125" style="18" customWidth="1"/>
    <col min="1036" max="1036" width="6.140625" style="18" bestFit="1" customWidth="1"/>
    <col min="1037" max="1037" width="10.28515625" style="18" customWidth="1"/>
    <col min="1038" max="1038" width="8.7109375" style="18" bestFit="1" customWidth="1"/>
    <col min="1039" max="1039" width="7.7109375" style="18" customWidth="1"/>
    <col min="1040" max="1280" width="9.140625" style="18"/>
    <col min="1281" max="1281" width="10.5703125" style="18" customWidth="1"/>
    <col min="1282" max="1282" width="33.42578125" style="18" bestFit="1" customWidth="1"/>
    <col min="1283" max="1283" width="33.28515625" style="18" customWidth="1"/>
    <col min="1284" max="1285" width="5.85546875" style="18" bestFit="1" customWidth="1"/>
    <col min="1286" max="1286" width="12.140625" style="18" customWidth="1"/>
    <col min="1287" max="1287" width="13.7109375" style="18" customWidth="1"/>
    <col min="1288" max="1288" width="5.42578125" style="18" bestFit="1" customWidth="1"/>
    <col min="1289" max="1289" width="14.140625" style="18" customWidth="1"/>
    <col min="1290" max="1290" width="9.28515625" style="18" customWidth="1"/>
    <col min="1291" max="1291" width="13.5703125" style="18" customWidth="1"/>
    <col min="1292" max="1292" width="6.140625" style="18" bestFit="1" customWidth="1"/>
    <col min="1293" max="1293" width="10.28515625" style="18" customWidth="1"/>
    <col min="1294" max="1294" width="8.7109375" style="18" bestFit="1" customWidth="1"/>
    <col min="1295" max="1295" width="7.7109375" style="18" customWidth="1"/>
    <col min="1296" max="1536" width="9.140625" style="18"/>
    <col min="1537" max="1537" width="10.5703125" style="18" customWidth="1"/>
    <col min="1538" max="1538" width="33.42578125" style="18" bestFit="1" customWidth="1"/>
    <col min="1539" max="1539" width="33.28515625" style="18" customWidth="1"/>
    <col min="1540" max="1541" width="5.85546875" style="18" bestFit="1" customWidth="1"/>
    <col min="1542" max="1542" width="12.140625" style="18" customWidth="1"/>
    <col min="1543" max="1543" width="13.7109375" style="18" customWidth="1"/>
    <col min="1544" max="1544" width="5.42578125" style="18" bestFit="1" customWidth="1"/>
    <col min="1545" max="1545" width="14.140625" style="18" customWidth="1"/>
    <col min="1546" max="1546" width="9.28515625" style="18" customWidth="1"/>
    <col min="1547" max="1547" width="13.5703125" style="18" customWidth="1"/>
    <col min="1548" max="1548" width="6.140625" style="18" bestFit="1" customWidth="1"/>
    <col min="1549" max="1549" width="10.28515625" style="18" customWidth="1"/>
    <col min="1550" max="1550" width="8.7109375" style="18" bestFit="1" customWidth="1"/>
    <col min="1551" max="1551" width="7.7109375" style="18" customWidth="1"/>
    <col min="1552" max="1792" width="9.140625" style="18"/>
    <col min="1793" max="1793" width="10.5703125" style="18" customWidth="1"/>
    <col min="1794" max="1794" width="33.42578125" style="18" bestFit="1" customWidth="1"/>
    <col min="1795" max="1795" width="33.28515625" style="18" customWidth="1"/>
    <col min="1796" max="1797" width="5.85546875" style="18" bestFit="1" customWidth="1"/>
    <col min="1798" max="1798" width="12.140625" style="18" customWidth="1"/>
    <col min="1799" max="1799" width="13.7109375" style="18" customWidth="1"/>
    <col min="1800" max="1800" width="5.42578125" style="18" bestFit="1" customWidth="1"/>
    <col min="1801" max="1801" width="14.140625" style="18" customWidth="1"/>
    <col min="1802" max="1802" width="9.28515625" style="18" customWidth="1"/>
    <col min="1803" max="1803" width="13.5703125" style="18" customWidth="1"/>
    <col min="1804" max="1804" width="6.140625" style="18" bestFit="1" customWidth="1"/>
    <col min="1805" max="1805" width="10.28515625" style="18" customWidth="1"/>
    <col min="1806" max="1806" width="8.7109375" style="18" bestFit="1" customWidth="1"/>
    <col min="1807" max="1807" width="7.7109375" style="18" customWidth="1"/>
    <col min="1808" max="2048" width="9.140625" style="18"/>
    <col min="2049" max="2049" width="10.5703125" style="18" customWidth="1"/>
    <col min="2050" max="2050" width="33.42578125" style="18" bestFit="1" customWidth="1"/>
    <col min="2051" max="2051" width="33.28515625" style="18" customWidth="1"/>
    <col min="2052" max="2053" width="5.85546875" style="18" bestFit="1" customWidth="1"/>
    <col min="2054" max="2054" width="12.140625" style="18" customWidth="1"/>
    <col min="2055" max="2055" width="13.7109375" style="18" customWidth="1"/>
    <col min="2056" max="2056" width="5.42578125" style="18" bestFit="1" customWidth="1"/>
    <col min="2057" max="2057" width="14.140625" style="18" customWidth="1"/>
    <col min="2058" max="2058" width="9.28515625" style="18" customWidth="1"/>
    <col min="2059" max="2059" width="13.5703125" style="18" customWidth="1"/>
    <col min="2060" max="2060" width="6.140625" style="18" bestFit="1" customWidth="1"/>
    <col min="2061" max="2061" width="10.28515625" style="18" customWidth="1"/>
    <col min="2062" max="2062" width="8.7109375" style="18" bestFit="1" customWidth="1"/>
    <col min="2063" max="2063" width="7.7109375" style="18" customWidth="1"/>
    <col min="2064" max="2304" width="9.140625" style="18"/>
    <col min="2305" max="2305" width="10.5703125" style="18" customWidth="1"/>
    <col min="2306" max="2306" width="33.42578125" style="18" bestFit="1" customWidth="1"/>
    <col min="2307" max="2307" width="33.28515625" style="18" customWidth="1"/>
    <col min="2308" max="2309" width="5.85546875" style="18" bestFit="1" customWidth="1"/>
    <col min="2310" max="2310" width="12.140625" style="18" customWidth="1"/>
    <col min="2311" max="2311" width="13.7109375" style="18" customWidth="1"/>
    <col min="2312" max="2312" width="5.42578125" style="18" bestFit="1" customWidth="1"/>
    <col min="2313" max="2313" width="14.140625" style="18" customWidth="1"/>
    <col min="2314" max="2314" width="9.28515625" style="18" customWidth="1"/>
    <col min="2315" max="2315" width="13.5703125" style="18" customWidth="1"/>
    <col min="2316" max="2316" width="6.140625" style="18" bestFit="1" customWidth="1"/>
    <col min="2317" max="2317" width="10.28515625" style="18" customWidth="1"/>
    <col min="2318" max="2318" width="8.7109375" style="18" bestFit="1" customWidth="1"/>
    <col min="2319" max="2319" width="7.7109375" style="18" customWidth="1"/>
    <col min="2320" max="2560" width="9.140625" style="18"/>
    <col min="2561" max="2561" width="10.5703125" style="18" customWidth="1"/>
    <col min="2562" max="2562" width="33.42578125" style="18" bestFit="1" customWidth="1"/>
    <col min="2563" max="2563" width="33.28515625" style="18" customWidth="1"/>
    <col min="2564" max="2565" width="5.85546875" style="18" bestFit="1" customWidth="1"/>
    <col min="2566" max="2566" width="12.140625" style="18" customWidth="1"/>
    <col min="2567" max="2567" width="13.7109375" style="18" customWidth="1"/>
    <col min="2568" max="2568" width="5.42578125" style="18" bestFit="1" customWidth="1"/>
    <col min="2569" max="2569" width="14.140625" style="18" customWidth="1"/>
    <col min="2570" max="2570" width="9.28515625" style="18" customWidth="1"/>
    <col min="2571" max="2571" width="13.5703125" style="18" customWidth="1"/>
    <col min="2572" max="2572" width="6.140625" style="18" bestFit="1" customWidth="1"/>
    <col min="2573" max="2573" width="10.28515625" style="18" customWidth="1"/>
    <col min="2574" max="2574" width="8.7109375" style="18" bestFit="1" customWidth="1"/>
    <col min="2575" max="2575" width="7.7109375" style="18" customWidth="1"/>
    <col min="2576" max="2816" width="9.140625" style="18"/>
    <col min="2817" max="2817" width="10.5703125" style="18" customWidth="1"/>
    <col min="2818" max="2818" width="33.42578125" style="18" bestFit="1" customWidth="1"/>
    <col min="2819" max="2819" width="33.28515625" style="18" customWidth="1"/>
    <col min="2820" max="2821" width="5.85546875" style="18" bestFit="1" customWidth="1"/>
    <col min="2822" max="2822" width="12.140625" style="18" customWidth="1"/>
    <col min="2823" max="2823" width="13.7109375" style="18" customWidth="1"/>
    <col min="2824" max="2824" width="5.42578125" style="18" bestFit="1" customWidth="1"/>
    <col min="2825" max="2825" width="14.140625" style="18" customWidth="1"/>
    <col min="2826" max="2826" width="9.28515625" style="18" customWidth="1"/>
    <col min="2827" max="2827" width="13.5703125" style="18" customWidth="1"/>
    <col min="2828" max="2828" width="6.140625" style="18" bestFit="1" customWidth="1"/>
    <col min="2829" max="2829" width="10.28515625" style="18" customWidth="1"/>
    <col min="2830" max="2830" width="8.7109375" style="18" bestFit="1" customWidth="1"/>
    <col min="2831" max="2831" width="7.7109375" style="18" customWidth="1"/>
    <col min="2832" max="3072" width="9.140625" style="18"/>
    <col min="3073" max="3073" width="10.5703125" style="18" customWidth="1"/>
    <col min="3074" max="3074" width="33.42578125" style="18" bestFit="1" customWidth="1"/>
    <col min="3075" max="3075" width="33.28515625" style="18" customWidth="1"/>
    <col min="3076" max="3077" width="5.85546875" style="18" bestFit="1" customWidth="1"/>
    <col min="3078" max="3078" width="12.140625" style="18" customWidth="1"/>
    <col min="3079" max="3079" width="13.7109375" style="18" customWidth="1"/>
    <col min="3080" max="3080" width="5.42578125" style="18" bestFit="1" customWidth="1"/>
    <col min="3081" max="3081" width="14.140625" style="18" customWidth="1"/>
    <col min="3082" max="3082" width="9.28515625" style="18" customWidth="1"/>
    <col min="3083" max="3083" width="13.5703125" style="18" customWidth="1"/>
    <col min="3084" max="3084" width="6.140625" style="18" bestFit="1" customWidth="1"/>
    <col min="3085" max="3085" width="10.28515625" style="18" customWidth="1"/>
    <col min="3086" max="3086" width="8.7109375" style="18" bestFit="1" customWidth="1"/>
    <col min="3087" max="3087" width="7.7109375" style="18" customWidth="1"/>
    <col min="3088" max="3328" width="9.140625" style="18"/>
    <col min="3329" max="3329" width="10.5703125" style="18" customWidth="1"/>
    <col min="3330" max="3330" width="33.42578125" style="18" bestFit="1" customWidth="1"/>
    <col min="3331" max="3331" width="33.28515625" style="18" customWidth="1"/>
    <col min="3332" max="3333" width="5.85546875" style="18" bestFit="1" customWidth="1"/>
    <col min="3334" max="3334" width="12.140625" style="18" customWidth="1"/>
    <col min="3335" max="3335" width="13.7109375" style="18" customWidth="1"/>
    <col min="3336" max="3336" width="5.42578125" style="18" bestFit="1" customWidth="1"/>
    <col min="3337" max="3337" width="14.140625" style="18" customWidth="1"/>
    <col min="3338" max="3338" width="9.28515625" style="18" customWidth="1"/>
    <col min="3339" max="3339" width="13.5703125" style="18" customWidth="1"/>
    <col min="3340" max="3340" width="6.140625" style="18" bestFit="1" customWidth="1"/>
    <col min="3341" max="3341" width="10.28515625" style="18" customWidth="1"/>
    <col min="3342" max="3342" width="8.7109375" style="18" bestFit="1" customWidth="1"/>
    <col min="3343" max="3343" width="7.7109375" style="18" customWidth="1"/>
    <col min="3344" max="3584" width="9.140625" style="18"/>
    <col min="3585" max="3585" width="10.5703125" style="18" customWidth="1"/>
    <col min="3586" max="3586" width="33.42578125" style="18" bestFit="1" customWidth="1"/>
    <col min="3587" max="3587" width="33.28515625" style="18" customWidth="1"/>
    <col min="3588" max="3589" width="5.85546875" style="18" bestFit="1" customWidth="1"/>
    <col min="3590" max="3590" width="12.140625" style="18" customWidth="1"/>
    <col min="3591" max="3591" width="13.7109375" style="18" customWidth="1"/>
    <col min="3592" max="3592" width="5.42578125" style="18" bestFit="1" customWidth="1"/>
    <col min="3593" max="3593" width="14.140625" style="18" customWidth="1"/>
    <col min="3594" max="3594" width="9.28515625" style="18" customWidth="1"/>
    <col min="3595" max="3595" width="13.5703125" style="18" customWidth="1"/>
    <col min="3596" max="3596" width="6.140625" style="18" bestFit="1" customWidth="1"/>
    <col min="3597" max="3597" width="10.28515625" style="18" customWidth="1"/>
    <col min="3598" max="3598" width="8.7109375" style="18" bestFit="1" customWidth="1"/>
    <col min="3599" max="3599" width="7.7109375" style="18" customWidth="1"/>
    <col min="3600" max="3840" width="9.140625" style="18"/>
    <col min="3841" max="3841" width="10.5703125" style="18" customWidth="1"/>
    <col min="3842" max="3842" width="33.42578125" style="18" bestFit="1" customWidth="1"/>
    <col min="3843" max="3843" width="33.28515625" style="18" customWidth="1"/>
    <col min="3844" max="3845" width="5.85546875" style="18" bestFit="1" customWidth="1"/>
    <col min="3846" max="3846" width="12.140625" style="18" customWidth="1"/>
    <col min="3847" max="3847" width="13.7109375" style="18" customWidth="1"/>
    <col min="3848" max="3848" width="5.42578125" style="18" bestFit="1" customWidth="1"/>
    <col min="3849" max="3849" width="14.140625" style="18" customWidth="1"/>
    <col min="3850" max="3850" width="9.28515625" style="18" customWidth="1"/>
    <col min="3851" max="3851" width="13.5703125" style="18" customWidth="1"/>
    <col min="3852" max="3852" width="6.140625" style="18" bestFit="1" customWidth="1"/>
    <col min="3853" max="3853" width="10.28515625" style="18" customWidth="1"/>
    <col min="3854" max="3854" width="8.7109375" style="18" bestFit="1" customWidth="1"/>
    <col min="3855" max="3855" width="7.7109375" style="18" customWidth="1"/>
    <col min="3856" max="4096" width="9.140625" style="18"/>
    <col min="4097" max="4097" width="10.5703125" style="18" customWidth="1"/>
    <col min="4098" max="4098" width="33.42578125" style="18" bestFit="1" customWidth="1"/>
    <col min="4099" max="4099" width="33.28515625" style="18" customWidth="1"/>
    <col min="4100" max="4101" width="5.85546875" style="18" bestFit="1" customWidth="1"/>
    <col min="4102" max="4102" width="12.140625" style="18" customWidth="1"/>
    <col min="4103" max="4103" width="13.7109375" style="18" customWidth="1"/>
    <col min="4104" max="4104" width="5.42578125" style="18" bestFit="1" customWidth="1"/>
    <col min="4105" max="4105" width="14.140625" style="18" customWidth="1"/>
    <col min="4106" max="4106" width="9.28515625" style="18" customWidth="1"/>
    <col min="4107" max="4107" width="13.5703125" style="18" customWidth="1"/>
    <col min="4108" max="4108" width="6.140625" style="18" bestFit="1" customWidth="1"/>
    <col min="4109" max="4109" width="10.28515625" style="18" customWidth="1"/>
    <col min="4110" max="4110" width="8.7109375" style="18" bestFit="1" customWidth="1"/>
    <col min="4111" max="4111" width="7.7109375" style="18" customWidth="1"/>
    <col min="4112" max="4352" width="9.140625" style="18"/>
    <col min="4353" max="4353" width="10.5703125" style="18" customWidth="1"/>
    <col min="4354" max="4354" width="33.42578125" style="18" bestFit="1" customWidth="1"/>
    <col min="4355" max="4355" width="33.28515625" style="18" customWidth="1"/>
    <col min="4356" max="4357" width="5.85546875" style="18" bestFit="1" customWidth="1"/>
    <col min="4358" max="4358" width="12.140625" style="18" customWidth="1"/>
    <col min="4359" max="4359" width="13.7109375" style="18" customWidth="1"/>
    <col min="4360" max="4360" width="5.42578125" style="18" bestFit="1" customWidth="1"/>
    <col min="4361" max="4361" width="14.140625" style="18" customWidth="1"/>
    <col min="4362" max="4362" width="9.28515625" style="18" customWidth="1"/>
    <col min="4363" max="4363" width="13.5703125" style="18" customWidth="1"/>
    <col min="4364" max="4364" width="6.140625" style="18" bestFit="1" customWidth="1"/>
    <col min="4365" max="4365" width="10.28515625" style="18" customWidth="1"/>
    <col min="4366" max="4366" width="8.7109375" style="18" bestFit="1" customWidth="1"/>
    <col min="4367" max="4367" width="7.7109375" style="18" customWidth="1"/>
    <col min="4368" max="4608" width="9.140625" style="18"/>
    <col min="4609" max="4609" width="10.5703125" style="18" customWidth="1"/>
    <col min="4610" max="4610" width="33.42578125" style="18" bestFit="1" customWidth="1"/>
    <col min="4611" max="4611" width="33.28515625" style="18" customWidth="1"/>
    <col min="4612" max="4613" width="5.85546875" style="18" bestFit="1" customWidth="1"/>
    <col min="4614" max="4614" width="12.140625" style="18" customWidth="1"/>
    <col min="4615" max="4615" width="13.7109375" style="18" customWidth="1"/>
    <col min="4616" max="4616" width="5.42578125" style="18" bestFit="1" customWidth="1"/>
    <col min="4617" max="4617" width="14.140625" style="18" customWidth="1"/>
    <col min="4618" max="4618" width="9.28515625" style="18" customWidth="1"/>
    <col min="4619" max="4619" width="13.5703125" style="18" customWidth="1"/>
    <col min="4620" max="4620" width="6.140625" style="18" bestFit="1" customWidth="1"/>
    <col min="4621" max="4621" width="10.28515625" style="18" customWidth="1"/>
    <col min="4622" max="4622" width="8.7109375" style="18" bestFit="1" customWidth="1"/>
    <col min="4623" max="4623" width="7.7109375" style="18" customWidth="1"/>
    <col min="4624" max="4864" width="9.140625" style="18"/>
    <col min="4865" max="4865" width="10.5703125" style="18" customWidth="1"/>
    <col min="4866" max="4866" width="33.42578125" style="18" bestFit="1" customWidth="1"/>
    <col min="4867" max="4867" width="33.28515625" style="18" customWidth="1"/>
    <col min="4868" max="4869" width="5.85546875" style="18" bestFit="1" customWidth="1"/>
    <col min="4870" max="4870" width="12.140625" style="18" customWidth="1"/>
    <col min="4871" max="4871" width="13.7109375" style="18" customWidth="1"/>
    <col min="4872" max="4872" width="5.42578125" style="18" bestFit="1" customWidth="1"/>
    <col min="4873" max="4873" width="14.140625" style="18" customWidth="1"/>
    <col min="4874" max="4874" width="9.28515625" style="18" customWidth="1"/>
    <col min="4875" max="4875" width="13.5703125" style="18" customWidth="1"/>
    <col min="4876" max="4876" width="6.140625" style="18" bestFit="1" customWidth="1"/>
    <col min="4877" max="4877" width="10.28515625" style="18" customWidth="1"/>
    <col min="4878" max="4878" width="8.7109375" style="18" bestFit="1" customWidth="1"/>
    <col min="4879" max="4879" width="7.7109375" style="18" customWidth="1"/>
    <col min="4880" max="5120" width="9.140625" style="18"/>
    <col min="5121" max="5121" width="10.5703125" style="18" customWidth="1"/>
    <col min="5122" max="5122" width="33.42578125" style="18" bestFit="1" customWidth="1"/>
    <col min="5123" max="5123" width="33.28515625" style="18" customWidth="1"/>
    <col min="5124" max="5125" width="5.85546875" style="18" bestFit="1" customWidth="1"/>
    <col min="5126" max="5126" width="12.140625" style="18" customWidth="1"/>
    <col min="5127" max="5127" width="13.7109375" style="18" customWidth="1"/>
    <col min="5128" max="5128" width="5.42578125" style="18" bestFit="1" customWidth="1"/>
    <col min="5129" max="5129" width="14.140625" style="18" customWidth="1"/>
    <col min="5130" max="5130" width="9.28515625" style="18" customWidth="1"/>
    <col min="5131" max="5131" width="13.5703125" style="18" customWidth="1"/>
    <col min="5132" max="5132" width="6.140625" style="18" bestFit="1" customWidth="1"/>
    <col min="5133" max="5133" width="10.28515625" style="18" customWidth="1"/>
    <col min="5134" max="5134" width="8.7109375" style="18" bestFit="1" customWidth="1"/>
    <col min="5135" max="5135" width="7.7109375" style="18" customWidth="1"/>
    <col min="5136" max="5376" width="9.140625" style="18"/>
    <col min="5377" max="5377" width="10.5703125" style="18" customWidth="1"/>
    <col min="5378" max="5378" width="33.42578125" style="18" bestFit="1" customWidth="1"/>
    <col min="5379" max="5379" width="33.28515625" style="18" customWidth="1"/>
    <col min="5380" max="5381" width="5.85546875" style="18" bestFit="1" customWidth="1"/>
    <col min="5382" max="5382" width="12.140625" style="18" customWidth="1"/>
    <col min="5383" max="5383" width="13.7109375" style="18" customWidth="1"/>
    <col min="5384" max="5384" width="5.42578125" style="18" bestFit="1" customWidth="1"/>
    <col min="5385" max="5385" width="14.140625" style="18" customWidth="1"/>
    <col min="5386" max="5386" width="9.28515625" style="18" customWidth="1"/>
    <col min="5387" max="5387" width="13.5703125" style="18" customWidth="1"/>
    <col min="5388" max="5388" width="6.140625" style="18" bestFit="1" customWidth="1"/>
    <col min="5389" max="5389" width="10.28515625" style="18" customWidth="1"/>
    <col min="5390" max="5390" width="8.7109375" style="18" bestFit="1" customWidth="1"/>
    <col min="5391" max="5391" width="7.7109375" style="18" customWidth="1"/>
    <col min="5392" max="5632" width="9.140625" style="18"/>
    <col min="5633" max="5633" width="10.5703125" style="18" customWidth="1"/>
    <col min="5634" max="5634" width="33.42578125" style="18" bestFit="1" customWidth="1"/>
    <col min="5635" max="5635" width="33.28515625" style="18" customWidth="1"/>
    <col min="5636" max="5637" width="5.85546875" style="18" bestFit="1" customWidth="1"/>
    <col min="5638" max="5638" width="12.140625" style="18" customWidth="1"/>
    <col min="5639" max="5639" width="13.7109375" style="18" customWidth="1"/>
    <col min="5640" max="5640" width="5.42578125" style="18" bestFit="1" customWidth="1"/>
    <col min="5641" max="5641" width="14.140625" style="18" customWidth="1"/>
    <col min="5642" max="5642" width="9.28515625" style="18" customWidth="1"/>
    <col min="5643" max="5643" width="13.5703125" style="18" customWidth="1"/>
    <col min="5644" max="5644" width="6.140625" style="18" bestFit="1" customWidth="1"/>
    <col min="5645" max="5645" width="10.28515625" style="18" customWidth="1"/>
    <col min="5646" max="5646" width="8.7109375" style="18" bestFit="1" customWidth="1"/>
    <col min="5647" max="5647" width="7.7109375" style="18" customWidth="1"/>
    <col min="5648" max="5888" width="9.140625" style="18"/>
    <col min="5889" max="5889" width="10.5703125" style="18" customWidth="1"/>
    <col min="5890" max="5890" width="33.42578125" style="18" bestFit="1" customWidth="1"/>
    <col min="5891" max="5891" width="33.28515625" style="18" customWidth="1"/>
    <col min="5892" max="5893" width="5.85546875" style="18" bestFit="1" customWidth="1"/>
    <col min="5894" max="5894" width="12.140625" style="18" customWidth="1"/>
    <col min="5895" max="5895" width="13.7109375" style="18" customWidth="1"/>
    <col min="5896" max="5896" width="5.42578125" style="18" bestFit="1" customWidth="1"/>
    <col min="5897" max="5897" width="14.140625" style="18" customWidth="1"/>
    <col min="5898" max="5898" width="9.28515625" style="18" customWidth="1"/>
    <col min="5899" max="5899" width="13.5703125" style="18" customWidth="1"/>
    <col min="5900" max="5900" width="6.140625" style="18" bestFit="1" customWidth="1"/>
    <col min="5901" max="5901" width="10.28515625" style="18" customWidth="1"/>
    <col min="5902" max="5902" width="8.7109375" style="18" bestFit="1" customWidth="1"/>
    <col min="5903" max="5903" width="7.7109375" style="18" customWidth="1"/>
    <col min="5904" max="6144" width="9.140625" style="18"/>
    <col min="6145" max="6145" width="10.5703125" style="18" customWidth="1"/>
    <col min="6146" max="6146" width="33.42578125" style="18" bestFit="1" customWidth="1"/>
    <col min="6147" max="6147" width="33.28515625" style="18" customWidth="1"/>
    <col min="6148" max="6149" width="5.85546875" style="18" bestFit="1" customWidth="1"/>
    <col min="6150" max="6150" width="12.140625" style="18" customWidth="1"/>
    <col min="6151" max="6151" width="13.7109375" style="18" customWidth="1"/>
    <col min="6152" max="6152" width="5.42578125" style="18" bestFit="1" customWidth="1"/>
    <col min="6153" max="6153" width="14.140625" style="18" customWidth="1"/>
    <col min="6154" max="6154" width="9.28515625" style="18" customWidth="1"/>
    <col min="6155" max="6155" width="13.5703125" style="18" customWidth="1"/>
    <col min="6156" max="6156" width="6.140625" style="18" bestFit="1" customWidth="1"/>
    <col min="6157" max="6157" width="10.28515625" style="18" customWidth="1"/>
    <col min="6158" max="6158" width="8.7109375" style="18" bestFit="1" customWidth="1"/>
    <col min="6159" max="6159" width="7.7109375" style="18" customWidth="1"/>
    <col min="6160" max="6400" width="9.140625" style="18"/>
    <col min="6401" max="6401" width="10.5703125" style="18" customWidth="1"/>
    <col min="6402" max="6402" width="33.42578125" style="18" bestFit="1" customWidth="1"/>
    <col min="6403" max="6403" width="33.28515625" style="18" customWidth="1"/>
    <col min="6404" max="6405" width="5.85546875" style="18" bestFit="1" customWidth="1"/>
    <col min="6406" max="6406" width="12.140625" style="18" customWidth="1"/>
    <col min="6407" max="6407" width="13.7109375" style="18" customWidth="1"/>
    <col min="6408" max="6408" width="5.42578125" style="18" bestFit="1" customWidth="1"/>
    <col min="6409" max="6409" width="14.140625" style="18" customWidth="1"/>
    <col min="6410" max="6410" width="9.28515625" style="18" customWidth="1"/>
    <col min="6411" max="6411" width="13.5703125" style="18" customWidth="1"/>
    <col min="6412" max="6412" width="6.140625" style="18" bestFit="1" customWidth="1"/>
    <col min="6413" max="6413" width="10.28515625" style="18" customWidth="1"/>
    <col min="6414" max="6414" width="8.7109375" style="18" bestFit="1" customWidth="1"/>
    <col min="6415" max="6415" width="7.7109375" style="18" customWidth="1"/>
    <col min="6416" max="6656" width="9.140625" style="18"/>
    <col min="6657" max="6657" width="10.5703125" style="18" customWidth="1"/>
    <col min="6658" max="6658" width="33.42578125" style="18" bestFit="1" customWidth="1"/>
    <col min="6659" max="6659" width="33.28515625" style="18" customWidth="1"/>
    <col min="6660" max="6661" width="5.85546875" style="18" bestFit="1" customWidth="1"/>
    <col min="6662" max="6662" width="12.140625" style="18" customWidth="1"/>
    <col min="6663" max="6663" width="13.7109375" style="18" customWidth="1"/>
    <col min="6664" max="6664" width="5.42578125" style="18" bestFit="1" customWidth="1"/>
    <col min="6665" max="6665" width="14.140625" style="18" customWidth="1"/>
    <col min="6666" max="6666" width="9.28515625" style="18" customWidth="1"/>
    <col min="6667" max="6667" width="13.5703125" style="18" customWidth="1"/>
    <col min="6668" max="6668" width="6.140625" style="18" bestFit="1" customWidth="1"/>
    <col min="6669" max="6669" width="10.28515625" style="18" customWidth="1"/>
    <col min="6670" max="6670" width="8.7109375" style="18" bestFit="1" customWidth="1"/>
    <col min="6671" max="6671" width="7.7109375" style="18" customWidth="1"/>
    <col min="6672" max="6912" width="9.140625" style="18"/>
    <col min="6913" max="6913" width="10.5703125" style="18" customWidth="1"/>
    <col min="6914" max="6914" width="33.42578125" style="18" bestFit="1" customWidth="1"/>
    <col min="6915" max="6915" width="33.28515625" style="18" customWidth="1"/>
    <col min="6916" max="6917" width="5.85546875" style="18" bestFit="1" customWidth="1"/>
    <col min="6918" max="6918" width="12.140625" style="18" customWidth="1"/>
    <col min="6919" max="6919" width="13.7109375" style="18" customWidth="1"/>
    <col min="6920" max="6920" width="5.42578125" style="18" bestFit="1" customWidth="1"/>
    <col min="6921" max="6921" width="14.140625" style="18" customWidth="1"/>
    <col min="6922" max="6922" width="9.28515625" style="18" customWidth="1"/>
    <col min="6923" max="6923" width="13.5703125" style="18" customWidth="1"/>
    <col min="6924" max="6924" width="6.140625" style="18" bestFit="1" customWidth="1"/>
    <col min="6925" max="6925" width="10.28515625" style="18" customWidth="1"/>
    <col min="6926" max="6926" width="8.7109375" style="18" bestFit="1" customWidth="1"/>
    <col min="6927" max="6927" width="7.7109375" style="18" customWidth="1"/>
    <col min="6928" max="7168" width="9.140625" style="18"/>
    <col min="7169" max="7169" width="10.5703125" style="18" customWidth="1"/>
    <col min="7170" max="7170" width="33.42578125" style="18" bestFit="1" customWidth="1"/>
    <col min="7171" max="7171" width="33.28515625" style="18" customWidth="1"/>
    <col min="7172" max="7173" width="5.85546875" style="18" bestFit="1" customWidth="1"/>
    <col min="7174" max="7174" width="12.140625" style="18" customWidth="1"/>
    <col min="7175" max="7175" width="13.7109375" style="18" customWidth="1"/>
    <col min="7176" max="7176" width="5.42578125" style="18" bestFit="1" customWidth="1"/>
    <col min="7177" max="7177" width="14.140625" style="18" customWidth="1"/>
    <col min="7178" max="7178" width="9.28515625" style="18" customWidth="1"/>
    <col min="7179" max="7179" width="13.5703125" style="18" customWidth="1"/>
    <col min="7180" max="7180" width="6.140625" style="18" bestFit="1" customWidth="1"/>
    <col min="7181" max="7181" width="10.28515625" style="18" customWidth="1"/>
    <col min="7182" max="7182" width="8.7109375" style="18" bestFit="1" customWidth="1"/>
    <col min="7183" max="7183" width="7.7109375" style="18" customWidth="1"/>
    <col min="7184" max="7424" width="9.140625" style="18"/>
    <col min="7425" max="7425" width="10.5703125" style="18" customWidth="1"/>
    <col min="7426" max="7426" width="33.42578125" style="18" bestFit="1" customWidth="1"/>
    <col min="7427" max="7427" width="33.28515625" style="18" customWidth="1"/>
    <col min="7428" max="7429" width="5.85546875" style="18" bestFit="1" customWidth="1"/>
    <col min="7430" max="7430" width="12.140625" style="18" customWidth="1"/>
    <col min="7431" max="7431" width="13.7109375" style="18" customWidth="1"/>
    <col min="7432" max="7432" width="5.42578125" style="18" bestFit="1" customWidth="1"/>
    <col min="7433" max="7433" width="14.140625" style="18" customWidth="1"/>
    <col min="7434" max="7434" width="9.28515625" style="18" customWidth="1"/>
    <col min="7435" max="7435" width="13.5703125" style="18" customWidth="1"/>
    <col min="7436" max="7436" width="6.140625" style="18" bestFit="1" customWidth="1"/>
    <col min="7437" max="7437" width="10.28515625" style="18" customWidth="1"/>
    <col min="7438" max="7438" width="8.7109375" style="18" bestFit="1" customWidth="1"/>
    <col min="7439" max="7439" width="7.7109375" style="18" customWidth="1"/>
    <col min="7440" max="7680" width="9.140625" style="18"/>
    <col min="7681" max="7681" width="10.5703125" style="18" customWidth="1"/>
    <col min="7682" max="7682" width="33.42578125" style="18" bestFit="1" customWidth="1"/>
    <col min="7683" max="7683" width="33.28515625" style="18" customWidth="1"/>
    <col min="7684" max="7685" width="5.85546875" style="18" bestFit="1" customWidth="1"/>
    <col min="7686" max="7686" width="12.140625" style="18" customWidth="1"/>
    <col min="7687" max="7687" width="13.7109375" style="18" customWidth="1"/>
    <col min="7688" max="7688" width="5.42578125" style="18" bestFit="1" customWidth="1"/>
    <col min="7689" max="7689" width="14.140625" style="18" customWidth="1"/>
    <col min="7690" max="7690" width="9.28515625" style="18" customWidth="1"/>
    <col min="7691" max="7691" width="13.5703125" style="18" customWidth="1"/>
    <col min="7692" max="7692" width="6.140625" style="18" bestFit="1" customWidth="1"/>
    <col min="7693" max="7693" width="10.28515625" style="18" customWidth="1"/>
    <col min="7694" max="7694" width="8.7109375" style="18" bestFit="1" customWidth="1"/>
    <col min="7695" max="7695" width="7.7109375" style="18" customWidth="1"/>
    <col min="7696" max="7936" width="9.140625" style="18"/>
    <col min="7937" max="7937" width="10.5703125" style="18" customWidth="1"/>
    <col min="7938" max="7938" width="33.42578125" style="18" bestFit="1" customWidth="1"/>
    <col min="7939" max="7939" width="33.28515625" style="18" customWidth="1"/>
    <col min="7940" max="7941" width="5.85546875" style="18" bestFit="1" customWidth="1"/>
    <col min="7942" max="7942" width="12.140625" style="18" customWidth="1"/>
    <col min="7943" max="7943" width="13.7109375" style="18" customWidth="1"/>
    <col min="7944" max="7944" width="5.42578125" style="18" bestFit="1" customWidth="1"/>
    <col min="7945" max="7945" width="14.140625" style="18" customWidth="1"/>
    <col min="7946" max="7946" width="9.28515625" style="18" customWidth="1"/>
    <col min="7947" max="7947" width="13.5703125" style="18" customWidth="1"/>
    <col min="7948" max="7948" width="6.140625" style="18" bestFit="1" customWidth="1"/>
    <col min="7949" max="7949" width="10.28515625" style="18" customWidth="1"/>
    <col min="7950" max="7950" width="8.7109375" style="18" bestFit="1" customWidth="1"/>
    <col min="7951" max="7951" width="7.7109375" style="18" customWidth="1"/>
    <col min="7952" max="8192" width="9.140625" style="18"/>
    <col min="8193" max="8193" width="10.5703125" style="18" customWidth="1"/>
    <col min="8194" max="8194" width="33.42578125" style="18" bestFit="1" customWidth="1"/>
    <col min="8195" max="8195" width="33.28515625" style="18" customWidth="1"/>
    <col min="8196" max="8197" width="5.85546875" style="18" bestFit="1" customWidth="1"/>
    <col min="8198" max="8198" width="12.140625" style="18" customWidth="1"/>
    <col min="8199" max="8199" width="13.7109375" style="18" customWidth="1"/>
    <col min="8200" max="8200" width="5.42578125" style="18" bestFit="1" customWidth="1"/>
    <col min="8201" max="8201" width="14.140625" style="18" customWidth="1"/>
    <col min="8202" max="8202" width="9.28515625" style="18" customWidth="1"/>
    <col min="8203" max="8203" width="13.5703125" style="18" customWidth="1"/>
    <col min="8204" max="8204" width="6.140625" style="18" bestFit="1" customWidth="1"/>
    <col min="8205" max="8205" width="10.28515625" style="18" customWidth="1"/>
    <col min="8206" max="8206" width="8.7109375" style="18" bestFit="1" customWidth="1"/>
    <col min="8207" max="8207" width="7.7109375" style="18" customWidth="1"/>
    <col min="8208" max="8448" width="9.140625" style="18"/>
    <col min="8449" max="8449" width="10.5703125" style="18" customWidth="1"/>
    <col min="8450" max="8450" width="33.42578125" style="18" bestFit="1" customWidth="1"/>
    <col min="8451" max="8451" width="33.28515625" style="18" customWidth="1"/>
    <col min="8452" max="8453" width="5.85546875" style="18" bestFit="1" customWidth="1"/>
    <col min="8454" max="8454" width="12.140625" style="18" customWidth="1"/>
    <col min="8455" max="8455" width="13.7109375" style="18" customWidth="1"/>
    <col min="8456" max="8456" width="5.42578125" style="18" bestFit="1" customWidth="1"/>
    <col min="8457" max="8457" width="14.140625" style="18" customWidth="1"/>
    <col min="8458" max="8458" width="9.28515625" style="18" customWidth="1"/>
    <col min="8459" max="8459" width="13.5703125" style="18" customWidth="1"/>
    <col min="8460" max="8460" width="6.140625" style="18" bestFit="1" customWidth="1"/>
    <col min="8461" max="8461" width="10.28515625" style="18" customWidth="1"/>
    <col min="8462" max="8462" width="8.7109375" style="18" bestFit="1" customWidth="1"/>
    <col min="8463" max="8463" width="7.7109375" style="18" customWidth="1"/>
    <col min="8464" max="8704" width="9.140625" style="18"/>
    <col min="8705" max="8705" width="10.5703125" style="18" customWidth="1"/>
    <col min="8706" max="8706" width="33.42578125" style="18" bestFit="1" customWidth="1"/>
    <col min="8707" max="8707" width="33.28515625" style="18" customWidth="1"/>
    <col min="8708" max="8709" width="5.85546875" style="18" bestFit="1" customWidth="1"/>
    <col min="8710" max="8710" width="12.140625" style="18" customWidth="1"/>
    <col min="8711" max="8711" width="13.7109375" style="18" customWidth="1"/>
    <col min="8712" max="8712" width="5.42578125" style="18" bestFit="1" customWidth="1"/>
    <col min="8713" max="8713" width="14.140625" style="18" customWidth="1"/>
    <col min="8714" max="8714" width="9.28515625" style="18" customWidth="1"/>
    <col min="8715" max="8715" width="13.5703125" style="18" customWidth="1"/>
    <col min="8716" max="8716" width="6.140625" style="18" bestFit="1" customWidth="1"/>
    <col min="8717" max="8717" width="10.28515625" style="18" customWidth="1"/>
    <col min="8718" max="8718" width="8.7109375" style="18" bestFit="1" customWidth="1"/>
    <col min="8719" max="8719" width="7.7109375" style="18" customWidth="1"/>
    <col min="8720" max="8960" width="9.140625" style="18"/>
    <col min="8961" max="8961" width="10.5703125" style="18" customWidth="1"/>
    <col min="8962" max="8962" width="33.42578125" style="18" bestFit="1" customWidth="1"/>
    <col min="8963" max="8963" width="33.28515625" style="18" customWidth="1"/>
    <col min="8964" max="8965" width="5.85546875" style="18" bestFit="1" customWidth="1"/>
    <col min="8966" max="8966" width="12.140625" style="18" customWidth="1"/>
    <col min="8967" max="8967" width="13.7109375" style="18" customWidth="1"/>
    <col min="8968" max="8968" width="5.42578125" style="18" bestFit="1" customWidth="1"/>
    <col min="8969" max="8969" width="14.140625" style="18" customWidth="1"/>
    <col min="8970" max="8970" width="9.28515625" style="18" customWidth="1"/>
    <col min="8971" max="8971" width="13.5703125" style="18" customWidth="1"/>
    <col min="8972" max="8972" width="6.140625" style="18" bestFit="1" customWidth="1"/>
    <col min="8973" max="8973" width="10.28515625" style="18" customWidth="1"/>
    <col min="8974" max="8974" width="8.7109375" style="18" bestFit="1" customWidth="1"/>
    <col min="8975" max="8975" width="7.7109375" style="18" customWidth="1"/>
    <col min="8976" max="9216" width="9.140625" style="18"/>
    <col min="9217" max="9217" width="10.5703125" style="18" customWidth="1"/>
    <col min="9218" max="9218" width="33.42578125" style="18" bestFit="1" customWidth="1"/>
    <col min="9219" max="9219" width="33.28515625" style="18" customWidth="1"/>
    <col min="9220" max="9221" width="5.85546875" style="18" bestFit="1" customWidth="1"/>
    <col min="9222" max="9222" width="12.140625" style="18" customWidth="1"/>
    <col min="9223" max="9223" width="13.7109375" style="18" customWidth="1"/>
    <col min="9224" max="9224" width="5.42578125" style="18" bestFit="1" customWidth="1"/>
    <col min="9225" max="9225" width="14.140625" style="18" customWidth="1"/>
    <col min="9226" max="9226" width="9.28515625" style="18" customWidth="1"/>
    <col min="9227" max="9227" width="13.5703125" style="18" customWidth="1"/>
    <col min="9228" max="9228" width="6.140625" style="18" bestFit="1" customWidth="1"/>
    <col min="9229" max="9229" width="10.28515625" style="18" customWidth="1"/>
    <col min="9230" max="9230" width="8.7109375" style="18" bestFit="1" customWidth="1"/>
    <col min="9231" max="9231" width="7.7109375" style="18" customWidth="1"/>
    <col min="9232" max="9472" width="9.140625" style="18"/>
    <col min="9473" max="9473" width="10.5703125" style="18" customWidth="1"/>
    <col min="9474" max="9474" width="33.42578125" style="18" bestFit="1" customWidth="1"/>
    <col min="9475" max="9475" width="33.28515625" style="18" customWidth="1"/>
    <col min="9476" max="9477" width="5.85546875" style="18" bestFit="1" customWidth="1"/>
    <col min="9478" max="9478" width="12.140625" style="18" customWidth="1"/>
    <col min="9479" max="9479" width="13.7109375" style="18" customWidth="1"/>
    <col min="9480" max="9480" width="5.42578125" style="18" bestFit="1" customWidth="1"/>
    <col min="9481" max="9481" width="14.140625" style="18" customWidth="1"/>
    <col min="9482" max="9482" width="9.28515625" style="18" customWidth="1"/>
    <col min="9483" max="9483" width="13.5703125" style="18" customWidth="1"/>
    <col min="9484" max="9484" width="6.140625" style="18" bestFit="1" customWidth="1"/>
    <col min="9485" max="9485" width="10.28515625" style="18" customWidth="1"/>
    <col min="9486" max="9486" width="8.7109375" style="18" bestFit="1" customWidth="1"/>
    <col min="9487" max="9487" width="7.7109375" style="18" customWidth="1"/>
    <col min="9488" max="9728" width="9.140625" style="18"/>
    <col min="9729" max="9729" width="10.5703125" style="18" customWidth="1"/>
    <col min="9730" max="9730" width="33.42578125" style="18" bestFit="1" customWidth="1"/>
    <col min="9731" max="9731" width="33.28515625" style="18" customWidth="1"/>
    <col min="9732" max="9733" width="5.85546875" style="18" bestFit="1" customWidth="1"/>
    <col min="9734" max="9734" width="12.140625" style="18" customWidth="1"/>
    <col min="9735" max="9735" width="13.7109375" style="18" customWidth="1"/>
    <col min="9736" max="9736" width="5.42578125" style="18" bestFit="1" customWidth="1"/>
    <col min="9737" max="9737" width="14.140625" style="18" customWidth="1"/>
    <col min="9738" max="9738" width="9.28515625" style="18" customWidth="1"/>
    <col min="9739" max="9739" width="13.5703125" style="18" customWidth="1"/>
    <col min="9740" max="9740" width="6.140625" style="18" bestFit="1" customWidth="1"/>
    <col min="9741" max="9741" width="10.28515625" style="18" customWidth="1"/>
    <col min="9742" max="9742" width="8.7109375" style="18" bestFit="1" customWidth="1"/>
    <col min="9743" max="9743" width="7.7109375" style="18" customWidth="1"/>
    <col min="9744" max="9984" width="9.140625" style="18"/>
    <col min="9985" max="9985" width="10.5703125" style="18" customWidth="1"/>
    <col min="9986" max="9986" width="33.42578125" style="18" bestFit="1" customWidth="1"/>
    <col min="9987" max="9987" width="33.28515625" style="18" customWidth="1"/>
    <col min="9988" max="9989" width="5.85546875" style="18" bestFit="1" customWidth="1"/>
    <col min="9990" max="9990" width="12.140625" style="18" customWidth="1"/>
    <col min="9991" max="9991" width="13.7109375" style="18" customWidth="1"/>
    <col min="9992" max="9992" width="5.42578125" style="18" bestFit="1" customWidth="1"/>
    <col min="9993" max="9993" width="14.140625" style="18" customWidth="1"/>
    <col min="9994" max="9994" width="9.28515625" style="18" customWidth="1"/>
    <col min="9995" max="9995" width="13.5703125" style="18" customWidth="1"/>
    <col min="9996" max="9996" width="6.140625" style="18" bestFit="1" customWidth="1"/>
    <col min="9997" max="9997" width="10.28515625" style="18" customWidth="1"/>
    <col min="9998" max="9998" width="8.7109375" style="18" bestFit="1" customWidth="1"/>
    <col min="9999" max="9999" width="7.7109375" style="18" customWidth="1"/>
    <col min="10000" max="10240" width="9.140625" style="18"/>
    <col min="10241" max="10241" width="10.5703125" style="18" customWidth="1"/>
    <col min="10242" max="10242" width="33.42578125" style="18" bestFit="1" customWidth="1"/>
    <col min="10243" max="10243" width="33.28515625" style="18" customWidth="1"/>
    <col min="10244" max="10245" width="5.85546875" style="18" bestFit="1" customWidth="1"/>
    <col min="10246" max="10246" width="12.140625" style="18" customWidth="1"/>
    <col min="10247" max="10247" width="13.7109375" style="18" customWidth="1"/>
    <col min="10248" max="10248" width="5.42578125" style="18" bestFit="1" customWidth="1"/>
    <col min="10249" max="10249" width="14.140625" style="18" customWidth="1"/>
    <col min="10250" max="10250" width="9.28515625" style="18" customWidth="1"/>
    <col min="10251" max="10251" width="13.5703125" style="18" customWidth="1"/>
    <col min="10252" max="10252" width="6.140625" style="18" bestFit="1" customWidth="1"/>
    <col min="10253" max="10253" width="10.28515625" style="18" customWidth="1"/>
    <col min="10254" max="10254" width="8.7109375" style="18" bestFit="1" customWidth="1"/>
    <col min="10255" max="10255" width="7.7109375" style="18" customWidth="1"/>
    <col min="10256" max="10496" width="9.140625" style="18"/>
    <col min="10497" max="10497" width="10.5703125" style="18" customWidth="1"/>
    <col min="10498" max="10498" width="33.42578125" style="18" bestFit="1" customWidth="1"/>
    <col min="10499" max="10499" width="33.28515625" style="18" customWidth="1"/>
    <col min="10500" max="10501" width="5.85546875" style="18" bestFit="1" customWidth="1"/>
    <col min="10502" max="10502" width="12.140625" style="18" customWidth="1"/>
    <col min="10503" max="10503" width="13.7109375" style="18" customWidth="1"/>
    <col min="10504" max="10504" width="5.42578125" style="18" bestFit="1" customWidth="1"/>
    <col min="10505" max="10505" width="14.140625" style="18" customWidth="1"/>
    <col min="10506" max="10506" width="9.28515625" style="18" customWidth="1"/>
    <col min="10507" max="10507" width="13.5703125" style="18" customWidth="1"/>
    <col min="10508" max="10508" width="6.140625" style="18" bestFit="1" customWidth="1"/>
    <col min="10509" max="10509" width="10.28515625" style="18" customWidth="1"/>
    <col min="10510" max="10510" width="8.7109375" style="18" bestFit="1" customWidth="1"/>
    <col min="10511" max="10511" width="7.7109375" style="18" customWidth="1"/>
    <col min="10512" max="10752" width="9.140625" style="18"/>
    <col min="10753" max="10753" width="10.5703125" style="18" customWidth="1"/>
    <col min="10754" max="10754" width="33.42578125" style="18" bestFit="1" customWidth="1"/>
    <col min="10755" max="10755" width="33.28515625" style="18" customWidth="1"/>
    <col min="10756" max="10757" width="5.85546875" style="18" bestFit="1" customWidth="1"/>
    <col min="10758" max="10758" width="12.140625" style="18" customWidth="1"/>
    <col min="10759" max="10759" width="13.7109375" style="18" customWidth="1"/>
    <col min="10760" max="10760" width="5.42578125" style="18" bestFit="1" customWidth="1"/>
    <col min="10761" max="10761" width="14.140625" style="18" customWidth="1"/>
    <col min="10762" max="10762" width="9.28515625" style="18" customWidth="1"/>
    <col min="10763" max="10763" width="13.5703125" style="18" customWidth="1"/>
    <col min="10764" max="10764" width="6.140625" style="18" bestFit="1" customWidth="1"/>
    <col min="10765" max="10765" width="10.28515625" style="18" customWidth="1"/>
    <col min="10766" max="10766" width="8.7109375" style="18" bestFit="1" customWidth="1"/>
    <col min="10767" max="10767" width="7.7109375" style="18" customWidth="1"/>
    <col min="10768" max="11008" width="9.140625" style="18"/>
    <col min="11009" max="11009" width="10.5703125" style="18" customWidth="1"/>
    <col min="11010" max="11010" width="33.42578125" style="18" bestFit="1" customWidth="1"/>
    <col min="11011" max="11011" width="33.28515625" style="18" customWidth="1"/>
    <col min="11012" max="11013" width="5.85546875" style="18" bestFit="1" customWidth="1"/>
    <col min="11014" max="11014" width="12.140625" style="18" customWidth="1"/>
    <col min="11015" max="11015" width="13.7109375" style="18" customWidth="1"/>
    <col min="11016" max="11016" width="5.42578125" style="18" bestFit="1" customWidth="1"/>
    <col min="11017" max="11017" width="14.140625" style="18" customWidth="1"/>
    <col min="11018" max="11018" width="9.28515625" style="18" customWidth="1"/>
    <col min="11019" max="11019" width="13.5703125" style="18" customWidth="1"/>
    <col min="11020" max="11020" width="6.140625" style="18" bestFit="1" customWidth="1"/>
    <col min="11021" max="11021" width="10.28515625" style="18" customWidth="1"/>
    <col min="11022" max="11022" width="8.7109375" style="18" bestFit="1" customWidth="1"/>
    <col min="11023" max="11023" width="7.7109375" style="18" customWidth="1"/>
    <col min="11024" max="11264" width="9.140625" style="18"/>
    <col min="11265" max="11265" width="10.5703125" style="18" customWidth="1"/>
    <col min="11266" max="11266" width="33.42578125" style="18" bestFit="1" customWidth="1"/>
    <col min="11267" max="11267" width="33.28515625" style="18" customWidth="1"/>
    <col min="11268" max="11269" width="5.85546875" style="18" bestFit="1" customWidth="1"/>
    <col min="11270" max="11270" width="12.140625" style="18" customWidth="1"/>
    <col min="11271" max="11271" width="13.7109375" style="18" customWidth="1"/>
    <col min="11272" max="11272" width="5.42578125" style="18" bestFit="1" customWidth="1"/>
    <col min="11273" max="11273" width="14.140625" style="18" customWidth="1"/>
    <col min="11274" max="11274" width="9.28515625" style="18" customWidth="1"/>
    <col min="11275" max="11275" width="13.5703125" style="18" customWidth="1"/>
    <col min="11276" max="11276" width="6.140625" style="18" bestFit="1" customWidth="1"/>
    <col min="11277" max="11277" width="10.28515625" style="18" customWidth="1"/>
    <col min="11278" max="11278" width="8.7109375" style="18" bestFit="1" customWidth="1"/>
    <col min="11279" max="11279" width="7.7109375" style="18" customWidth="1"/>
    <col min="11280" max="11520" width="9.140625" style="18"/>
    <col min="11521" max="11521" width="10.5703125" style="18" customWidth="1"/>
    <col min="11522" max="11522" width="33.42578125" style="18" bestFit="1" customWidth="1"/>
    <col min="11523" max="11523" width="33.28515625" style="18" customWidth="1"/>
    <col min="11524" max="11525" width="5.85546875" style="18" bestFit="1" customWidth="1"/>
    <col min="11526" max="11526" width="12.140625" style="18" customWidth="1"/>
    <col min="11527" max="11527" width="13.7109375" style="18" customWidth="1"/>
    <col min="11528" max="11528" width="5.42578125" style="18" bestFit="1" customWidth="1"/>
    <col min="11529" max="11529" width="14.140625" style="18" customWidth="1"/>
    <col min="11530" max="11530" width="9.28515625" style="18" customWidth="1"/>
    <col min="11531" max="11531" width="13.5703125" style="18" customWidth="1"/>
    <col min="11532" max="11532" width="6.140625" style="18" bestFit="1" customWidth="1"/>
    <col min="11533" max="11533" width="10.28515625" style="18" customWidth="1"/>
    <col min="11534" max="11534" width="8.7109375" style="18" bestFit="1" customWidth="1"/>
    <col min="11535" max="11535" width="7.7109375" style="18" customWidth="1"/>
    <col min="11536" max="11776" width="9.140625" style="18"/>
    <col min="11777" max="11777" width="10.5703125" style="18" customWidth="1"/>
    <col min="11778" max="11778" width="33.42578125" style="18" bestFit="1" customWidth="1"/>
    <col min="11779" max="11779" width="33.28515625" style="18" customWidth="1"/>
    <col min="11780" max="11781" width="5.85546875" style="18" bestFit="1" customWidth="1"/>
    <col min="11782" max="11782" width="12.140625" style="18" customWidth="1"/>
    <col min="11783" max="11783" width="13.7109375" style="18" customWidth="1"/>
    <col min="11784" max="11784" width="5.42578125" style="18" bestFit="1" customWidth="1"/>
    <col min="11785" max="11785" width="14.140625" style="18" customWidth="1"/>
    <col min="11786" max="11786" width="9.28515625" style="18" customWidth="1"/>
    <col min="11787" max="11787" width="13.5703125" style="18" customWidth="1"/>
    <col min="11788" max="11788" width="6.140625" style="18" bestFit="1" customWidth="1"/>
    <col min="11789" max="11789" width="10.28515625" style="18" customWidth="1"/>
    <col min="11790" max="11790" width="8.7109375" style="18" bestFit="1" customWidth="1"/>
    <col min="11791" max="11791" width="7.7109375" style="18" customWidth="1"/>
    <col min="11792" max="12032" width="9.140625" style="18"/>
    <col min="12033" max="12033" width="10.5703125" style="18" customWidth="1"/>
    <col min="12034" max="12034" width="33.42578125" style="18" bestFit="1" customWidth="1"/>
    <col min="12035" max="12035" width="33.28515625" style="18" customWidth="1"/>
    <col min="12036" max="12037" width="5.85546875" style="18" bestFit="1" customWidth="1"/>
    <col min="12038" max="12038" width="12.140625" style="18" customWidth="1"/>
    <col min="12039" max="12039" width="13.7109375" style="18" customWidth="1"/>
    <col min="12040" max="12040" width="5.42578125" style="18" bestFit="1" customWidth="1"/>
    <col min="12041" max="12041" width="14.140625" style="18" customWidth="1"/>
    <col min="12042" max="12042" width="9.28515625" style="18" customWidth="1"/>
    <col min="12043" max="12043" width="13.5703125" style="18" customWidth="1"/>
    <col min="12044" max="12044" width="6.140625" style="18" bestFit="1" customWidth="1"/>
    <col min="12045" max="12045" width="10.28515625" style="18" customWidth="1"/>
    <col min="12046" max="12046" width="8.7109375" style="18" bestFit="1" customWidth="1"/>
    <col min="12047" max="12047" width="7.7109375" style="18" customWidth="1"/>
    <col min="12048" max="12288" width="9.140625" style="18"/>
    <col min="12289" max="12289" width="10.5703125" style="18" customWidth="1"/>
    <col min="12290" max="12290" width="33.42578125" style="18" bestFit="1" customWidth="1"/>
    <col min="12291" max="12291" width="33.28515625" style="18" customWidth="1"/>
    <col min="12292" max="12293" width="5.85546875" style="18" bestFit="1" customWidth="1"/>
    <col min="12294" max="12294" width="12.140625" style="18" customWidth="1"/>
    <col min="12295" max="12295" width="13.7109375" style="18" customWidth="1"/>
    <col min="12296" max="12296" width="5.42578125" style="18" bestFit="1" customWidth="1"/>
    <col min="12297" max="12297" width="14.140625" style="18" customWidth="1"/>
    <col min="12298" max="12298" width="9.28515625" style="18" customWidth="1"/>
    <col min="12299" max="12299" width="13.5703125" style="18" customWidth="1"/>
    <col min="12300" max="12300" width="6.140625" style="18" bestFit="1" customWidth="1"/>
    <col min="12301" max="12301" width="10.28515625" style="18" customWidth="1"/>
    <col min="12302" max="12302" width="8.7109375" style="18" bestFit="1" customWidth="1"/>
    <col min="12303" max="12303" width="7.7109375" style="18" customWidth="1"/>
    <col min="12304" max="12544" width="9.140625" style="18"/>
    <col min="12545" max="12545" width="10.5703125" style="18" customWidth="1"/>
    <col min="12546" max="12546" width="33.42578125" style="18" bestFit="1" customWidth="1"/>
    <col min="12547" max="12547" width="33.28515625" style="18" customWidth="1"/>
    <col min="12548" max="12549" width="5.85546875" style="18" bestFit="1" customWidth="1"/>
    <col min="12550" max="12550" width="12.140625" style="18" customWidth="1"/>
    <col min="12551" max="12551" width="13.7109375" style="18" customWidth="1"/>
    <col min="12552" max="12552" width="5.42578125" style="18" bestFit="1" customWidth="1"/>
    <col min="12553" max="12553" width="14.140625" style="18" customWidth="1"/>
    <col min="12554" max="12554" width="9.28515625" style="18" customWidth="1"/>
    <col min="12555" max="12555" width="13.5703125" style="18" customWidth="1"/>
    <col min="12556" max="12556" width="6.140625" style="18" bestFit="1" customWidth="1"/>
    <col min="12557" max="12557" width="10.28515625" style="18" customWidth="1"/>
    <col min="12558" max="12558" width="8.7109375" style="18" bestFit="1" customWidth="1"/>
    <col min="12559" max="12559" width="7.7109375" style="18" customWidth="1"/>
    <col min="12560" max="12800" width="9.140625" style="18"/>
    <col min="12801" max="12801" width="10.5703125" style="18" customWidth="1"/>
    <col min="12802" max="12802" width="33.42578125" style="18" bestFit="1" customWidth="1"/>
    <col min="12803" max="12803" width="33.28515625" style="18" customWidth="1"/>
    <col min="12804" max="12805" width="5.85546875" style="18" bestFit="1" customWidth="1"/>
    <col min="12806" max="12806" width="12.140625" style="18" customWidth="1"/>
    <col min="12807" max="12807" width="13.7109375" style="18" customWidth="1"/>
    <col min="12808" max="12808" width="5.42578125" style="18" bestFit="1" customWidth="1"/>
    <col min="12809" max="12809" width="14.140625" style="18" customWidth="1"/>
    <col min="12810" max="12810" width="9.28515625" style="18" customWidth="1"/>
    <col min="12811" max="12811" width="13.5703125" style="18" customWidth="1"/>
    <col min="12812" max="12812" width="6.140625" style="18" bestFit="1" customWidth="1"/>
    <col min="12813" max="12813" width="10.28515625" style="18" customWidth="1"/>
    <col min="12814" max="12814" width="8.7109375" style="18" bestFit="1" customWidth="1"/>
    <col min="12815" max="12815" width="7.7109375" style="18" customWidth="1"/>
    <col min="12816" max="13056" width="9.140625" style="18"/>
    <col min="13057" max="13057" width="10.5703125" style="18" customWidth="1"/>
    <col min="13058" max="13058" width="33.42578125" style="18" bestFit="1" customWidth="1"/>
    <col min="13059" max="13059" width="33.28515625" style="18" customWidth="1"/>
    <col min="13060" max="13061" width="5.85546875" style="18" bestFit="1" customWidth="1"/>
    <col min="13062" max="13062" width="12.140625" style="18" customWidth="1"/>
    <col min="13063" max="13063" width="13.7109375" style="18" customWidth="1"/>
    <col min="13064" max="13064" width="5.42578125" style="18" bestFit="1" customWidth="1"/>
    <col min="13065" max="13065" width="14.140625" style="18" customWidth="1"/>
    <col min="13066" max="13066" width="9.28515625" style="18" customWidth="1"/>
    <col min="13067" max="13067" width="13.5703125" style="18" customWidth="1"/>
    <col min="13068" max="13068" width="6.140625" style="18" bestFit="1" customWidth="1"/>
    <col min="13069" max="13069" width="10.28515625" style="18" customWidth="1"/>
    <col min="13070" max="13070" width="8.7109375" style="18" bestFit="1" customWidth="1"/>
    <col min="13071" max="13071" width="7.7109375" style="18" customWidth="1"/>
    <col min="13072" max="13312" width="9.140625" style="18"/>
    <col min="13313" max="13313" width="10.5703125" style="18" customWidth="1"/>
    <col min="13314" max="13314" width="33.42578125" style="18" bestFit="1" customWidth="1"/>
    <col min="13315" max="13315" width="33.28515625" style="18" customWidth="1"/>
    <col min="13316" max="13317" width="5.85546875" style="18" bestFit="1" customWidth="1"/>
    <col min="13318" max="13318" width="12.140625" style="18" customWidth="1"/>
    <col min="13319" max="13319" width="13.7109375" style="18" customWidth="1"/>
    <col min="13320" max="13320" width="5.42578125" style="18" bestFit="1" customWidth="1"/>
    <col min="13321" max="13321" width="14.140625" style="18" customWidth="1"/>
    <col min="13322" max="13322" width="9.28515625" style="18" customWidth="1"/>
    <col min="13323" max="13323" width="13.5703125" style="18" customWidth="1"/>
    <col min="13324" max="13324" width="6.140625" style="18" bestFit="1" customWidth="1"/>
    <col min="13325" max="13325" width="10.28515625" style="18" customWidth="1"/>
    <col min="13326" max="13326" width="8.7109375" style="18" bestFit="1" customWidth="1"/>
    <col min="13327" max="13327" width="7.7109375" style="18" customWidth="1"/>
    <col min="13328" max="13568" width="9.140625" style="18"/>
    <col min="13569" max="13569" width="10.5703125" style="18" customWidth="1"/>
    <col min="13570" max="13570" width="33.42578125" style="18" bestFit="1" customWidth="1"/>
    <col min="13571" max="13571" width="33.28515625" style="18" customWidth="1"/>
    <col min="13572" max="13573" width="5.85546875" style="18" bestFit="1" customWidth="1"/>
    <col min="13574" max="13574" width="12.140625" style="18" customWidth="1"/>
    <col min="13575" max="13575" width="13.7109375" style="18" customWidth="1"/>
    <col min="13576" max="13576" width="5.42578125" style="18" bestFit="1" customWidth="1"/>
    <col min="13577" max="13577" width="14.140625" style="18" customWidth="1"/>
    <col min="13578" max="13578" width="9.28515625" style="18" customWidth="1"/>
    <col min="13579" max="13579" width="13.5703125" style="18" customWidth="1"/>
    <col min="13580" max="13580" width="6.140625" style="18" bestFit="1" customWidth="1"/>
    <col min="13581" max="13581" width="10.28515625" style="18" customWidth="1"/>
    <col min="13582" max="13582" width="8.7109375" style="18" bestFit="1" customWidth="1"/>
    <col min="13583" max="13583" width="7.7109375" style="18" customWidth="1"/>
    <col min="13584" max="13824" width="9.140625" style="18"/>
    <col min="13825" max="13825" width="10.5703125" style="18" customWidth="1"/>
    <col min="13826" max="13826" width="33.42578125" style="18" bestFit="1" customWidth="1"/>
    <col min="13827" max="13827" width="33.28515625" style="18" customWidth="1"/>
    <col min="13828" max="13829" width="5.85546875" style="18" bestFit="1" customWidth="1"/>
    <col min="13830" max="13830" width="12.140625" style="18" customWidth="1"/>
    <col min="13831" max="13831" width="13.7109375" style="18" customWidth="1"/>
    <col min="13832" max="13832" width="5.42578125" style="18" bestFit="1" customWidth="1"/>
    <col min="13833" max="13833" width="14.140625" style="18" customWidth="1"/>
    <col min="13834" max="13834" width="9.28515625" style="18" customWidth="1"/>
    <col min="13835" max="13835" width="13.5703125" style="18" customWidth="1"/>
    <col min="13836" max="13836" width="6.140625" style="18" bestFit="1" customWidth="1"/>
    <col min="13837" max="13837" width="10.28515625" style="18" customWidth="1"/>
    <col min="13838" max="13838" width="8.7109375" style="18" bestFit="1" customWidth="1"/>
    <col min="13839" max="13839" width="7.7109375" style="18" customWidth="1"/>
    <col min="13840" max="14080" width="9.140625" style="18"/>
    <col min="14081" max="14081" width="10.5703125" style="18" customWidth="1"/>
    <col min="14082" max="14082" width="33.42578125" style="18" bestFit="1" customWidth="1"/>
    <col min="14083" max="14083" width="33.28515625" style="18" customWidth="1"/>
    <col min="14084" max="14085" width="5.85546875" style="18" bestFit="1" customWidth="1"/>
    <col min="14086" max="14086" width="12.140625" style="18" customWidth="1"/>
    <col min="14087" max="14087" width="13.7109375" style="18" customWidth="1"/>
    <col min="14088" max="14088" width="5.42578125" style="18" bestFit="1" customWidth="1"/>
    <col min="14089" max="14089" width="14.140625" style="18" customWidth="1"/>
    <col min="14090" max="14090" width="9.28515625" style="18" customWidth="1"/>
    <col min="14091" max="14091" width="13.5703125" style="18" customWidth="1"/>
    <col min="14092" max="14092" width="6.140625" style="18" bestFit="1" customWidth="1"/>
    <col min="14093" max="14093" width="10.28515625" style="18" customWidth="1"/>
    <col min="14094" max="14094" width="8.7109375" style="18" bestFit="1" customWidth="1"/>
    <col min="14095" max="14095" width="7.7109375" style="18" customWidth="1"/>
    <col min="14096" max="14336" width="9.140625" style="18"/>
    <col min="14337" max="14337" width="10.5703125" style="18" customWidth="1"/>
    <col min="14338" max="14338" width="33.42578125" style="18" bestFit="1" customWidth="1"/>
    <col min="14339" max="14339" width="33.28515625" style="18" customWidth="1"/>
    <col min="14340" max="14341" width="5.85546875" style="18" bestFit="1" customWidth="1"/>
    <col min="14342" max="14342" width="12.140625" style="18" customWidth="1"/>
    <col min="14343" max="14343" width="13.7109375" style="18" customWidth="1"/>
    <col min="14344" max="14344" width="5.42578125" style="18" bestFit="1" customWidth="1"/>
    <col min="14345" max="14345" width="14.140625" style="18" customWidth="1"/>
    <col min="14346" max="14346" width="9.28515625" style="18" customWidth="1"/>
    <col min="14347" max="14347" width="13.5703125" style="18" customWidth="1"/>
    <col min="14348" max="14348" width="6.140625" style="18" bestFit="1" customWidth="1"/>
    <col min="14349" max="14349" width="10.28515625" style="18" customWidth="1"/>
    <col min="14350" max="14350" width="8.7109375" style="18" bestFit="1" customWidth="1"/>
    <col min="14351" max="14351" width="7.7109375" style="18" customWidth="1"/>
    <col min="14352" max="14592" width="9.140625" style="18"/>
    <col min="14593" max="14593" width="10.5703125" style="18" customWidth="1"/>
    <col min="14594" max="14594" width="33.42578125" style="18" bestFit="1" customWidth="1"/>
    <col min="14595" max="14595" width="33.28515625" style="18" customWidth="1"/>
    <col min="14596" max="14597" width="5.85546875" style="18" bestFit="1" customWidth="1"/>
    <col min="14598" max="14598" width="12.140625" style="18" customWidth="1"/>
    <col min="14599" max="14599" width="13.7109375" style="18" customWidth="1"/>
    <col min="14600" max="14600" width="5.42578125" style="18" bestFit="1" customWidth="1"/>
    <col min="14601" max="14601" width="14.140625" style="18" customWidth="1"/>
    <col min="14602" max="14602" width="9.28515625" style="18" customWidth="1"/>
    <col min="14603" max="14603" width="13.5703125" style="18" customWidth="1"/>
    <col min="14604" max="14604" width="6.140625" style="18" bestFit="1" customWidth="1"/>
    <col min="14605" max="14605" width="10.28515625" style="18" customWidth="1"/>
    <col min="14606" max="14606" width="8.7109375" style="18" bestFit="1" customWidth="1"/>
    <col min="14607" max="14607" width="7.7109375" style="18" customWidth="1"/>
    <col min="14608" max="14848" width="9.140625" style="18"/>
    <col min="14849" max="14849" width="10.5703125" style="18" customWidth="1"/>
    <col min="14850" max="14850" width="33.42578125" style="18" bestFit="1" customWidth="1"/>
    <col min="14851" max="14851" width="33.28515625" style="18" customWidth="1"/>
    <col min="14852" max="14853" width="5.85546875" style="18" bestFit="1" customWidth="1"/>
    <col min="14854" max="14854" width="12.140625" style="18" customWidth="1"/>
    <col min="14855" max="14855" width="13.7109375" style="18" customWidth="1"/>
    <col min="14856" max="14856" width="5.42578125" style="18" bestFit="1" customWidth="1"/>
    <col min="14857" max="14857" width="14.140625" style="18" customWidth="1"/>
    <col min="14858" max="14858" width="9.28515625" style="18" customWidth="1"/>
    <col min="14859" max="14859" width="13.5703125" style="18" customWidth="1"/>
    <col min="14860" max="14860" width="6.140625" style="18" bestFit="1" customWidth="1"/>
    <col min="14861" max="14861" width="10.28515625" style="18" customWidth="1"/>
    <col min="14862" max="14862" width="8.7109375" style="18" bestFit="1" customWidth="1"/>
    <col min="14863" max="14863" width="7.7109375" style="18" customWidth="1"/>
    <col min="14864" max="15104" width="9.140625" style="18"/>
    <col min="15105" max="15105" width="10.5703125" style="18" customWidth="1"/>
    <col min="15106" max="15106" width="33.42578125" style="18" bestFit="1" customWidth="1"/>
    <col min="15107" max="15107" width="33.28515625" style="18" customWidth="1"/>
    <col min="15108" max="15109" width="5.85546875" style="18" bestFit="1" customWidth="1"/>
    <col min="15110" max="15110" width="12.140625" style="18" customWidth="1"/>
    <col min="15111" max="15111" width="13.7109375" style="18" customWidth="1"/>
    <col min="15112" max="15112" width="5.42578125" style="18" bestFit="1" customWidth="1"/>
    <col min="15113" max="15113" width="14.140625" style="18" customWidth="1"/>
    <col min="15114" max="15114" width="9.28515625" style="18" customWidth="1"/>
    <col min="15115" max="15115" width="13.5703125" style="18" customWidth="1"/>
    <col min="15116" max="15116" width="6.140625" style="18" bestFit="1" customWidth="1"/>
    <col min="15117" max="15117" width="10.28515625" style="18" customWidth="1"/>
    <col min="15118" max="15118" width="8.7109375" style="18" bestFit="1" customWidth="1"/>
    <col min="15119" max="15119" width="7.7109375" style="18" customWidth="1"/>
    <col min="15120" max="15360" width="9.140625" style="18"/>
    <col min="15361" max="15361" width="10.5703125" style="18" customWidth="1"/>
    <col min="15362" max="15362" width="33.42578125" style="18" bestFit="1" customWidth="1"/>
    <col min="15363" max="15363" width="33.28515625" style="18" customWidth="1"/>
    <col min="15364" max="15365" width="5.85546875" style="18" bestFit="1" customWidth="1"/>
    <col min="15366" max="15366" width="12.140625" style="18" customWidth="1"/>
    <col min="15367" max="15367" width="13.7109375" style="18" customWidth="1"/>
    <col min="15368" max="15368" width="5.42578125" style="18" bestFit="1" customWidth="1"/>
    <col min="15369" max="15369" width="14.140625" style="18" customWidth="1"/>
    <col min="15370" max="15370" width="9.28515625" style="18" customWidth="1"/>
    <col min="15371" max="15371" width="13.5703125" style="18" customWidth="1"/>
    <col min="15372" max="15372" width="6.140625" style="18" bestFit="1" customWidth="1"/>
    <col min="15373" max="15373" width="10.28515625" style="18" customWidth="1"/>
    <col min="15374" max="15374" width="8.7109375" style="18" bestFit="1" customWidth="1"/>
    <col min="15375" max="15375" width="7.7109375" style="18" customWidth="1"/>
    <col min="15376" max="15616" width="9.140625" style="18"/>
    <col min="15617" max="15617" width="10.5703125" style="18" customWidth="1"/>
    <col min="15618" max="15618" width="33.42578125" style="18" bestFit="1" customWidth="1"/>
    <col min="15619" max="15619" width="33.28515625" style="18" customWidth="1"/>
    <col min="15620" max="15621" width="5.85546875" style="18" bestFit="1" customWidth="1"/>
    <col min="15622" max="15622" width="12.140625" style="18" customWidth="1"/>
    <col min="15623" max="15623" width="13.7109375" style="18" customWidth="1"/>
    <col min="15624" max="15624" width="5.42578125" style="18" bestFit="1" customWidth="1"/>
    <col min="15625" max="15625" width="14.140625" style="18" customWidth="1"/>
    <col min="15626" max="15626" width="9.28515625" style="18" customWidth="1"/>
    <col min="15627" max="15627" width="13.5703125" style="18" customWidth="1"/>
    <col min="15628" max="15628" width="6.140625" style="18" bestFit="1" customWidth="1"/>
    <col min="15629" max="15629" width="10.28515625" style="18" customWidth="1"/>
    <col min="15630" max="15630" width="8.7109375" style="18" bestFit="1" customWidth="1"/>
    <col min="15631" max="15631" width="7.7109375" style="18" customWidth="1"/>
    <col min="15632" max="15872" width="9.140625" style="18"/>
    <col min="15873" max="15873" width="10.5703125" style="18" customWidth="1"/>
    <col min="15874" max="15874" width="33.42578125" style="18" bestFit="1" customWidth="1"/>
    <col min="15875" max="15875" width="33.28515625" style="18" customWidth="1"/>
    <col min="15876" max="15877" width="5.85546875" style="18" bestFit="1" customWidth="1"/>
    <col min="15878" max="15878" width="12.140625" style="18" customWidth="1"/>
    <col min="15879" max="15879" width="13.7109375" style="18" customWidth="1"/>
    <col min="15880" max="15880" width="5.42578125" style="18" bestFit="1" customWidth="1"/>
    <col min="15881" max="15881" width="14.140625" style="18" customWidth="1"/>
    <col min="15882" max="15882" width="9.28515625" style="18" customWidth="1"/>
    <col min="15883" max="15883" width="13.5703125" style="18" customWidth="1"/>
    <col min="15884" max="15884" width="6.140625" style="18" bestFit="1" customWidth="1"/>
    <col min="15885" max="15885" width="10.28515625" style="18" customWidth="1"/>
    <col min="15886" max="15886" width="8.7109375" style="18" bestFit="1" customWidth="1"/>
    <col min="15887" max="15887" width="7.7109375" style="18" customWidth="1"/>
    <col min="15888" max="16128" width="9.140625" style="18"/>
    <col min="16129" max="16129" width="10.5703125" style="18" customWidth="1"/>
    <col min="16130" max="16130" width="33.42578125" style="18" bestFit="1" customWidth="1"/>
    <col min="16131" max="16131" width="33.28515625" style="18" customWidth="1"/>
    <col min="16132" max="16133" width="5.85546875" style="18" bestFit="1" customWidth="1"/>
    <col min="16134" max="16134" width="12.140625" style="18" customWidth="1"/>
    <col min="16135" max="16135" width="13.7109375" style="18" customWidth="1"/>
    <col min="16136" max="16136" width="5.42578125" style="18" bestFit="1" customWidth="1"/>
    <col min="16137" max="16137" width="14.140625" style="18" customWidth="1"/>
    <col min="16138" max="16138" width="9.28515625" style="18" customWidth="1"/>
    <col min="16139" max="16139" width="13.5703125" style="18" customWidth="1"/>
    <col min="16140" max="16140" width="6.140625" style="18" bestFit="1" customWidth="1"/>
    <col min="16141" max="16141" width="10.28515625" style="18" customWidth="1"/>
    <col min="16142" max="16142" width="8.7109375" style="18" bestFit="1" customWidth="1"/>
    <col min="16143" max="16143" width="7.7109375" style="18" customWidth="1"/>
    <col min="16144" max="16384" width="9.140625" style="18"/>
  </cols>
  <sheetData>
    <row r="1" spans="1:15" x14ac:dyDescent="0.25">
      <c r="A1" s="356" t="s">
        <v>23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</row>
    <row r="2" spans="1:15" x14ac:dyDescent="0.25">
      <c r="A2" s="356" t="s">
        <v>97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</row>
    <row r="3" spans="1:15" ht="15.75" thickBot="1" x14ac:dyDescent="0.3">
      <c r="A3" s="371" t="s">
        <v>272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s="21" customFormat="1" ht="26.25" customHeight="1" x14ac:dyDescent="0.25">
      <c r="A4" s="90" t="s">
        <v>98</v>
      </c>
      <c r="B4" s="34" t="s">
        <v>128</v>
      </c>
      <c r="C4" s="34" t="s">
        <v>99</v>
      </c>
      <c r="D4" s="35" t="s">
        <v>100</v>
      </c>
      <c r="E4" s="35" t="s">
        <v>101</v>
      </c>
      <c r="F4" s="36" t="s">
        <v>102</v>
      </c>
      <c r="G4" s="36" t="s">
        <v>103</v>
      </c>
      <c r="H4" s="35" t="s">
        <v>104</v>
      </c>
      <c r="I4" s="36" t="s">
        <v>105</v>
      </c>
      <c r="J4" s="36" t="s">
        <v>106</v>
      </c>
      <c r="K4" s="36" t="s">
        <v>107</v>
      </c>
      <c r="L4" s="35" t="s">
        <v>108</v>
      </c>
      <c r="M4" s="36" t="s">
        <v>109</v>
      </c>
      <c r="N4" s="35" t="s">
        <v>110</v>
      </c>
      <c r="O4" s="37" t="s">
        <v>15</v>
      </c>
    </row>
    <row r="5" spans="1:15" x14ac:dyDescent="0.25">
      <c r="A5" s="93" t="s">
        <v>111</v>
      </c>
      <c r="B5" s="158" t="s">
        <v>129</v>
      </c>
      <c r="C5" s="159" t="s">
        <v>364</v>
      </c>
      <c r="D5" s="160">
        <v>13</v>
      </c>
      <c r="E5" s="160">
        <v>12</v>
      </c>
      <c r="F5" s="160">
        <v>9</v>
      </c>
      <c r="G5" s="160">
        <v>0</v>
      </c>
      <c r="H5" s="160">
        <v>2</v>
      </c>
      <c r="I5" s="160">
        <v>1</v>
      </c>
      <c r="J5" s="160">
        <v>1</v>
      </c>
      <c r="K5" s="160">
        <v>0</v>
      </c>
      <c r="L5" s="160">
        <v>12</v>
      </c>
      <c r="M5" s="160">
        <v>0</v>
      </c>
      <c r="N5" s="160">
        <v>0</v>
      </c>
      <c r="O5" s="161">
        <v>25</v>
      </c>
    </row>
    <row r="6" spans="1:15" x14ac:dyDescent="0.25">
      <c r="A6" s="93"/>
      <c r="B6" s="158"/>
      <c r="C6" s="159" t="s">
        <v>341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1">
        <v>0</v>
      </c>
    </row>
    <row r="7" spans="1:15" x14ac:dyDescent="0.25">
      <c r="A7" s="93"/>
      <c r="B7" s="158"/>
      <c r="C7" s="159" t="s">
        <v>342</v>
      </c>
      <c r="D7" s="160">
        <v>0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1">
        <v>0</v>
      </c>
    </row>
    <row r="8" spans="1:15" x14ac:dyDescent="0.25">
      <c r="A8" s="93"/>
      <c r="B8" s="158" t="s">
        <v>132</v>
      </c>
      <c r="C8" s="159" t="s">
        <v>364</v>
      </c>
      <c r="D8" s="160">
        <v>125</v>
      </c>
      <c r="E8" s="160">
        <v>206</v>
      </c>
      <c r="F8" s="160">
        <v>40</v>
      </c>
      <c r="G8" s="160">
        <v>0</v>
      </c>
      <c r="H8" s="160">
        <v>38</v>
      </c>
      <c r="I8" s="160">
        <v>42</v>
      </c>
      <c r="J8" s="160">
        <v>5</v>
      </c>
      <c r="K8" s="160">
        <v>0</v>
      </c>
      <c r="L8" s="160">
        <v>182</v>
      </c>
      <c r="M8" s="160">
        <v>0</v>
      </c>
      <c r="N8" s="160">
        <v>24</v>
      </c>
      <c r="O8" s="161">
        <v>331</v>
      </c>
    </row>
    <row r="9" spans="1:15" x14ac:dyDescent="0.25">
      <c r="A9" s="93"/>
      <c r="B9" s="158"/>
      <c r="C9" s="159" t="s">
        <v>341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1">
        <v>0</v>
      </c>
    </row>
    <row r="10" spans="1:15" x14ac:dyDescent="0.25">
      <c r="A10" s="93"/>
      <c r="B10" s="158"/>
      <c r="C10" s="159" t="s">
        <v>342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</row>
    <row r="11" spans="1:15" x14ac:dyDescent="0.25">
      <c r="A11" s="93"/>
      <c r="B11" s="158" t="s">
        <v>133</v>
      </c>
      <c r="C11" s="159" t="s">
        <v>364</v>
      </c>
      <c r="D11" s="160">
        <v>4</v>
      </c>
      <c r="E11" s="160">
        <v>1</v>
      </c>
      <c r="F11" s="160">
        <v>1</v>
      </c>
      <c r="G11" s="160">
        <v>0</v>
      </c>
      <c r="H11" s="160">
        <v>1</v>
      </c>
      <c r="I11" s="160">
        <v>0</v>
      </c>
      <c r="J11" s="160">
        <v>0</v>
      </c>
      <c r="K11" s="160">
        <v>0</v>
      </c>
      <c r="L11" s="160">
        <v>3</v>
      </c>
      <c r="M11" s="160">
        <v>0</v>
      </c>
      <c r="N11" s="160">
        <v>0</v>
      </c>
      <c r="O11" s="161">
        <v>5</v>
      </c>
    </row>
    <row r="12" spans="1:15" x14ac:dyDescent="0.25">
      <c r="A12" s="93"/>
      <c r="B12" s="158"/>
      <c r="C12" s="159" t="s">
        <v>341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1">
        <v>0</v>
      </c>
    </row>
    <row r="13" spans="1:15" x14ac:dyDescent="0.25">
      <c r="A13" s="162"/>
      <c r="B13" s="163"/>
      <c r="C13" s="164" t="s">
        <v>342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6">
        <v>0</v>
      </c>
    </row>
    <row r="14" spans="1:15" x14ac:dyDescent="0.25">
      <c r="A14" s="91" t="s">
        <v>134</v>
      </c>
      <c r="B14" s="23"/>
      <c r="C14" s="23"/>
      <c r="D14" s="24">
        <v>142</v>
      </c>
      <c r="E14" s="24">
        <v>219</v>
      </c>
      <c r="F14" s="24">
        <v>50</v>
      </c>
      <c r="G14" s="24">
        <v>0</v>
      </c>
      <c r="H14" s="24">
        <v>41</v>
      </c>
      <c r="I14" s="24">
        <v>43</v>
      </c>
      <c r="J14" s="24">
        <v>6</v>
      </c>
      <c r="K14" s="24">
        <v>0</v>
      </c>
      <c r="L14" s="24">
        <v>197</v>
      </c>
      <c r="M14" s="24">
        <v>0</v>
      </c>
      <c r="N14" s="24">
        <v>24</v>
      </c>
      <c r="O14" s="25">
        <v>361</v>
      </c>
    </row>
    <row r="15" spans="1:15" x14ac:dyDescent="0.25">
      <c r="A15" s="167" t="s">
        <v>112</v>
      </c>
      <c r="B15" s="168" t="s">
        <v>135</v>
      </c>
      <c r="C15" s="169" t="s">
        <v>364</v>
      </c>
      <c r="D15" s="170">
        <v>9</v>
      </c>
      <c r="E15" s="170">
        <v>1</v>
      </c>
      <c r="F15" s="170">
        <v>0</v>
      </c>
      <c r="G15" s="170">
        <v>1</v>
      </c>
      <c r="H15" s="170">
        <v>0</v>
      </c>
      <c r="I15" s="170">
        <v>0</v>
      </c>
      <c r="J15" s="170">
        <v>0</v>
      </c>
      <c r="K15" s="170">
        <v>0</v>
      </c>
      <c r="L15" s="170">
        <v>7</v>
      </c>
      <c r="M15" s="170">
        <v>0</v>
      </c>
      <c r="N15" s="170">
        <v>2</v>
      </c>
      <c r="O15" s="171">
        <v>10</v>
      </c>
    </row>
    <row r="16" spans="1:15" x14ac:dyDescent="0.25">
      <c r="A16" s="93"/>
      <c r="B16" s="158"/>
      <c r="C16" s="159" t="s">
        <v>341</v>
      </c>
      <c r="D16" s="160">
        <v>0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1">
        <v>0</v>
      </c>
    </row>
    <row r="17" spans="1:15" x14ac:dyDescent="0.25">
      <c r="A17" s="93"/>
      <c r="B17" s="158"/>
      <c r="C17" s="159" t="s">
        <v>342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</row>
    <row r="18" spans="1:15" x14ac:dyDescent="0.25">
      <c r="A18" s="93"/>
      <c r="B18" s="158" t="s">
        <v>136</v>
      </c>
      <c r="C18" s="159" t="s">
        <v>364</v>
      </c>
      <c r="D18" s="160">
        <v>24</v>
      </c>
      <c r="E18" s="160">
        <v>3</v>
      </c>
      <c r="F18" s="160">
        <v>1</v>
      </c>
      <c r="G18" s="160">
        <v>0</v>
      </c>
      <c r="H18" s="160">
        <v>2</v>
      </c>
      <c r="I18" s="160">
        <v>1</v>
      </c>
      <c r="J18" s="160">
        <v>4</v>
      </c>
      <c r="K18" s="160">
        <v>0</v>
      </c>
      <c r="L18" s="160">
        <v>16</v>
      </c>
      <c r="M18" s="160">
        <v>0</v>
      </c>
      <c r="N18" s="160">
        <v>3</v>
      </c>
      <c r="O18" s="161">
        <v>27</v>
      </c>
    </row>
    <row r="19" spans="1:15" x14ac:dyDescent="0.25">
      <c r="A19" s="93"/>
      <c r="B19" s="158"/>
      <c r="C19" s="159" t="s">
        <v>341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</row>
    <row r="20" spans="1:15" x14ac:dyDescent="0.25">
      <c r="A20" s="93"/>
      <c r="B20" s="158"/>
      <c r="C20" s="159" t="s">
        <v>342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</row>
    <row r="21" spans="1:15" x14ac:dyDescent="0.25">
      <c r="A21" s="93"/>
      <c r="B21" s="158" t="s">
        <v>138</v>
      </c>
      <c r="C21" s="159" t="s">
        <v>364</v>
      </c>
      <c r="D21" s="160">
        <v>36</v>
      </c>
      <c r="E21" s="160">
        <v>6</v>
      </c>
      <c r="F21" s="160">
        <v>0</v>
      </c>
      <c r="G21" s="160">
        <v>0</v>
      </c>
      <c r="H21" s="160">
        <v>0</v>
      </c>
      <c r="I21" s="160">
        <v>12</v>
      </c>
      <c r="J21" s="160">
        <v>0</v>
      </c>
      <c r="K21" s="160">
        <v>0</v>
      </c>
      <c r="L21" s="160">
        <v>25</v>
      </c>
      <c r="M21" s="160">
        <v>0</v>
      </c>
      <c r="N21" s="160">
        <v>5</v>
      </c>
      <c r="O21" s="161">
        <v>42</v>
      </c>
    </row>
    <row r="22" spans="1:15" x14ac:dyDescent="0.25">
      <c r="A22" s="93"/>
      <c r="B22" s="158"/>
      <c r="C22" s="159" t="s">
        <v>130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</row>
    <row r="23" spans="1:15" x14ac:dyDescent="0.25">
      <c r="A23" s="93"/>
      <c r="B23" s="158"/>
      <c r="C23" s="159" t="s">
        <v>131</v>
      </c>
      <c r="D23" s="160">
        <v>3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3</v>
      </c>
      <c r="M23" s="160">
        <v>0</v>
      </c>
      <c r="N23" s="160">
        <v>0</v>
      </c>
      <c r="O23" s="161">
        <v>3</v>
      </c>
    </row>
    <row r="24" spans="1:15" x14ac:dyDescent="0.25">
      <c r="A24" s="93"/>
      <c r="B24" s="158" t="s">
        <v>139</v>
      </c>
      <c r="C24" s="159" t="s">
        <v>364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1">
        <v>0</v>
      </c>
    </row>
    <row r="25" spans="1:15" x14ac:dyDescent="0.25">
      <c r="A25" s="93"/>
      <c r="B25" s="158"/>
      <c r="C25" s="159" t="s">
        <v>130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1">
        <v>0</v>
      </c>
    </row>
    <row r="26" spans="1:15" x14ac:dyDescent="0.25">
      <c r="A26" s="93"/>
      <c r="B26" s="158"/>
      <c r="C26" s="159" t="s">
        <v>131</v>
      </c>
      <c r="D26" s="160">
        <v>4</v>
      </c>
      <c r="E26" s="160">
        <v>2</v>
      </c>
      <c r="F26" s="160">
        <v>0</v>
      </c>
      <c r="G26" s="160">
        <v>0</v>
      </c>
      <c r="H26" s="160">
        <v>1</v>
      </c>
      <c r="I26" s="160">
        <v>1</v>
      </c>
      <c r="J26" s="160">
        <v>1</v>
      </c>
      <c r="K26" s="160">
        <v>0</v>
      </c>
      <c r="L26" s="160">
        <v>3</v>
      </c>
      <c r="M26" s="160">
        <v>0</v>
      </c>
      <c r="N26" s="160">
        <v>0</v>
      </c>
      <c r="O26" s="161">
        <v>6</v>
      </c>
    </row>
    <row r="27" spans="1:15" x14ac:dyDescent="0.25">
      <c r="A27" s="93"/>
      <c r="B27" s="158" t="s">
        <v>140</v>
      </c>
      <c r="C27" s="159" t="s">
        <v>364</v>
      </c>
      <c r="D27" s="160">
        <v>13</v>
      </c>
      <c r="E27" s="160">
        <v>0</v>
      </c>
      <c r="F27" s="160">
        <v>0</v>
      </c>
      <c r="G27" s="160">
        <v>1</v>
      </c>
      <c r="H27" s="160">
        <v>3</v>
      </c>
      <c r="I27" s="160">
        <v>3</v>
      </c>
      <c r="J27" s="160">
        <v>1</v>
      </c>
      <c r="K27" s="160">
        <v>0</v>
      </c>
      <c r="L27" s="160">
        <v>5</v>
      </c>
      <c r="M27" s="160">
        <v>0</v>
      </c>
      <c r="N27" s="160">
        <v>0</v>
      </c>
      <c r="O27" s="161">
        <v>13</v>
      </c>
    </row>
    <row r="28" spans="1:15" x14ac:dyDescent="0.25">
      <c r="A28" s="93"/>
      <c r="B28" s="158"/>
      <c r="C28" s="159" t="s">
        <v>130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</row>
    <row r="29" spans="1:15" x14ac:dyDescent="0.25">
      <c r="A29" s="93"/>
      <c r="B29" s="158"/>
      <c r="C29" s="159" t="s">
        <v>131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1">
        <v>0</v>
      </c>
    </row>
    <row r="30" spans="1:15" x14ac:dyDescent="0.25">
      <c r="A30" s="93"/>
      <c r="B30" s="158" t="s">
        <v>141</v>
      </c>
      <c r="C30" s="159" t="s">
        <v>364</v>
      </c>
      <c r="D30" s="160">
        <v>19</v>
      </c>
      <c r="E30" s="160">
        <v>4</v>
      </c>
      <c r="F30" s="160">
        <v>0</v>
      </c>
      <c r="G30" s="160">
        <v>0</v>
      </c>
      <c r="H30" s="160">
        <v>0</v>
      </c>
      <c r="I30" s="160">
        <v>9</v>
      </c>
      <c r="J30" s="160">
        <v>0</v>
      </c>
      <c r="K30" s="160">
        <v>0</v>
      </c>
      <c r="L30" s="160">
        <v>14</v>
      </c>
      <c r="M30" s="160">
        <v>0</v>
      </c>
      <c r="N30" s="160">
        <v>0</v>
      </c>
      <c r="O30" s="161">
        <v>23</v>
      </c>
    </row>
    <row r="31" spans="1:15" x14ac:dyDescent="0.25">
      <c r="A31" s="93"/>
      <c r="B31" s="158"/>
      <c r="C31" s="159" t="s">
        <v>130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</row>
    <row r="32" spans="1:15" x14ac:dyDescent="0.25">
      <c r="A32" s="93"/>
      <c r="B32" s="158"/>
      <c r="C32" s="159" t="s">
        <v>131</v>
      </c>
      <c r="D32" s="160">
        <v>2</v>
      </c>
      <c r="E32" s="160">
        <v>3</v>
      </c>
      <c r="F32" s="160">
        <v>0</v>
      </c>
      <c r="G32" s="160">
        <v>0</v>
      </c>
      <c r="H32" s="160">
        <v>0</v>
      </c>
      <c r="I32" s="160">
        <v>1</v>
      </c>
      <c r="J32" s="160">
        <v>0</v>
      </c>
      <c r="K32" s="160">
        <v>0</v>
      </c>
      <c r="L32" s="160">
        <v>3</v>
      </c>
      <c r="M32" s="160">
        <v>0</v>
      </c>
      <c r="N32" s="160">
        <v>1</v>
      </c>
      <c r="O32" s="161">
        <v>5</v>
      </c>
    </row>
    <row r="33" spans="1:15" x14ac:dyDescent="0.25">
      <c r="A33" s="93"/>
      <c r="B33" s="158" t="s">
        <v>142</v>
      </c>
      <c r="C33" s="159" t="s">
        <v>364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</row>
    <row r="34" spans="1:15" x14ac:dyDescent="0.25">
      <c r="A34" s="93"/>
      <c r="B34" s="158"/>
      <c r="C34" s="159" t="s">
        <v>130</v>
      </c>
      <c r="D34" s="160">
        <v>0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</row>
    <row r="35" spans="1:15" x14ac:dyDescent="0.25">
      <c r="A35" s="93"/>
      <c r="B35" s="158"/>
      <c r="C35" s="159" t="s">
        <v>131</v>
      </c>
      <c r="D35" s="160">
        <v>7</v>
      </c>
      <c r="E35" s="160">
        <v>3</v>
      </c>
      <c r="F35" s="160">
        <v>0</v>
      </c>
      <c r="G35" s="160">
        <v>0</v>
      </c>
      <c r="H35" s="160">
        <v>0</v>
      </c>
      <c r="I35" s="160">
        <v>5</v>
      </c>
      <c r="J35" s="160">
        <v>0</v>
      </c>
      <c r="K35" s="160">
        <v>0</v>
      </c>
      <c r="L35" s="160">
        <v>4</v>
      </c>
      <c r="M35" s="160">
        <v>0</v>
      </c>
      <c r="N35" s="160">
        <v>1</v>
      </c>
      <c r="O35" s="161">
        <v>10</v>
      </c>
    </row>
    <row r="36" spans="1:15" x14ac:dyDescent="0.25">
      <c r="A36" s="93"/>
      <c r="B36" s="158" t="s">
        <v>143</v>
      </c>
      <c r="C36" s="159" t="s">
        <v>364</v>
      </c>
      <c r="D36" s="160">
        <v>2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2</v>
      </c>
      <c r="M36" s="160">
        <v>0</v>
      </c>
      <c r="N36" s="160">
        <v>0</v>
      </c>
      <c r="O36" s="161">
        <v>2</v>
      </c>
    </row>
    <row r="37" spans="1:15" x14ac:dyDescent="0.25">
      <c r="A37" s="93"/>
      <c r="B37" s="158"/>
      <c r="C37" s="159" t="s">
        <v>130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</row>
    <row r="38" spans="1:15" x14ac:dyDescent="0.25">
      <c r="A38" s="93"/>
      <c r="B38" s="158"/>
      <c r="C38" s="159" t="s">
        <v>131</v>
      </c>
      <c r="D38" s="160">
        <v>4</v>
      </c>
      <c r="E38" s="160">
        <v>2</v>
      </c>
      <c r="F38" s="160">
        <v>0</v>
      </c>
      <c r="G38" s="160">
        <v>0</v>
      </c>
      <c r="H38" s="160">
        <v>0</v>
      </c>
      <c r="I38" s="160">
        <v>1</v>
      </c>
      <c r="J38" s="160">
        <v>0</v>
      </c>
      <c r="K38" s="160">
        <v>0</v>
      </c>
      <c r="L38" s="160">
        <v>4</v>
      </c>
      <c r="M38" s="160">
        <v>0</v>
      </c>
      <c r="N38" s="160">
        <v>1</v>
      </c>
      <c r="O38" s="161">
        <v>6</v>
      </c>
    </row>
    <row r="39" spans="1:15" x14ac:dyDescent="0.25">
      <c r="A39" s="93"/>
      <c r="B39" s="158" t="s">
        <v>144</v>
      </c>
      <c r="C39" s="159" t="s">
        <v>364</v>
      </c>
      <c r="D39" s="160">
        <v>5</v>
      </c>
      <c r="E39" s="160">
        <v>3</v>
      </c>
      <c r="F39" s="160">
        <v>0</v>
      </c>
      <c r="G39" s="160">
        <v>0</v>
      </c>
      <c r="H39" s="160">
        <v>0</v>
      </c>
      <c r="I39" s="160">
        <v>1</v>
      </c>
      <c r="J39" s="160">
        <v>0</v>
      </c>
      <c r="K39" s="160">
        <v>0</v>
      </c>
      <c r="L39" s="160">
        <v>5</v>
      </c>
      <c r="M39" s="160">
        <v>0</v>
      </c>
      <c r="N39" s="160">
        <v>2</v>
      </c>
      <c r="O39" s="161">
        <v>8</v>
      </c>
    </row>
    <row r="40" spans="1:15" x14ac:dyDescent="0.25">
      <c r="A40" s="93"/>
      <c r="B40" s="158"/>
      <c r="C40" s="159" t="s">
        <v>130</v>
      </c>
      <c r="D40" s="160">
        <v>0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</row>
    <row r="41" spans="1:15" x14ac:dyDescent="0.25">
      <c r="A41" s="93"/>
      <c r="B41" s="158"/>
      <c r="C41" s="159" t="s">
        <v>131</v>
      </c>
      <c r="D41" s="160">
        <v>2</v>
      </c>
      <c r="E41" s="160">
        <v>1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3</v>
      </c>
      <c r="M41" s="160">
        <v>0</v>
      </c>
      <c r="N41" s="160">
        <v>0</v>
      </c>
      <c r="O41" s="161">
        <v>3</v>
      </c>
    </row>
    <row r="42" spans="1:15" x14ac:dyDescent="0.25">
      <c r="A42" s="93"/>
      <c r="B42" s="158" t="s">
        <v>145</v>
      </c>
      <c r="C42" s="159" t="s">
        <v>364</v>
      </c>
      <c r="D42" s="160">
        <v>32</v>
      </c>
      <c r="E42" s="160">
        <v>13</v>
      </c>
      <c r="F42" s="160">
        <v>0</v>
      </c>
      <c r="G42" s="160">
        <v>1</v>
      </c>
      <c r="H42" s="160">
        <v>0</v>
      </c>
      <c r="I42" s="160">
        <v>10</v>
      </c>
      <c r="J42" s="160">
        <v>4</v>
      </c>
      <c r="K42" s="160">
        <v>0</v>
      </c>
      <c r="L42" s="160">
        <v>27</v>
      </c>
      <c r="M42" s="160">
        <v>0</v>
      </c>
      <c r="N42" s="160">
        <v>3</v>
      </c>
      <c r="O42" s="161">
        <v>45</v>
      </c>
    </row>
    <row r="43" spans="1:15" x14ac:dyDescent="0.25">
      <c r="A43" s="93"/>
      <c r="B43" s="158"/>
      <c r="C43" s="159" t="s">
        <v>130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1">
        <v>0</v>
      </c>
    </row>
    <row r="44" spans="1:15" x14ac:dyDescent="0.25">
      <c r="A44" s="93"/>
      <c r="B44" s="158"/>
      <c r="C44" s="159" t="s">
        <v>131</v>
      </c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1">
        <v>0</v>
      </c>
    </row>
    <row r="45" spans="1:15" x14ac:dyDescent="0.25">
      <c r="A45" s="93"/>
      <c r="B45" s="158" t="s">
        <v>146</v>
      </c>
      <c r="C45" s="159" t="s">
        <v>364</v>
      </c>
      <c r="D45" s="160">
        <v>77</v>
      </c>
      <c r="E45" s="160">
        <v>26</v>
      </c>
      <c r="F45" s="160">
        <v>1</v>
      </c>
      <c r="G45" s="160">
        <v>0</v>
      </c>
      <c r="H45" s="160">
        <v>3</v>
      </c>
      <c r="I45" s="160">
        <v>33</v>
      </c>
      <c r="J45" s="160">
        <v>4</v>
      </c>
      <c r="K45" s="160">
        <v>0</v>
      </c>
      <c r="L45" s="160">
        <v>61</v>
      </c>
      <c r="M45" s="160">
        <v>0</v>
      </c>
      <c r="N45" s="160">
        <v>1</v>
      </c>
      <c r="O45" s="161">
        <v>103</v>
      </c>
    </row>
    <row r="46" spans="1:15" x14ac:dyDescent="0.25">
      <c r="A46" s="93"/>
      <c r="B46" s="158"/>
      <c r="C46" s="159" t="s">
        <v>130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</row>
    <row r="47" spans="1:15" x14ac:dyDescent="0.25">
      <c r="A47" s="93"/>
      <c r="B47" s="158"/>
      <c r="C47" s="159" t="s">
        <v>131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</row>
    <row r="48" spans="1:15" x14ac:dyDescent="0.25">
      <c r="A48" s="93"/>
      <c r="B48" s="158" t="s">
        <v>148</v>
      </c>
      <c r="C48" s="159" t="s">
        <v>364</v>
      </c>
      <c r="D48" s="160">
        <v>3</v>
      </c>
      <c r="E48" s="160">
        <v>1</v>
      </c>
      <c r="F48" s="160">
        <v>0</v>
      </c>
      <c r="G48" s="160">
        <v>0</v>
      </c>
      <c r="H48" s="160">
        <v>0</v>
      </c>
      <c r="I48" s="160">
        <v>2</v>
      </c>
      <c r="J48" s="160">
        <v>0</v>
      </c>
      <c r="K48" s="160">
        <v>0</v>
      </c>
      <c r="L48" s="160">
        <v>2</v>
      </c>
      <c r="M48" s="160">
        <v>0</v>
      </c>
      <c r="N48" s="160">
        <v>0</v>
      </c>
      <c r="O48" s="161">
        <v>4</v>
      </c>
    </row>
    <row r="49" spans="1:15" x14ac:dyDescent="0.25">
      <c r="A49" s="93"/>
      <c r="B49" s="158"/>
      <c r="C49" s="159" t="s">
        <v>130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</row>
    <row r="50" spans="1:15" x14ac:dyDescent="0.25">
      <c r="A50" s="93"/>
      <c r="B50" s="158"/>
      <c r="C50" s="159" t="s">
        <v>131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1">
        <v>0</v>
      </c>
    </row>
    <row r="51" spans="1:15" x14ac:dyDescent="0.25">
      <c r="A51" s="172" t="s">
        <v>254</v>
      </c>
      <c r="B51" s="158" t="s">
        <v>255</v>
      </c>
      <c r="C51" s="159" t="s">
        <v>364</v>
      </c>
      <c r="D51" s="160">
        <v>5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5</v>
      </c>
      <c r="M51" s="160">
        <v>0</v>
      </c>
      <c r="N51" s="160">
        <v>0</v>
      </c>
      <c r="O51" s="161">
        <v>5</v>
      </c>
    </row>
    <row r="52" spans="1:15" x14ac:dyDescent="0.25">
      <c r="A52" s="93"/>
      <c r="B52" s="158"/>
      <c r="C52" s="159" t="s">
        <v>130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</row>
    <row r="53" spans="1:15" x14ac:dyDescent="0.25">
      <c r="A53" s="93"/>
      <c r="B53" s="158"/>
      <c r="C53" s="159" t="s">
        <v>131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1">
        <v>0</v>
      </c>
    </row>
    <row r="54" spans="1:15" x14ac:dyDescent="0.25">
      <c r="A54" s="93"/>
      <c r="B54" s="158" t="s">
        <v>150</v>
      </c>
      <c r="C54" s="159" t="s">
        <v>364</v>
      </c>
      <c r="D54" s="160">
        <v>5</v>
      </c>
      <c r="E54" s="160">
        <v>1</v>
      </c>
      <c r="F54" s="160">
        <v>2</v>
      </c>
      <c r="G54" s="160">
        <v>0</v>
      </c>
      <c r="H54" s="160">
        <v>0</v>
      </c>
      <c r="I54" s="160">
        <v>1</v>
      </c>
      <c r="J54" s="160">
        <v>0</v>
      </c>
      <c r="K54" s="160">
        <v>0</v>
      </c>
      <c r="L54" s="160">
        <v>3</v>
      </c>
      <c r="M54" s="160">
        <v>0</v>
      </c>
      <c r="N54" s="160">
        <v>0</v>
      </c>
      <c r="O54" s="161">
        <v>6</v>
      </c>
    </row>
    <row r="55" spans="1:15" x14ac:dyDescent="0.25">
      <c r="A55" s="93"/>
      <c r="B55" s="158"/>
      <c r="C55" s="159" t="s">
        <v>130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1">
        <v>0</v>
      </c>
    </row>
    <row r="56" spans="1:15" x14ac:dyDescent="0.25">
      <c r="A56" s="93"/>
      <c r="B56" s="158"/>
      <c r="C56" s="159" t="s">
        <v>131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</row>
    <row r="57" spans="1:15" x14ac:dyDescent="0.25">
      <c r="A57" s="93"/>
      <c r="B57" s="158" t="s">
        <v>151</v>
      </c>
      <c r="C57" s="159" t="s">
        <v>364</v>
      </c>
      <c r="D57" s="160">
        <v>4</v>
      </c>
      <c r="E57" s="160">
        <v>3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7</v>
      </c>
      <c r="M57" s="160">
        <v>0</v>
      </c>
      <c r="N57" s="160">
        <v>0</v>
      </c>
      <c r="O57" s="161">
        <v>7</v>
      </c>
    </row>
    <row r="58" spans="1:15" x14ac:dyDescent="0.25">
      <c r="A58" s="93"/>
      <c r="B58" s="158"/>
      <c r="C58" s="159" t="s">
        <v>130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1">
        <v>0</v>
      </c>
    </row>
    <row r="59" spans="1:15" x14ac:dyDescent="0.25">
      <c r="A59" s="93"/>
      <c r="B59" s="158"/>
      <c r="C59" s="159" t="s">
        <v>131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</row>
    <row r="60" spans="1:15" x14ac:dyDescent="0.25">
      <c r="A60" s="93"/>
      <c r="B60" s="158" t="s">
        <v>152</v>
      </c>
      <c r="C60" s="159" t="s">
        <v>364</v>
      </c>
      <c r="D60" s="160">
        <v>5</v>
      </c>
      <c r="E60" s="160">
        <v>6</v>
      </c>
      <c r="F60" s="160">
        <v>1</v>
      </c>
      <c r="G60" s="160">
        <v>0</v>
      </c>
      <c r="H60" s="160">
        <v>0</v>
      </c>
      <c r="I60" s="160">
        <v>1</v>
      </c>
      <c r="J60" s="160">
        <v>0</v>
      </c>
      <c r="K60" s="160">
        <v>0</v>
      </c>
      <c r="L60" s="160">
        <v>8</v>
      </c>
      <c r="M60" s="160">
        <v>0</v>
      </c>
      <c r="N60" s="160">
        <v>1</v>
      </c>
      <c r="O60" s="161">
        <v>11</v>
      </c>
    </row>
    <row r="61" spans="1:15" x14ac:dyDescent="0.25">
      <c r="A61" s="93"/>
      <c r="B61" s="158"/>
      <c r="C61" s="159" t="s">
        <v>130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1">
        <v>0</v>
      </c>
    </row>
    <row r="62" spans="1:15" x14ac:dyDescent="0.25">
      <c r="A62" s="93"/>
      <c r="B62" s="158"/>
      <c r="C62" s="159" t="s">
        <v>131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1">
        <v>0</v>
      </c>
    </row>
    <row r="63" spans="1:15" x14ac:dyDescent="0.25">
      <c r="A63" s="93"/>
      <c r="B63" s="158" t="s">
        <v>153</v>
      </c>
      <c r="C63" s="159" t="s">
        <v>364</v>
      </c>
      <c r="D63" s="160">
        <v>10</v>
      </c>
      <c r="E63" s="160">
        <v>0</v>
      </c>
      <c r="F63" s="160">
        <v>0</v>
      </c>
      <c r="G63" s="160">
        <v>0</v>
      </c>
      <c r="H63" s="160">
        <v>0</v>
      </c>
      <c r="I63" s="160">
        <v>2</v>
      </c>
      <c r="J63" s="160">
        <v>0</v>
      </c>
      <c r="K63" s="160">
        <v>0</v>
      </c>
      <c r="L63" s="160">
        <v>7</v>
      </c>
      <c r="M63" s="160">
        <v>0</v>
      </c>
      <c r="N63" s="160">
        <v>1</v>
      </c>
      <c r="O63" s="161">
        <v>10</v>
      </c>
    </row>
    <row r="64" spans="1:15" x14ac:dyDescent="0.25">
      <c r="A64" s="93"/>
      <c r="B64" s="158"/>
      <c r="C64" s="159" t="s">
        <v>130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</row>
    <row r="65" spans="1:15" x14ac:dyDescent="0.25">
      <c r="A65" s="93"/>
      <c r="B65" s="158"/>
      <c r="C65" s="159" t="s">
        <v>131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</row>
    <row r="66" spans="1:15" x14ac:dyDescent="0.25">
      <c r="A66" s="93"/>
      <c r="B66" s="158" t="s">
        <v>154</v>
      </c>
      <c r="C66" s="159" t="s">
        <v>364</v>
      </c>
      <c r="D66" s="160">
        <v>12</v>
      </c>
      <c r="E66" s="160">
        <v>5</v>
      </c>
      <c r="F66" s="160">
        <v>0</v>
      </c>
      <c r="G66" s="160">
        <v>0</v>
      </c>
      <c r="H66" s="160">
        <v>0</v>
      </c>
      <c r="I66" s="160">
        <v>3</v>
      </c>
      <c r="J66" s="160">
        <v>0</v>
      </c>
      <c r="K66" s="160">
        <v>0</v>
      </c>
      <c r="L66" s="160">
        <v>13</v>
      </c>
      <c r="M66" s="160">
        <v>0</v>
      </c>
      <c r="N66" s="160">
        <v>1</v>
      </c>
      <c r="O66" s="161">
        <v>17</v>
      </c>
    </row>
    <row r="67" spans="1:15" x14ac:dyDescent="0.25">
      <c r="A67" s="93"/>
      <c r="B67" s="158"/>
      <c r="C67" s="159" t="s">
        <v>130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</row>
    <row r="68" spans="1:15" x14ac:dyDescent="0.25">
      <c r="A68" s="93"/>
      <c r="B68" s="158"/>
      <c r="C68" s="159" t="s">
        <v>131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</row>
    <row r="69" spans="1:15" x14ac:dyDescent="0.25">
      <c r="A69" s="93"/>
      <c r="B69" s="158" t="s">
        <v>155</v>
      </c>
      <c r="C69" s="159" t="s">
        <v>364</v>
      </c>
      <c r="D69" s="160">
        <v>3</v>
      </c>
      <c r="E69" s="160">
        <v>2</v>
      </c>
      <c r="F69" s="160">
        <v>1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2</v>
      </c>
      <c r="M69" s="160">
        <v>0</v>
      </c>
      <c r="N69" s="160">
        <v>2</v>
      </c>
      <c r="O69" s="161">
        <v>5</v>
      </c>
    </row>
    <row r="70" spans="1:15" x14ac:dyDescent="0.25">
      <c r="A70" s="93"/>
      <c r="B70" s="158"/>
      <c r="C70" s="159" t="s">
        <v>130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1">
        <v>0</v>
      </c>
    </row>
    <row r="71" spans="1:15" x14ac:dyDescent="0.25">
      <c r="A71" s="93"/>
      <c r="B71" s="158"/>
      <c r="C71" s="159" t="s">
        <v>131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1">
        <v>0</v>
      </c>
    </row>
    <row r="72" spans="1:15" x14ac:dyDescent="0.25">
      <c r="A72" s="93"/>
      <c r="B72" s="158" t="s">
        <v>156</v>
      </c>
      <c r="C72" s="159" t="s">
        <v>364</v>
      </c>
      <c r="D72" s="160">
        <v>81</v>
      </c>
      <c r="E72" s="160">
        <v>56</v>
      </c>
      <c r="F72" s="160">
        <v>2</v>
      </c>
      <c r="G72" s="160">
        <v>0</v>
      </c>
      <c r="H72" s="160">
        <v>3</v>
      </c>
      <c r="I72" s="160">
        <v>25</v>
      </c>
      <c r="J72" s="160">
        <v>2</v>
      </c>
      <c r="K72" s="160">
        <v>0</v>
      </c>
      <c r="L72" s="160">
        <v>103</v>
      </c>
      <c r="M72" s="160">
        <v>0</v>
      </c>
      <c r="N72" s="160">
        <v>2</v>
      </c>
      <c r="O72" s="161">
        <v>137</v>
      </c>
    </row>
    <row r="73" spans="1:15" x14ac:dyDescent="0.25">
      <c r="A73" s="93"/>
      <c r="B73" s="158"/>
      <c r="C73" s="159" t="s">
        <v>130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</row>
    <row r="74" spans="1:15" x14ac:dyDescent="0.25">
      <c r="A74" s="93"/>
      <c r="B74" s="158"/>
      <c r="C74" s="159" t="s">
        <v>131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1">
        <v>0</v>
      </c>
    </row>
    <row r="75" spans="1:15" x14ac:dyDescent="0.25">
      <c r="A75" s="93"/>
      <c r="B75" s="158" t="s">
        <v>157</v>
      </c>
      <c r="C75" s="159" t="s">
        <v>364</v>
      </c>
      <c r="D75" s="160">
        <v>2</v>
      </c>
      <c r="E75" s="160">
        <v>2</v>
      </c>
      <c r="F75" s="160">
        <v>0</v>
      </c>
      <c r="G75" s="160">
        <v>0</v>
      </c>
      <c r="H75" s="160">
        <v>0</v>
      </c>
      <c r="I75" s="160">
        <v>2</v>
      </c>
      <c r="J75" s="160">
        <v>0</v>
      </c>
      <c r="K75" s="160">
        <v>0</v>
      </c>
      <c r="L75" s="160">
        <v>2</v>
      </c>
      <c r="M75" s="160">
        <v>0</v>
      </c>
      <c r="N75" s="160">
        <v>0</v>
      </c>
      <c r="O75" s="161">
        <v>4</v>
      </c>
    </row>
    <row r="76" spans="1:15" x14ac:dyDescent="0.25">
      <c r="A76" s="93"/>
      <c r="B76" s="158"/>
      <c r="C76" s="159" t="s">
        <v>130</v>
      </c>
      <c r="D76" s="160">
        <v>0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1">
        <v>0</v>
      </c>
    </row>
    <row r="77" spans="1:15" x14ac:dyDescent="0.25">
      <c r="A77" s="93"/>
      <c r="B77" s="158"/>
      <c r="C77" s="159" t="s">
        <v>131</v>
      </c>
      <c r="D77" s="160">
        <v>0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</row>
    <row r="78" spans="1:15" x14ac:dyDescent="0.25">
      <c r="A78" s="93"/>
      <c r="B78" s="158" t="s">
        <v>158</v>
      </c>
      <c r="C78" s="159" t="s">
        <v>364</v>
      </c>
      <c r="D78" s="160">
        <v>23</v>
      </c>
      <c r="E78" s="160">
        <v>7</v>
      </c>
      <c r="F78" s="160">
        <v>0</v>
      </c>
      <c r="G78" s="160">
        <v>0</v>
      </c>
      <c r="H78" s="160">
        <v>0</v>
      </c>
      <c r="I78" s="160">
        <v>10</v>
      </c>
      <c r="J78" s="160">
        <v>0</v>
      </c>
      <c r="K78" s="160">
        <v>0</v>
      </c>
      <c r="L78" s="160">
        <v>18</v>
      </c>
      <c r="M78" s="160">
        <v>0</v>
      </c>
      <c r="N78" s="160">
        <v>2</v>
      </c>
      <c r="O78" s="161">
        <v>30</v>
      </c>
    </row>
    <row r="79" spans="1:15" x14ac:dyDescent="0.25">
      <c r="A79" s="93"/>
      <c r="B79" s="158"/>
      <c r="C79" s="159" t="s">
        <v>130</v>
      </c>
      <c r="D79" s="160">
        <v>0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</row>
    <row r="80" spans="1:15" x14ac:dyDescent="0.25">
      <c r="A80" s="93"/>
      <c r="B80" s="158"/>
      <c r="C80" s="159" t="s">
        <v>131</v>
      </c>
      <c r="D80" s="160">
        <v>0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</row>
    <row r="81" spans="1:15" x14ac:dyDescent="0.25">
      <c r="A81" s="93"/>
      <c r="B81" s="158" t="s">
        <v>159</v>
      </c>
      <c r="C81" s="159" t="s">
        <v>364</v>
      </c>
      <c r="D81" s="160">
        <v>8</v>
      </c>
      <c r="E81" s="160">
        <v>23</v>
      </c>
      <c r="F81" s="160">
        <v>0</v>
      </c>
      <c r="G81" s="160">
        <v>0</v>
      </c>
      <c r="H81" s="160">
        <v>0</v>
      </c>
      <c r="I81" s="160">
        <v>8</v>
      </c>
      <c r="J81" s="160">
        <v>2</v>
      </c>
      <c r="K81" s="160">
        <v>0</v>
      </c>
      <c r="L81" s="160">
        <v>18</v>
      </c>
      <c r="M81" s="160">
        <v>0</v>
      </c>
      <c r="N81" s="160">
        <v>3</v>
      </c>
      <c r="O81" s="161">
        <v>31</v>
      </c>
    </row>
    <row r="82" spans="1:15" x14ac:dyDescent="0.25">
      <c r="A82" s="93"/>
      <c r="B82" s="158"/>
      <c r="C82" s="159" t="s">
        <v>130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1">
        <v>0</v>
      </c>
    </row>
    <row r="83" spans="1:15" x14ac:dyDescent="0.25">
      <c r="A83" s="93"/>
      <c r="B83" s="158"/>
      <c r="C83" s="159" t="s">
        <v>131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</row>
    <row r="84" spans="1:15" x14ac:dyDescent="0.25">
      <c r="A84" s="93"/>
      <c r="B84" s="158" t="s">
        <v>160</v>
      </c>
      <c r="C84" s="159" t="s">
        <v>364</v>
      </c>
      <c r="D84" s="160">
        <v>1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1</v>
      </c>
      <c r="M84" s="160">
        <v>0</v>
      </c>
      <c r="N84" s="160">
        <v>0</v>
      </c>
      <c r="O84" s="161">
        <v>1</v>
      </c>
    </row>
    <row r="85" spans="1:15" x14ac:dyDescent="0.25">
      <c r="A85" s="93"/>
      <c r="B85" s="158"/>
      <c r="C85" s="159" t="s">
        <v>130</v>
      </c>
      <c r="D85" s="160">
        <v>0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</row>
    <row r="86" spans="1:15" x14ac:dyDescent="0.25">
      <c r="A86" s="93"/>
      <c r="B86" s="158"/>
      <c r="C86" s="159" t="s">
        <v>131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1">
        <v>0</v>
      </c>
    </row>
    <row r="87" spans="1:15" x14ac:dyDescent="0.25">
      <c r="A87" s="93"/>
      <c r="B87" s="158" t="s">
        <v>161</v>
      </c>
      <c r="C87" s="159" t="s">
        <v>364</v>
      </c>
      <c r="D87" s="160">
        <v>4</v>
      </c>
      <c r="E87" s="160">
        <v>2</v>
      </c>
      <c r="F87" s="160">
        <v>0</v>
      </c>
      <c r="G87" s="160">
        <v>0</v>
      </c>
      <c r="H87" s="160">
        <v>0</v>
      </c>
      <c r="I87" s="160">
        <v>4</v>
      </c>
      <c r="J87" s="160">
        <v>0</v>
      </c>
      <c r="K87" s="160">
        <v>0</v>
      </c>
      <c r="L87" s="160">
        <v>2</v>
      </c>
      <c r="M87" s="160">
        <v>0</v>
      </c>
      <c r="N87" s="160">
        <v>0</v>
      </c>
      <c r="O87" s="161">
        <v>6</v>
      </c>
    </row>
    <row r="88" spans="1:15" x14ac:dyDescent="0.25">
      <c r="A88" s="93"/>
      <c r="B88" s="158"/>
      <c r="C88" s="159" t="s">
        <v>130</v>
      </c>
      <c r="D88" s="160">
        <v>0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1">
        <v>0</v>
      </c>
    </row>
    <row r="89" spans="1:15" x14ac:dyDescent="0.25">
      <c r="A89" s="93"/>
      <c r="B89" s="158"/>
      <c r="C89" s="159" t="s">
        <v>131</v>
      </c>
      <c r="D89" s="160">
        <v>0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</row>
    <row r="90" spans="1:15" x14ac:dyDescent="0.25">
      <c r="A90" s="91" t="s">
        <v>162</v>
      </c>
      <c r="B90" s="23"/>
      <c r="C90" s="23"/>
      <c r="D90" s="24">
        <v>405</v>
      </c>
      <c r="E90" s="24">
        <v>175</v>
      </c>
      <c r="F90" s="24">
        <v>8</v>
      </c>
      <c r="G90" s="24">
        <v>3</v>
      </c>
      <c r="H90" s="24">
        <v>12</v>
      </c>
      <c r="I90" s="24">
        <v>135</v>
      </c>
      <c r="J90" s="24">
        <v>18</v>
      </c>
      <c r="K90" s="24">
        <v>0</v>
      </c>
      <c r="L90" s="24">
        <v>373</v>
      </c>
      <c r="M90" s="24">
        <v>0</v>
      </c>
      <c r="N90" s="24">
        <v>31</v>
      </c>
      <c r="O90" s="25">
        <v>580</v>
      </c>
    </row>
    <row r="91" spans="1:15" x14ac:dyDescent="0.25">
      <c r="A91" s="93" t="s">
        <v>114</v>
      </c>
      <c r="B91" s="158" t="s">
        <v>163</v>
      </c>
      <c r="C91" s="159" t="s">
        <v>364</v>
      </c>
      <c r="D91" s="160">
        <v>19</v>
      </c>
      <c r="E91" s="160">
        <v>21</v>
      </c>
      <c r="F91" s="160">
        <v>25</v>
      </c>
      <c r="G91" s="160">
        <v>0</v>
      </c>
      <c r="H91" s="160">
        <v>3</v>
      </c>
      <c r="I91" s="160">
        <v>2</v>
      </c>
      <c r="J91" s="160">
        <v>0</v>
      </c>
      <c r="K91" s="160">
        <v>0</v>
      </c>
      <c r="L91" s="160">
        <v>9</v>
      </c>
      <c r="M91" s="160">
        <v>0</v>
      </c>
      <c r="N91" s="160">
        <v>1</v>
      </c>
      <c r="O91" s="161">
        <v>40</v>
      </c>
    </row>
    <row r="92" spans="1:15" x14ac:dyDescent="0.25">
      <c r="A92" s="93"/>
      <c r="B92" s="158"/>
      <c r="C92" s="159" t="s">
        <v>130</v>
      </c>
      <c r="D92" s="160">
        <v>0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</row>
    <row r="93" spans="1:15" x14ac:dyDescent="0.25">
      <c r="A93" s="93"/>
      <c r="B93" s="158"/>
      <c r="C93" s="159" t="s">
        <v>131</v>
      </c>
      <c r="D93" s="160">
        <v>3</v>
      </c>
      <c r="E93" s="160">
        <v>5</v>
      </c>
      <c r="F93" s="160">
        <v>2</v>
      </c>
      <c r="G93" s="160">
        <v>0</v>
      </c>
      <c r="H93" s="160">
        <v>0</v>
      </c>
      <c r="I93" s="160">
        <v>1</v>
      </c>
      <c r="J93" s="160">
        <v>0</v>
      </c>
      <c r="K93" s="160">
        <v>0</v>
      </c>
      <c r="L93" s="160">
        <v>5</v>
      </c>
      <c r="M93" s="160">
        <v>0</v>
      </c>
      <c r="N93" s="160">
        <v>0</v>
      </c>
      <c r="O93" s="161">
        <v>8</v>
      </c>
    </row>
    <row r="94" spans="1:15" x14ac:dyDescent="0.25">
      <c r="A94" s="93"/>
      <c r="B94" s="158" t="s">
        <v>164</v>
      </c>
      <c r="C94" s="159" t="s">
        <v>364</v>
      </c>
      <c r="D94" s="160">
        <v>0</v>
      </c>
      <c r="E94" s="160">
        <v>5</v>
      </c>
      <c r="F94" s="160">
        <v>4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0">
        <v>1</v>
      </c>
      <c r="M94" s="160">
        <v>0</v>
      </c>
      <c r="N94" s="160">
        <v>0</v>
      </c>
      <c r="O94" s="161">
        <v>5</v>
      </c>
    </row>
    <row r="95" spans="1:15" x14ac:dyDescent="0.25">
      <c r="A95" s="93"/>
      <c r="B95" s="158"/>
      <c r="C95" s="159" t="s">
        <v>130</v>
      </c>
      <c r="D95" s="160">
        <v>0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1">
        <v>0</v>
      </c>
    </row>
    <row r="96" spans="1:15" x14ac:dyDescent="0.25">
      <c r="A96" s="93"/>
      <c r="B96" s="158"/>
      <c r="C96" s="159" t="s">
        <v>131</v>
      </c>
      <c r="D96" s="160">
        <v>2</v>
      </c>
      <c r="E96" s="160">
        <v>3</v>
      </c>
      <c r="F96" s="160">
        <v>2</v>
      </c>
      <c r="G96" s="160">
        <v>0</v>
      </c>
      <c r="H96" s="160">
        <v>2</v>
      </c>
      <c r="I96" s="160">
        <v>0</v>
      </c>
      <c r="J96" s="160">
        <v>0</v>
      </c>
      <c r="K96" s="160">
        <v>0</v>
      </c>
      <c r="L96" s="160">
        <v>1</v>
      </c>
      <c r="M96" s="160">
        <v>0</v>
      </c>
      <c r="N96" s="160">
        <v>0</v>
      </c>
      <c r="O96" s="161">
        <v>5</v>
      </c>
    </row>
    <row r="97" spans="1:15" x14ac:dyDescent="0.25">
      <c r="A97" s="93"/>
      <c r="B97" s="158" t="s">
        <v>166</v>
      </c>
      <c r="C97" s="159" t="s">
        <v>364</v>
      </c>
      <c r="D97" s="160">
        <v>11</v>
      </c>
      <c r="E97" s="160">
        <v>22</v>
      </c>
      <c r="F97" s="160">
        <v>15</v>
      </c>
      <c r="G97" s="160">
        <v>0</v>
      </c>
      <c r="H97" s="160">
        <v>4</v>
      </c>
      <c r="I97" s="160">
        <v>3</v>
      </c>
      <c r="J97" s="160">
        <v>0</v>
      </c>
      <c r="K97" s="160">
        <v>0</v>
      </c>
      <c r="L97" s="160">
        <v>9</v>
      </c>
      <c r="M97" s="160">
        <v>0</v>
      </c>
      <c r="N97" s="160">
        <v>2</v>
      </c>
      <c r="O97" s="161">
        <v>33</v>
      </c>
    </row>
    <row r="98" spans="1:15" x14ac:dyDescent="0.25">
      <c r="A98" s="93"/>
      <c r="B98" s="158"/>
      <c r="C98" s="159" t="s">
        <v>130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</row>
    <row r="99" spans="1:15" x14ac:dyDescent="0.25">
      <c r="A99" s="93"/>
      <c r="B99" s="158"/>
      <c r="C99" s="159" t="s">
        <v>131</v>
      </c>
      <c r="D99" s="160">
        <v>1</v>
      </c>
      <c r="E99" s="160">
        <v>3</v>
      </c>
      <c r="F99" s="160">
        <v>2</v>
      </c>
      <c r="G99" s="160">
        <v>0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0</v>
      </c>
      <c r="N99" s="160">
        <v>2</v>
      </c>
      <c r="O99" s="161">
        <v>4</v>
      </c>
    </row>
    <row r="100" spans="1:15" x14ac:dyDescent="0.25">
      <c r="A100" s="172" t="s">
        <v>165</v>
      </c>
      <c r="B100" s="158" t="s">
        <v>167</v>
      </c>
      <c r="C100" s="159" t="s">
        <v>364</v>
      </c>
      <c r="D100" s="160">
        <v>7</v>
      </c>
      <c r="E100" s="160">
        <v>22</v>
      </c>
      <c r="F100" s="160">
        <v>21</v>
      </c>
      <c r="G100" s="160">
        <v>0</v>
      </c>
      <c r="H100" s="160">
        <v>7</v>
      </c>
      <c r="I100" s="160">
        <v>0</v>
      </c>
      <c r="J100" s="160">
        <v>0</v>
      </c>
      <c r="K100" s="160">
        <v>0</v>
      </c>
      <c r="L100" s="160">
        <v>1</v>
      </c>
      <c r="M100" s="160">
        <v>0</v>
      </c>
      <c r="N100" s="160">
        <v>0</v>
      </c>
      <c r="O100" s="161">
        <v>29</v>
      </c>
    </row>
    <row r="101" spans="1:15" x14ac:dyDescent="0.25">
      <c r="A101" s="93"/>
      <c r="B101" s="158"/>
      <c r="C101" s="159" t="s">
        <v>130</v>
      </c>
      <c r="D101" s="160">
        <v>0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1">
        <v>0</v>
      </c>
    </row>
    <row r="102" spans="1:15" x14ac:dyDescent="0.25">
      <c r="A102" s="93"/>
      <c r="B102" s="158"/>
      <c r="C102" s="159" t="s">
        <v>131</v>
      </c>
      <c r="D102" s="160">
        <v>0</v>
      </c>
      <c r="E102" s="160">
        <v>5</v>
      </c>
      <c r="F102" s="160">
        <v>4</v>
      </c>
      <c r="G102" s="160">
        <v>0</v>
      </c>
      <c r="H102" s="160">
        <v>1</v>
      </c>
      <c r="I102" s="160">
        <v>0</v>
      </c>
      <c r="J102" s="160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5</v>
      </c>
    </row>
    <row r="103" spans="1:15" x14ac:dyDescent="0.25">
      <c r="A103" s="93"/>
      <c r="B103" s="158" t="s">
        <v>168</v>
      </c>
      <c r="C103" s="159" t="s">
        <v>364</v>
      </c>
      <c r="D103" s="160">
        <v>13</v>
      </c>
      <c r="E103" s="160">
        <v>53</v>
      </c>
      <c r="F103" s="160">
        <v>45</v>
      </c>
      <c r="G103" s="160">
        <v>0</v>
      </c>
      <c r="H103" s="160">
        <v>6</v>
      </c>
      <c r="I103" s="160">
        <v>3</v>
      </c>
      <c r="J103" s="160">
        <v>1</v>
      </c>
      <c r="K103" s="160">
        <v>0</v>
      </c>
      <c r="L103" s="160">
        <v>9</v>
      </c>
      <c r="M103" s="160">
        <v>0</v>
      </c>
      <c r="N103" s="160">
        <v>2</v>
      </c>
      <c r="O103" s="161">
        <v>66</v>
      </c>
    </row>
    <row r="104" spans="1:15" x14ac:dyDescent="0.25">
      <c r="A104" s="93"/>
      <c r="B104" s="158"/>
      <c r="C104" s="159" t="s">
        <v>130</v>
      </c>
      <c r="D104" s="160">
        <v>0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</row>
    <row r="105" spans="1:15" x14ac:dyDescent="0.25">
      <c r="A105" s="93"/>
      <c r="B105" s="158"/>
      <c r="C105" s="159" t="s">
        <v>131</v>
      </c>
      <c r="D105" s="160">
        <v>1</v>
      </c>
      <c r="E105" s="160">
        <v>4</v>
      </c>
      <c r="F105" s="160">
        <v>3</v>
      </c>
      <c r="G105" s="160">
        <v>0</v>
      </c>
      <c r="H105" s="160">
        <v>1</v>
      </c>
      <c r="I105" s="160">
        <v>0</v>
      </c>
      <c r="J105" s="160">
        <v>0</v>
      </c>
      <c r="K105" s="160">
        <v>0</v>
      </c>
      <c r="L105" s="160">
        <v>1</v>
      </c>
      <c r="M105" s="160">
        <v>0</v>
      </c>
      <c r="N105" s="160">
        <v>0</v>
      </c>
      <c r="O105" s="161">
        <v>5</v>
      </c>
    </row>
    <row r="106" spans="1:15" x14ac:dyDescent="0.25">
      <c r="A106" s="93"/>
      <c r="B106" s="158" t="s">
        <v>169</v>
      </c>
      <c r="C106" s="159" t="s">
        <v>364</v>
      </c>
      <c r="D106" s="160">
        <v>3</v>
      </c>
      <c r="E106" s="160">
        <v>28</v>
      </c>
      <c r="F106" s="160">
        <v>0</v>
      </c>
      <c r="G106" s="160">
        <v>0</v>
      </c>
      <c r="H106" s="160">
        <v>4</v>
      </c>
      <c r="I106" s="160">
        <v>1</v>
      </c>
      <c r="J106" s="160">
        <v>4</v>
      </c>
      <c r="K106" s="160">
        <v>0</v>
      </c>
      <c r="L106" s="160">
        <v>21</v>
      </c>
      <c r="M106" s="160">
        <v>0</v>
      </c>
      <c r="N106" s="160">
        <v>1</v>
      </c>
      <c r="O106" s="161">
        <v>31</v>
      </c>
    </row>
    <row r="107" spans="1:15" x14ac:dyDescent="0.25">
      <c r="A107" s="93"/>
      <c r="B107" s="158"/>
      <c r="C107" s="159" t="s">
        <v>130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</row>
    <row r="108" spans="1:15" x14ac:dyDescent="0.25">
      <c r="A108" s="93"/>
      <c r="B108" s="158"/>
      <c r="C108" s="159" t="s">
        <v>131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0</v>
      </c>
      <c r="N108" s="160">
        <v>0</v>
      </c>
      <c r="O108" s="161">
        <v>0</v>
      </c>
    </row>
    <row r="109" spans="1:15" x14ac:dyDescent="0.25">
      <c r="A109" s="93"/>
      <c r="B109" s="158" t="s">
        <v>170</v>
      </c>
      <c r="C109" s="159" t="s">
        <v>364</v>
      </c>
      <c r="D109" s="160">
        <v>0</v>
      </c>
      <c r="E109" s="160">
        <v>12</v>
      </c>
      <c r="F109" s="160">
        <v>3</v>
      </c>
      <c r="G109" s="160">
        <v>0</v>
      </c>
      <c r="H109" s="160">
        <v>3</v>
      </c>
      <c r="I109" s="160">
        <v>1</v>
      </c>
      <c r="J109" s="160">
        <v>0</v>
      </c>
      <c r="K109" s="160">
        <v>0</v>
      </c>
      <c r="L109" s="160">
        <v>5</v>
      </c>
      <c r="M109" s="160">
        <v>0</v>
      </c>
      <c r="N109" s="160">
        <v>0</v>
      </c>
      <c r="O109" s="161">
        <v>12</v>
      </c>
    </row>
    <row r="110" spans="1:15" x14ac:dyDescent="0.25">
      <c r="A110" s="93"/>
      <c r="B110" s="158"/>
      <c r="C110" s="159" t="s">
        <v>130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1">
        <v>0</v>
      </c>
    </row>
    <row r="111" spans="1:15" x14ac:dyDescent="0.25">
      <c r="A111" s="93"/>
      <c r="B111" s="158"/>
      <c r="C111" s="159" t="s">
        <v>131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</row>
    <row r="112" spans="1:15" x14ac:dyDescent="0.25">
      <c r="A112" s="93"/>
      <c r="B112" s="158" t="s">
        <v>171</v>
      </c>
      <c r="C112" s="159" t="s">
        <v>364</v>
      </c>
      <c r="D112" s="160">
        <v>1</v>
      </c>
      <c r="E112" s="160">
        <v>0</v>
      </c>
      <c r="F112" s="160">
        <v>0</v>
      </c>
      <c r="G112" s="160">
        <v>0</v>
      </c>
      <c r="H112" s="160">
        <v>1</v>
      </c>
      <c r="I112" s="160">
        <v>0</v>
      </c>
      <c r="J112" s="160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1</v>
      </c>
    </row>
    <row r="113" spans="1:15" x14ac:dyDescent="0.25">
      <c r="A113" s="93"/>
      <c r="B113" s="158"/>
      <c r="C113" s="159" t="s">
        <v>130</v>
      </c>
      <c r="D113" s="160">
        <v>0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</row>
    <row r="114" spans="1:15" x14ac:dyDescent="0.25">
      <c r="A114" s="93"/>
      <c r="B114" s="158"/>
      <c r="C114" s="159" t="s">
        <v>131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</row>
    <row r="115" spans="1:15" x14ac:dyDescent="0.25">
      <c r="A115" s="93"/>
      <c r="B115" s="158" t="s">
        <v>172</v>
      </c>
      <c r="C115" s="159" t="s">
        <v>364</v>
      </c>
      <c r="D115" s="160">
        <v>0</v>
      </c>
      <c r="E115" s="160">
        <v>3</v>
      </c>
      <c r="F115" s="160">
        <v>0</v>
      </c>
      <c r="G115" s="160">
        <v>0</v>
      </c>
      <c r="H115" s="160">
        <v>0</v>
      </c>
      <c r="I115" s="160">
        <v>0</v>
      </c>
      <c r="J115" s="160">
        <v>0</v>
      </c>
      <c r="K115" s="160">
        <v>0</v>
      </c>
      <c r="L115" s="160">
        <v>3</v>
      </c>
      <c r="M115" s="160">
        <v>0</v>
      </c>
      <c r="N115" s="160">
        <v>0</v>
      </c>
      <c r="O115" s="161">
        <v>3</v>
      </c>
    </row>
    <row r="116" spans="1:15" x14ac:dyDescent="0.25">
      <c r="A116" s="93"/>
      <c r="B116" s="158"/>
      <c r="C116" s="159" t="s">
        <v>130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1">
        <v>0</v>
      </c>
    </row>
    <row r="117" spans="1:15" x14ac:dyDescent="0.25">
      <c r="A117" s="93"/>
      <c r="B117" s="158"/>
      <c r="C117" s="159" t="s">
        <v>131</v>
      </c>
      <c r="D117" s="160">
        <v>0</v>
      </c>
      <c r="E117" s="160">
        <v>0</v>
      </c>
      <c r="F117" s="160">
        <v>0</v>
      </c>
      <c r="G117" s="160">
        <v>0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1">
        <v>0</v>
      </c>
    </row>
    <row r="118" spans="1:15" x14ac:dyDescent="0.25">
      <c r="A118" s="93"/>
      <c r="B118" s="158" t="s">
        <v>173</v>
      </c>
      <c r="C118" s="159" t="s">
        <v>364</v>
      </c>
      <c r="D118" s="160">
        <v>3</v>
      </c>
      <c r="E118" s="160">
        <v>18</v>
      </c>
      <c r="F118" s="160">
        <v>18</v>
      </c>
      <c r="G118" s="160">
        <v>0</v>
      </c>
      <c r="H118" s="160">
        <v>0</v>
      </c>
      <c r="I118" s="160">
        <v>0</v>
      </c>
      <c r="J118" s="160">
        <v>0</v>
      </c>
      <c r="K118" s="160">
        <v>0</v>
      </c>
      <c r="L118" s="160">
        <v>2</v>
      </c>
      <c r="M118" s="160">
        <v>0</v>
      </c>
      <c r="N118" s="160">
        <v>1</v>
      </c>
      <c r="O118" s="161">
        <v>21</v>
      </c>
    </row>
    <row r="119" spans="1:15" x14ac:dyDescent="0.25">
      <c r="A119" s="93"/>
      <c r="B119" s="158"/>
      <c r="C119" s="159" t="s">
        <v>130</v>
      </c>
      <c r="D119" s="160">
        <v>0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1">
        <v>0</v>
      </c>
    </row>
    <row r="120" spans="1:15" x14ac:dyDescent="0.25">
      <c r="A120" s="93"/>
      <c r="B120" s="158"/>
      <c r="C120" s="159" t="s">
        <v>131</v>
      </c>
      <c r="D120" s="160">
        <v>0</v>
      </c>
      <c r="E120" s="160">
        <v>1</v>
      </c>
      <c r="F120" s="160">
        <v>1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1">
        <v>1</v>
      </c>
    </row>
    <row r="121" spans="1:15" x14ac:dyDescent="0.25">
      <c r="A121" s="93"/>
      <c r="B121" s="158" t="s">
        <v>174</v>
      </c>
      <c r="C121" s="159" t="s">
        <v>364</v>
      </c>
      <c r="D121" s="160">
        <v>0</v>
      </c>
      <c r="E121" s="160">
        <v>9</v>
      </c>
      <c r="F121" s="160">
        <v>5</v>
      </c>
      <c r="G121" s="160">
        <v>0</v>
      </c>
      <c r="H121" s="160">
        <v>2</v>
      </c>
      <c r="I121" s="160">
        <v>1</v>
      </c>
      <c r="J121" s="160">
        <v>0</v>
      </c>
      <c r="K121" s="160">
        <v>0</v>
      </c>
      <c r="L121" s="160">
        <v>1</v>
      </c>
      <c r="M121" s="160">
        <v>0</v>
      </c>
      <c r="N121" s="160">
        <v>0</v>
      </c>
      <c r="O121" s="161">
        <v>9</v>
      </c>
    </row>
    <row r="122" spans="1:15" x14ac:dyDescent="0.25">
      <c r="A122" s="93"/>
      <c r="B122" s="158"/>
      <c r="C122" s="159" t="s">
        <v>130</v>
      </c>
      <c r="D122" s="160">
        <v>0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</row>
    <row r="123" spans="1:15" x14ac:dyDescent="0.25">
      <c r="A123" s="93"/>
      <c r="B123" s="158"/>
      <c r="C123" s="159" t="s">
        <v>131</v>
      </c>
      <c r="D123" s="160">
        <v>0</v>
      </c>
      <c r="E123" s="160">
        <v>0</v>
      </c>
      <c r="F123" s="160">
        <v>0</v>
      </c>
      <c r="G123" s="160">
        <v>0</v>
      </c>
      <c r="H123" s="160">
        <v>0</v>
      </c>
      <c r="I123" s="160">
        <v>0</v>
      </c>
      <c r="J123" s="160">
        <v>0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</row>
    <row r="124" spans="1:15" x14ac:dyDescent="0.25">
      <c r="A124" s="93"/>
      <c r="B124" s="158" t="s">
        <v>175</v>
      </c>
      <c r="C124" s="159" t="s">
        <v>364</v>
      </c>
      <c r="D124" s="160">
        <v>0</v>
      </c>
      <c r="E124" s="160">
        <v>3</v>
      </c>
      <c r="F124" s="160">
        <v>1</v>
      </c>
      <c r="G124" s="160">
        <v>0</v>
      </c>
      <c r="H124" s="160">
        <v>0</v>
      </c>
      <c r="I124" s="160">
        <v>1</v>
      </c>
      <c r="J124" s="160">
        <v>0</v>
      </c>
      <c r="K124" s="160">
        <v>0</v>
      </c>
      <c r="L124" s="160">
        <v>1</v>
      </c>
      <c r="M124" s="160">
        <v>0</v>
      </c>
      <c r="N124" s="160">
        <v>0</v>
      </c>
      <c r="O124" s="161">
        <v>3</v>
      </c>
    </row>
    <row r="125" spans="1:15" x14ac:dyDescent="0.25">
      <c r="A125" s="93"/>
      <c r="B125" s="158"/>
      <c r="C125" s="159" t="s">
        <v>130</v>
      </c>
      <c r="D125" s="160">
        <v>0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</row>
    <row r="126" spans="1:15" x14ac:dyDescent="0.25">
      <c r="A126" s="93"/>
      <c r="B126" s="158"/>
      <c r="C126" s="159" t="s">
        <v>131</v>
      </c>
      <c r="D126" s="160">
        <v>1</v>
      </c>
      <c r="E126" s="160">
        <v>1</v>
      </c>
      <c r="F126" s="160">
        <v>1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1</v>
      </c>
      <c r="M126" s="160">
        <v>0</v>
      </c>
      <c r="N126" s="160">
        <v>0</v>
      </c>
      <c r="O126" s="161">
        <v>2</v>
      </c>
    </row>
    <row r="127" spans="1:15" x14ac:dyDescent="0.25">
      <c r="A127" s="93"/>
      <c r="B127" s="158" t="s">
        <v>176</v>
      </c>
      <c r="C127" s="159" t="s">
        <v>364</v>
      </c>
      <c r="D127" s="160">
        <v>4</v>
      </c>
      <c r="E127" s="160">
        <v>68</v>
      </c>
      <c r="F127" s="160">
        <v>50</v>
      </c>
      <c r="G127" s="160">
        <v>0</v>
      </c>
      <c r="H127" s="160">
        <v>11</v>
      </c>
      <c r="I127" s="160">
        <v>0</v>
      </c>
      <c r="J127" s="160">
        <v>0</v>
      </c>
      <c r="K127" s="160">
        <v>0</v>
      </c>
      <c r="L127" s="160">
        <v>10</v>
      </c>
      <c r="M127" s="160">
        <v>0</v>
      </c>
      <c r="N127" s="160">
        <v>1</v>
      </c>
      <c r="O127" s="161">
        <v>72</v>
      </c>
    </row>
    <row r="128" spans="1:15" x14ac:dyDescent="0.25">
      <c r="A128" s="93"/>
      <c r="B128" s="158"/>
      <c r="C128" s="159" t="s">
        <v>130</v>
      </c>
      <c r="D128" s="160">
        <v>0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</row>
    <row r="129" spans="1:15" x14ac:dyDescent="0.25">
      <c r="A129" s="93"/>
      <c r="B129" s="158"/>
      <c r="C129" s="159" t="s">
        <v>131</v>
      </c>
      <c r="D129" s="160">
        <v>1</v>
      </c>
      <c r="E129" s="160">
        <v>4</v>
      </c>
      <c r="F129" s="160">
        <v>4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1</v>
      </c>
      <c r="M129" s="160">
        <v>0</v>
      </c>
      <c r="N129" s="160">
        <v>0</v>
      </c>
      <c r="O129" s="161">
        <v>5</v>
      </c>
    </row>
    <row r="130" spans="1:15" x14ac:dyDescent="0.25">
      <c r="A130" s="93"/>
      <c r="B130" s="158" t="s">
        <v>256</v>
      </c>
      <c r="C130" s="159" t="s">
        <v>364</v>
      </c>
      <c r="D130" s="160">
        <v>1</v>
      </c>
      <c r="E130" s="160">
        <v>1</v>
      </c>
      <c r="F130" s="160">
        <v>0</v>
      </c>
      <c r="G130" s="160">
        <v>0</v>
      </c>
      <c r="H130" s="160">
        <v>0</v>
      </c>
      <c r="I130" s="160">
        <v>1</v>
      </c>
      <c r="J130" s="160">
        <v>0</v>
      </c>
      <c r="K130" s="160">
        <v>0</v>
      </c>
      <c r="L130" s="160">
        <v>1</v>
      </c>
      <c r="M130" s="160">
        <v>0</v>
      </c>
      <c r="N130" s="160">
        <v>0</v>
      </c>
      <c r="O130" s="161">
        <v>2</v>
      </c>
    </row>
    <row r="131" spans="1:15" x14ac:dyDescent="0.25">
      <c r="A131" s="93"/>
      <c r="B131" s="158"/>
      <c r="C131" s="159" t="s">
        <v>130</v>
      </c>
      <c r="D131" s="160">
        <v>0</v>
      </c>
      <c r="E131" s="160">
        <v>0</v>
      </c>
      <c r="F131" s="160">
        <v>0</v>
      </c>
      <c r="G131" s="160">
        <v>0</v>
      </c>
      <c r="H131" s="160">
        <v>0</v>
      </c>
      <c r="I131" s="160">
        <v>0</v>
      </c>
      <c r="J131" s="160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</row>
    <row r="132" spans="1:15" x14ac:dyDescent="0.25">
      <c r="A132" s="93"/>
      <c r="B132" s="158"/>
      <c r="C132" s="159" t="s">
        <v>131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</row>
    <row r="133" spans="1:15" x14ac:dyDescent="0.25">
      <c r="A133" s="91" t="s">
        <v>177</v>
      </c>
      <c r="B133" s="23"/>
      <c r="C133" s="23"/>
      <c r="D133" s="24">
        <v>71</v>
      </c>
      <c r="E133" s="24">
        <v>291</v>
      </c>
      <c r="F133" s="24">
        <v>206</v>
      </c>
      <c r="G133" s="24">
        <v>0</v>
      </c>
      <c r="H133" s="24">
        <v>45</v>
      </c>
      <c r="I133" s="24">
        <v>14</v>
      </c>
      <c r="J133" s="24">
        <v>5</v>
      </c>
      <c r="K133" s="24">
        <v>0</v>
      </c>
      <c r="L133" s="24">
        <v>82</v>
      </c>
      <c r="M133" s="24">
        <v>0</v>
      </c>
      <c r="N133" s="24">
        <v>10</v>
      </c>
      <c r="O133" s="25">
        <v>362</v>
      </c>
    </row>
    <row r="134" spans="1:15" x14ac:dyDescent="0.25">
      <c r="A134" s="93" t="s">
        <v>115</v>
      </c>
      <c r="B134" s="158" t="s">
        <v>178</v>
      </c>
      <c r="C134" s="159" t="s">
        <v>364</v>
      </c>
      <c r="D134" s="160">
        <v>3</v>
      </c>
      <c r="E134" s="160">
        <v>0</v>
      </c>
      <c r="F134" s="160">
        <v>1</v>
      </c>
      <c r="G134" s="160">
        <v>0</v>
      </c>
      <c r="H134" s="160">
        <v>0</v>
      </c>
      <c r="I134" s="160">
        <v>1</v>
      </c>
      <c r="J134" s="160">
        <v>0</v>
      </c>
      <c r="K134" s="160">
        <v>0</v>
      </c>
      <c r="L134" s="160">
        <v>1</v>
      </c>
      <c r="M134" s="160">
        <v>0</v>
      </c>
      <c r="N134" s="160">
        <v>0</v>
      </c>
      <c r="O134" s="161">
        <v>3</v>
      </c>
    </row>
    <row r="135" spans="1:15" x14ac:dyDescent="0.25">
      <c r="A135" s="93"/>
      <c r="B135" s="158"/>
      <c r="C135" s="159" t="s">
        <v>130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</row>
    <row r="136" spans="1:15" x14ac:dyDescent="0.25">
      <c r="A136" s="93"/>
      <c r="B136" s="158"/>
      <c r="C136" s="159" t="s">
        <v>131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1">
        <v>0</v>
      </c>
    </row>
    <row r="137" spans="1:15" x14ac:dyDescent="0.25">
      <c r="A137" s="93"/>
      <c r="B137" s="158" t="s">
        <v>179</v>
      </c>
      <c r="C137" s="159" t="s">
        <v>364</v>
      </c>
      <c r="D137" s="160">
        <v>0</v>
      </c>
      <c r="E137" s="160">
        <v>1</v>
      </c>
      <c r="F137" s="160">
        <v>0</v>
      </c>
      <c r="G137" s="160">
        <v>0</v>
      </c>
      <c r="H137" s="160">
        <v>0</v>
      </c>
      <c r="I137" s="160">
        <v>0</v>
      </c>
      <c r="J137" s="160">
        <v>0</v>
      </c>
      <c r="K137" s="160">
        <v>0</v>
      </c>
      <c r="L137" s="160">
        <v>1</v>
      </c>
      <c r="M137" s="160">
        <v>0</v>
      </c>
      <c r="N137" s="160">
        <v>0</v>
      </c>
      <c r="O137" s="161">
        <v>1</v>
      </c>
    </row>
    <row r="138" spans="1:15" x14ac:dyDescent="0.25">
      <c r="A138" s="93"/>
      <c r="B138" s="158"/>
      <c r="C138" s="159" t="s">
        <v>130</v>
      </c>
      <c r="D138" s="160">
        <v>0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</row>
    <row r="139" spans="1:15" x14ac:dyDescent="0.25">
      <c r="A139" s="93"/>
      <c r="B139" s="158"/>
      <c r="C139" s="159" t="s">
        <v>131</v>
      </c>
      <c r="D139" s="160">
        <v>0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1">
        <v>0</v>
      </c>
    </row>
    <row r="140" spans="1:15" x14ac:dyDescent="0.25">
      <c r="A140" s="93"/>
      <c r="B140" s="158" t="s">
        <v>180</v>
      </c>
      <c r="C140" s="159" t="s">
        <v>364</v>
      </c>
      <c r="D140" s="160">
        <v>4</v>
      </c>
      <c r="E140" s="160">
        <v>3</v>
      </c>
      <c r="F140" s="160">
        <v>1</v>
      </c>
      <c r="G140" s="160">
        <v>0</v>
      </c>
      <c r="H140" s="160">
        <v>0</v>
      </c>
      <c r="I140" s="160">
        <v>0</v>
      </c>
      <c r="J140" s="160">
        <v>0</v>
      </c>
      <c r="K140" s="160">
        <v>0</v>
      </c>
      <c r="L140" s="160">
        <v>5</v>
      </c>
      <c r="M140" s="160">
        <v>0</v>
      </c>
      <c r="N140" s="160">
        <v>1</v>
      </c>
      <c r="O140" s="161">
        <v>7</v>
      </c>
    </row>
    <row r="141" spans="1:15" x14ac:dyDescent="0.25">
      <c r="A141" s="93"/>
      <c r="B141" s="158"/>
      <c r="C141" s="159" t="s">
        <v>130</v>
      </c>
      <c r="D141" s="160">
        <v>0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</row>
    <row r="142" spans="1:15" x14ac:dyDescent="0.25">
      <c r="A142" s="93"/>
      <c r="B142" s="158"/>
      <c r="C142" s="159" t="s">
        <v>131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</row>
    <row r="143" spans="1:15" x14ac:dyDescent="0.25">
      <c r="A143" s="93"/>
      <c r="B143" s="158" t="s">
        <v>181</v>
      </c>
      <c r="C143" s="159" t="s">
        <v>364</v>
      </c>
      <c r="D143" s="160">
        <v>39</v>
      </c>
      <c r="E143" s="160">
        <v>6</v>
      </c>
      <c r="F143" s="160">
        <v>3</v>
      </c>
      <c r="G143" s="160">
        <v>0</v>
      </c>
      <c r="H143" s="160">
        <v>0</v>
      </c>
      <c r="I143" s="160">
        <v>12</v>
      </c>
      <c r="J143" s="160">
        <v>4</v>
      </c>
      <c r="K143" s="160">
        <v>0</v>
      </c>
      <c r="L143" s="160">
        <v>24</v>
      </c>
      <c r="M143" s="160">
        <v>0</v>
      </c>
      <c r="N143" s="160">
        <v>2</v>
      </c>
      <c r="O143" s="161">
        <v>45</v>
      </c>
    </row>
    <row r="144" spans="1:15" x14ac:dyDescent="0.25">
      <c r="A144" s="93"/>
      <c r="B144" s="158"/>
      <c r="C144" s="159" t="s">
        <v>130</v>
      </c>
      <c r="D144" s="160">
        <v>0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1">
        <v>0</v>
      </c>
    </row>
    <row r="145" spans="1:15" x14ac:dyDescent="0.25">
      <c r="A145" s="93"/>
      <c r="B145" s="158"/>
      <c r="C145" s="159" t="s">
        <v>131</v>
      </c>
      <c r="D145" s="160">
        <v>6</v>
      </c>
      <c r="E145" s="160">
        <v>5</v>
      </c>
      <c r="F145" s="160">
        <v>2</v>
      </c>
      <c r="G145" s="160">
        <v>0</v>
      </c>
      <c r="H145" s="160">
        <v>0</v>
      </c>
      <c r="I145" s="160">
        <v>2</v>
      </c>
      <c r="J145" s="160">
        <v>0</v>
      </c>
      <c r="K145" s="160">
        <v>0</v>
      </c>
      <c r="L145" s="160">
        <v>7</v>
      </c>
      <c r="M145" s="160">
        <v>0</v>
      </c>
      <c r="N145" s="160">
        <v>0</v>
      </c>
      <c r="O145" s="161">
        <v>11</v>
      </c>
    </row>
    <row r="146" spans="1:15" x14ac:dyDescent="0.25">
      <c r="A146" s="93"/>
      <c r="B146" s="158" t="s">
        <v>182</v>
      </c>
      <c r="C146" s="159" t="s">
        <v>364</v>
      </c>
      <c r="D146" s="160">
        <v>3</v>
      </c>
      <c r="E146" s="160">
        <v>0</v>
      </c>
      <c r="F146" s="160">
        <v>0</v>
      </c>
      <c r="G146" s="160">
        <v>0</v>
      </c>
      <c r="H146" s="160">
        <v>0</v>
      </c>
      <c r="I146" s="160">
        <v>2</v>
      </c>
      <c r="J146" s="160">
        <v>0</v>
      </c>
      <c r="K146" s="160">
        <v>0</v>
      </c>
      <c r="L146" s="160">
        <v>0</v>
      </c>
      <c r="M146" s="160">
        <v>0</v>
      </c>
      <c r="N146" s="160">
        <v>1</v>
      </c>
      <c r="O146" s="161">
        <v>3</v>
      </c>
    </row>
    <row r="147" spans="1:15" x14ac:dyDescent="0.25">
      <c r="A147" s="93"/>
      <c r="B147" s="158"/>
      <c r="C147" s="159" t="s">
        <v>130</v>
      </c>
      <c r="D147" s="160">
        <v>0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</row>
    <row r="148" spans="1:15" x14ac:dyDescent="0.25">
      <c r="A148" s="93"/>
      <c r="B148" s="158"/>
      <c r="C148" s="159" t="s">
        <v>131</v>
      </c>
      <c r="D148" s="160">
        <v>0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</row>
    <row r="149" spans="1:15" x14ac:dyDescent="0.25">
      <c r="A149" s="172" t="s">
        <v>183</v>
      </c>
      <c r="B149" s="158" t="s">
        <v>184</v>
      </c>
      <c r="C149" s="159" t="s">
        <v>364</v>
      </c>
      <c r="D149" s="160">
        <v>7</v>
      </c>
      <c r="E149" s="160">
        <v>9</v>
      </c>
      <c r="F149" s="160">
        <v>2</v>
      </c>
      <c r="G149" s="160">
        <v>0</v>
      </c>
      <c r="H149" s="160">
        <v>0</v>
      </c>
      <c r="I149" s="160">
        <v>2</v>
      </c>
      <c r="J149" s="160">
        <v>0</v>
      </c>
      <c r="K149" s="160">
        <v>0</v>
      </c>
      <c r="L149" s="160">
        <v>12</v>
      </c>
      <c r="M149" s="160">
        <v>0</v>
      </c>
      <c r="N149" s="160">
        <v>0</v>
      </c>
      <c r="O149" s="161">
        <v>16</v>
      </c>
    </row>
    <row r="150" spans="1:15" x14ac:dyDescent="0.25">
      <c r="A150" s="93"/>
      <c r="B150" s="158"/>
      <c r="C150" s="159" t="s">
        <v>130</v>
      </c>
      <c r="D150" s="160">
        <v>0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1">
        <v>0</v>
      </c>
    </row>
    <row r="151" spans="1:15" x14ac:dyDescent="0.25">
      <c r="A151" s="93"/>
      <c r="B151" s="158"/>
      <c r="C151" s="159" t="s">
        <v>131</v>
      </c>
      <c r="D151" s="160">
        <v>0</v>
      </c>
      <c r="E151" s="160">
        <v>0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</row>
    <row r="152" spans="1:15" x14ac:dyDescent="0.25">
      <c r="A152" s="93"/>
      <c r="B152" s="158" t="s">
        <v>185</v>
      </c>
      <c r="C152" s="159" t="s">
        <v>364</v>
      </c>
      <c r="D152" s="160">
        <v>2</v>
      </c>
      <c r="E152" s="160">
        <v>4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6</v>
      </c>
      <c r="M152" s="160">
        <v>0</v>
      </c>
      <c r="N152" s="160">
        <v>0</v>
      </c>
      <c r="O152" s="161">
        <v>6</v>
      </c>
    </row>
    <row r="153" spans="1:15" x14ac:dyDescent="0.25">
      <c r="A153" s="93"/>
      <c r="B153" s="158"/>
      <c r="C153" s="159" t="s">
        <v>130</v>
      </c>
      <c r="D153" s="160">
        <v>0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</row>
    <row r="154" spans="1:15" x14ac:dyDescent="0.25">
      <c r="A154" s="93"/>
      <c r="B154" s="158"/>
      <c r="C154" s="159" t="s">
        <v>131</v>
      </c>
      <c r="D154" s="160">
        <v>0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</row>
    <row r="155" spans="1:15" x14ac:dyDescent="0.25">
      <c r="A155" s="93"/>
      <c r="B155" s="158" t="s">
        <v>257</v>
      </c>
      <c r="C155" s="159" t="s">
        <v>364</v>
      </c>
      <c r="D155" s="160">
        <v>4</v>
      </c>
      <c r="E155" s="160">
        <v>3</v>
      </c>
      <c r="F155" s="160">
        <v>0</v>
      </c>
      <c r="G155" s="160">
        <v>0</v>
      </c>
      <c r="H155" s="160">
        <v>1</v>
      </c>
      <c r="I155" s="160">
        <v>1</v>
      </c>
      <c r="J155" s="160">
        <v>0</v>
      </c>
      <c r="K155" s="160">
        <v>0</v>
      </c>
      <c r="L155" s="160">
        <v>4</v>
      </c>
      <c r="M155" s="160">
        <v>0</v>
      </c>
      <c r="N155" s="160">
        <v>1</v>
      </c>
      <c r="O155" s="161">
        <v>7</v>
      </c>
    </row>
    <row r="156" spans="1:15" x14ac:dyDescent="0.25">
      <c r="A156" s="93"/>
      <c r="B156" s="158"/>
      <c r="C156" s="159" t="s">
        <v>130</v>
      </c>
      <c r="D156" s="160">
        <v>0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</row>
    <row r="157" spans="1:15" x14ac:dyDescent="0.25">
      <c r="A157" s="93"/>
      <c r="B157" s="158"/>
      <c r="C157" s="159" t="s">
        <v>131</v>
      </c>
      <c r="D157" s="160">
        <v>0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1">
        <v>0</v>
      </c>
    </row>
    <row r="158" spans="1:15" x14ac:dyDescent="0.25">
      <c r="A158" s="91" t="s">
        <v>186</v>
      </c>
      <c r="B158" s="23"/>
      <c r="C158" s="23"/>
      <c r="D158" s="24">
        <v>68</v>
      </c>
      <c r="E158" s="24">
        <v>31</v>
      </c>
      <c r="F158" s="24">
        <v>9</v>
      </c>
      <c r="G158" s="24">
        <v>0</v>
      </c>
      <c r="H158" s="24">
        <v>1</v>
      </c>
      <c r="I158" s="24">
        <v>20</v>
      </c>
      <c r="J158" s="24">
        <v>4</v>
      </c>
      <c r="K158" s="24">
        <v>0</v>
      </c>
      <c r="L158" s="24">
        <v>60</v>
      </c>
      <c r="M158" s="24">
        <v>0</v>
      </c>
      <c r="N158" s="24">
        <v>5</v>
      </c>
      <c r="O158" s="25">
        <v>99</v>
      </c>
    </row>
    <row r="159" spans="1:15" x14ac:dyDescent="0.25">
      <c r="A159" s="93" t="s">
        <v>116</v>
      </c>
      <c r="B159" s="158" t="s">
        <v>189</v>
      </c>
      <c r="C159" s="159" t="s">
        <v>364</v>
      </c>
      <c r="D159" s="160">
        <v>176</v>
      </c>
      <c r="E159" s="160">
        <v>41</v>
      </c>
      <c r="F159" s="160">
        <v>1</v>
      </c>
      <c r="G159" s="160">
        <v>3</v>
      </c>
      <c r="H159" s="160">
        <v>3</v>
      </c>
      <c r="I159" s="160">
        <v>21</v>
      </c>
      <c r="J159" s="160">
        <v>5</v>
      </c>
      <c r="K159" s="160">
        <v>0</v>
      </c>
      <c r="L159" s="160">
        <v>172</v>
      </c>
      <c r="M159" s="160">
        <v>0</v>
      </c>
      <c r="N159" s="160">
        <v>12</v>
      </c>
      <c r="O159" s="161">
        <v>217</v>
      </c>
    </row>
    <row r="160" spans="1:15" x14ac:dyDescent="0.25">
      <c r="A160" s="93"/>
      <c r="B160" s="158"/>
      <c r="C160" s="159" t="s">
        <v>130</v>
      </c>
      <c r="D160" s="160">
        <v>0</v>
      </c>
      <c r="E160" s="160">
        <v>0</v>
      </c>
      <c r="F160" s="160">
        <v>0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0</v>
      </c>
      <c r="M160" s="160">
        <v>0</v>
      </c>
      <c r="N160" s="160">
        <v>0</v>
      </c>
      <c r="O160" s="161">
        <v>0</v>
      </c>
    </row>
    <row r="161" spans="1:15" x14ac:dyDescent="0.25">
      <c r="A161" s="93"/>
      <c r="B161" s="158"/>
      <c r="C161" s="159" t="s">
        <v>131</v>
      </c>
      <c r="D161" s="160">
        <v>0</v>
      </c>
      <c r="E161" s="160">
        <v>0</v>
      </c>
      <c r="F161" s="160">
        <v>0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</row>
    <row r="162" spans="1:15" x14ac:dyDescent="0.25">
      <c r="A162" s="93"/>
      <c r="B162" s="158" t="s">
        <v>187</v>
      </c>
      <c r="C162" s="159" t="s">
        <v>364</v>
      </c>
      <c r="D162" s="160">
        <v>2</v>
      </c>
      <c r="E162" s="160">
        <v>0</v>
      </c>
      <c r="F162" s="160">
        <v>1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1</v>
      </c>
      <c r="M162" s="160">
        <v>0</v>
      </c>
      <c r="N162" s="160">
        <v>0</v>
      </c>
      <c r="O162" s="161">
        <v>2</v>
      </c>
    </row>
    <row r="163" spans="1:15" x14ac:dyDescent="0.25">
      <c r="A163" s="93"/>
      <c r="B163" s="158"/>
      <c r="C163" s="159" t="s">
        <v>130</v>
      </c>
      <c r="D163" s="160">
        <v>0</v>
      </c>
      <c r="E163" s="160">
        <v>0</v>
      </c>
      <c r="F163" s="160">
        <v>0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0</v>
      </c>
      <c r="N163" s="160">
        <v>0</v>
      </c>
      <c r="O163" s="161">
        <v>0</v>
      </c>
    </row>
    <row r="164" spans="1:15" x14ac:dyDescent="0.25">
      <c r="A164" s="93"/>
      <c r="B164" s="158"/>
      <c r="C164" s="159" t="s">
        <v>131</v>
      </c>
      <c r="D164" s="160">
        <v>1</v>
      </c>
      <c r="E164" s="160">
        <v>2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  <c r="K164" s="160">
        <v>0</v>
      </c>
      <c r="L164" s="160">
        <v>3</v>
      </c>
      <c r="M164" s="160">
        <v>0</v>
      </c>
      <c r="N164" s="160">
        <v>0</v>
      </c>
      <c r="O164" s="161">
        <v>3</v>
      </c>
    </row>
    <row r="165" spans="1:15" x14ac:dyDescent="0.25">
      <c r="A165" s="93"/>
      <c r="B165" s="158" t="s">
        <v>258</v>
      </c>
      <c r="C165" s="159" t="s">
        <v>364</v>
      </c>
      <c r="D165" s="160">
        <v>1</v>
      </c>
      <c r="E165" s="160">
        <v>0</v>
      </c>
      <c r="F165" s="160">
        <v>1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1">
        <v>1</v>
      </c>
    </row>
    <row r="166" spans="1:15" x14ac:dyDescent="0.25">
      <c r="A166" s="93"/>
      <c r="B166" s="158"/>
      <c r="C166" s="159" t="s">
        <v>130</v>
      </c>
      <c r="D166" s="160">
        <v>0</v>
      </c>
      <c r="E166" s="160">
        <v>0</v>
      </c>
      <c r="F166" s="160">
        <v>0</v>
      </c>
      <c r="G166" s="160">
        <v>0</v>
      </c>
      <c r="H166" s="160">
        <v>0</v>
      </c>
      <c r="I166" s="160">
        <v>0</v>
      </c>
      <c r="J166" s="160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</row>
    <row r="167" spans="1:15" x14ac:dyDescent="0.25">
      <c r="A167" s="93"/>
      <c r="B167" s="158"/>
      <c r="C167" s="159" t="s">
        <v>131</v>
      </c>
      <c r="D167" s="160">
        <v>2</v>
      </c>
      <c r="E167" s="160">
        <v>0</v>
      </c>
      <c r="F167" s="160">
        <v>1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1</v>
      </c>
      <c r="M167" s="160">
        <v>0</v>
      </c>
      <c r="N167" s="160">
        <v>0</v>
      </c>
      <c r="O167" s="161">
        <v>2</v>
      </c>
    </row>
    <row r="168" spans="1:15" x14ac:dyDescent="0.25">
      <c r="A168" s="91" t="s">
        <v>188</v>
      </c>
      <c r="B168" s="23"/>
      <c r="C168" s="23"/>
      <c r="D168" s="24">
        <v>182</v>
      </c>
      <c r="E168" s="24">
        <v>43</v>
      </c>
      <c r="F168" s="24">
        <v>4</v>
      </c>
      <c r="G168" s="24">
        <v>3</v>
      </c>
      <c r="H168" s="24">
        <v>3</v>
      </c>
      <c r="I168" s="24">
        <v>21</v>
      </c>
      <c r="J168" s="24">
        <v>5</v>
      </c>
      <c r="K168" s="24">
        <v>0</v>
      </c>
      <c r="L168" s="24">
        <v>177</v>
      </c>
      <c r="M168" s="24">
        <v>0</v>
      </c>
      <c r="N168" s="24">
        <v>12</v>
      </c>
      <c r="O168" s="25">
        <v>225</v>
      </c>
    </row>
    <row r="169" spans="1:15" x14ac:dyDescent="0.25">
      <c r="A169" s="93" t="s">
        <v>117</v>
      </c>
      <c r="B169" s="158" t="s">
        <v>190</v>
      </c>
      <c r="C169" s="159" t="s">
        <v>364</v>
      </c>
      <c r="D169" s="160">
        <v>4</v>
      </c>
      <c r="E169" s="160">
        <v>1</v>
      </c>
      <c r="F169" s="160">
        <v>4</v>
      </c>
      <c r="G169" s="160">
        <v>0</v>
      </c>
      <c r="H169" s="160">
        <v>1</v>
      </c>
      <c r="I169" s="160">
        <v>0</v>
      </c>
      <c r="J169" s="160">
        <v>0</v>
      </c>
      <c r="K169" s="160">
        <v>0</v>
      </c>
      <c r="L169" s="160">
        <v>0</v>
      </c>
      <c r="M169" s="160">
        <v>0</v>
      </c>
      <c r="N169" s="160">
        <v>0</v>
      </c>
      <c r="O169" s="161">
        <v>5</v>
      </c>
    </row>
    <row r="170" spans="1:15" x14ac:dyDescent="0.25">
      <c r="A170" s="93"/>
      <c r="B170" s="158"/>
      <c r="C170" s="159" t="s">
        <v>130</v>
      </c>
      <c r="D170" s="160">
        <v>0</v>
      </c>
      <c r="E170" s="160">
        <v>0</v>
      </c>
      <c r="F170" s="160">
        <v>0</v>
      </c>
      <c r="G170" s="160">
        <v>0</v>
      </c>
      <c r="H170" s="160">
        <v>0</v>
      </c>
      <c r="I170" s="160">
        <v>0</v>
      </c>
      <c r="J170" s="160">
        <v>0</v>
      </c>
      <c r="K170" s="160">
        <v>0</v>
      </c>
      <c r="L170" s="160">
        <v>0</v>
      </c>
      <c r="M170" s="160">
        <v>0</v>
      </c>
      <c r="N170" s="160">
        <v>0</v>
      </c>
      <c r="O170" s="161">
        <v>0</v>
      </c>
    </row>
    <row r="171" spans="1:15" x14ac:dyDescent="0.25">
      <c r="A171" s="93"/>
      <c r="B171" s="158"/>
      <c r="C171" s="159" t="s">
        <v>131</v>
      </c>
      <c r="D171" s="160">
        <v>0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</row>
    <row r="172" spans="1:15" x14ac:dyDescent="0.25">
      <c r="A172" s="93"/>
      <c r="B172" s="158" t="s">
        <v>191</v>
      </c>
      <c r="C172" s="159" t="s">
        <v>364</v>
      </c>
      <c r="D172" s="160">
        <v>13</v>
      </c>
      <c r="E172" s="160">
        <v>3</v>
      </c>
      <c r="F172" s="160">
        <v>1</v>
      </c>
      <c r="G172" s="160">
        <v>0</v>
      </c>
      <c r="H172" s="160">
        <v>0</v>
      </c>
      <c r="I172" s="160">
        <v>2</v>
      </c>
      <c r="J172" s="160">
        <v>0</v>
      </c>
      <c r="K172" s="160">
        <v>0</v>
      </c>
      <c r="L172" s="160">
        <v>13</v>
      </c>
      <c r="M172" s="160">
        <v>0</v>
      </c>
      <c r="N172" s="160">
        <v>0</v>
      </c>
      <c r="O172" s="161">
        <v>16</v>
      </c>
    </row>
    <row r="173" spans="1:15" x14ac:dyDescent="0.25">
      <c r="A173" s="93"/>
      <c r="B173" s="158"/>
      <c r="C173" s="159" t="s">
        <v>130</v>
      </c>
      <c r="D173" s="160">
        <v>0</v>
      </c>
      <c r="E173" s="160">
        <v>0</v>
      </c>
      <c r="F173" s="160">
        <v>0</v>
      </c>
      <c r="G173" s="160">
        <v>0</v>
      </c>
      <c r="H173" s="160">
        <v>0</v>
      </c>
      <c r="I173" s="160">
        <v>0</v>
      </c>
      <c r="J173" s="160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</row>
    <row r="174" spans="1:15" x14ac:dyDescent="0.25">
      <c r="A174" s="93"/>
      <c r="B174" s="158"/>
      <c r="C174" s="159" t="s">
        <v>131</v>
      </c>
      <c r="D174" s="160">
        <v>1</v>
      </c>
      <c r="E174" s="160">
        <v>1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2</v>
      </c>
      <c r="M174" s="160">
        <v>0</v>
      </c>
      <c r="N174" s="160">
        <v>0</v>
      </c>
      <c r="O174" s="161">
        <v>2</v>
      </c>
    </row>
    <row r="175" spans="1:15" x14ac:dyDescent="0.25">
      <c r="A175" s="93"/>
      <c r="B175" s="158" t="s">
        <v>192</v>
      </c>
      <c r="C175" s="159" t="s">
        <v>364</v>
      </c>
      <c r="D175" s="160">
        <v>0</v>
      </c>
      <c r="E175" s="160">
        <v>3</v>
      </c>
      <c r="F175" s="160">
        <v>2</v>
      </c>
      <c r="G175" s="160">
        <v>0</v>
      </c>
      <c r="H175" s="160">
        <v>0</v>
      </c>
      <c r="I175" s="160">
        <v>0</v>
      </c>
      <c r="J175" s="160">
        <v>0</v>
      </c>
      <c r="K175" s="160">
        <v>0</v>
      </c>
      <c r="L175" s="160">
        <v>1</v>
      </c>
      <c r="M175" s="160">
        <v>0</v>
      </c>
      <c r="N175" s="160">
        <v>0</v>
      </c>
      <c r="O175" s="161">
        <v>3</v>
      </c>
    </row>
    <row r="176" spans="1:15" x14ac:dyDescent="0.25">
      <c r="A176" s="93"/>
      <c r="B176" s="158"/>
      <c r="C176" s="159" t="s">
        <v>130</v>
      </c>
      <c r="D176" s="160">
        <v>0</v>
      </c>
      <c r="E176" s="160">
        <v>0</v>
      </c>
      <c r="F176" s="160">
        <v>0</v>
      </c>
      <c r="G176" s="160">
        <v>0</v>
      </c>
      <c r="H176" s="160">
        <v>0</v>
      </c>
      <c r="I176" s="160">
        <v>0</v>
      </c>
      <c r="J176" s="160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</row>
    <row r="177" spans="1:15" x14ac:dyDescent="0.25">
      <c r="A177" s="93"/>
      <c r="B177" s="158"/>
      <c r="C177" s="159" t="s">
        <v>131</v>
      </c>
      <c r="D177" s="160">
        <v>0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1">
        <v>0</v>
      </c>
    </row>
    <row r="178" spans="1:15" x14ac:dyDescent="0.25">
      <c r="A178" s="93"/>
      <c r="B178" s="158" t="s">
        <v>193</v>
      </c>
      <c r="C178" s="159" t="s">
        <v>364</v>
      </c>
      <c r="D178" s="160">
        <v>0</v>
      </c>
      <c r="E178" s="160">
        <v>0</v>
      </c>
      <c r="F178" s="160">
        <v>0</v>
      </c>
      <c r="G178" s="160">
        <v>0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0</v>
      </c>
      <c r="N178" s="160">
        <v>0</v>
      </c>
      <c r="O178" s="161">
        <v>0</v>
      </c>
    </row>
    <row r="179" spans="1:15" x14ac:dyDescent="0.25">
      <c r="A179" s="93"/>
      <c r="B179" s="158"/>
      <c r="C179" s="159" t="s">
        <v>130</v>
      </c>
      <c r="D179" s="160">
        <v>0</v>
      </c>
      <c r="E179" s="160">
        <v>0</v>
      </c>
      <c r="F179" s="160">
        <v>0</v>
      </c>
      <c r="G179" s="160">
        <v>0</v>
      </c>
      <c r="H179" s="160">
        <v>0</v>
      </c>
      <c r="I179" s="160">
        <v>0</v>
      </c>
      <c r="J179" s="160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</row>
    <row r="180" spans="1:15" x14ac:dyDescent="0.25">
      <c r="A180" s="93"/>
      <c r="B180" s="158"/>
      <c r="C180" s="159" t="s">
        <v>131</v>
      </c>
      <c r="D180" s="160">
        <v>7</v>
      </c>
      <c r="E180" s="160">
        <v>0</v>
      </c>
      <c r="F180" s="160">
        <v>2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5</v>
      </c>
      <c r="M180" s="160">
        <v>0</v>
      </c>
      <c r="N180" s="160">
        <v>0</v>
      </c>
      <c r="O180" s="161">
        <v>7</v>
      </c>
    </row>
    <row r="181" spans="1:15" x14ac:dyDescent="0.25">
      <c r="A181" s="93"/>
      <c r="B181" s="158" t="s">
        <v>194</v>
      </c>
      <c r="C181" s="159" t="s">
        <v>364</v>
      </c>
      <c r="D181" s="160">
        <v>10</v>
      </c>
      <c r="E181" s="160">
        <v>4</v>
      </c>
      <c r="F181" s="160">
        <v>6</v>
      </c>
      <c r="G181" s="160">
        <v>0</v>
      </c>
      <c r="H181" s="160">
        <v>0</v>
      </c>
      <c r="I181" s="160">
        <v>1</v>
      </c>
      <c r="J181" s="160">
        <v>0</v>
      </c>
      <c r="K181" s="160">
        <v>0</v>
      </c>
      <c r="L181" s="160">
        <v>7</v>
      </c>
      <c r="M181" s="160">
        <v>0</v>
      </c>
      <c r="N181" s="160">
        <v>0</v>
      </c>
      <c r="O181" s="161">
        <v>14</v>
      </c>
    </row>
    <row r="182" spans="1:15" x14ac:dyDescent="0.25">
      <c r="A182" s="93"/>
      <c r="B182" s="158"/>
      <c r="C182" s="159" t="s">
        <v>130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1">
        <v>0</v>
      </c>
    </row>
    <row r="183" spans="1:15" x14ac:dyDescent="0.25">
      <c r="A183" s="93"/>
      <c r="B183" s="158"/>
      <c r="C183" s="159" t="s">
        <v>131</v>
      </c>
      <c r="D183" s="160">
        <v>2</v>
      </c>
      <c r="E183" s="160">
        <v>3</v>
      </c>
      <c r="F183" s="160">
        <v>2</v>
      </c>
      <c r="G183" s="160">
        <v>0</v>
      </c>
      <c r="H183" s="160">
        <v>1</v>
      </c>
      <c r="I183" s="160">
        <v>0</v>
      </c>
      <c r="J183" s="160">
        <v>0</v>
      </c>
      <c r="K183" s="160">
        <v>0</v>
      </c>
      <c r="L183" s="160">
        <v>2</v>
      </c>
      <c r="M183" s="160">
        <v>0</v>
      </c>
      <c r="N183" s="160">
        <v>0</v>
      </c>
      <c r="O183" s="161">
        <v>5</v>
      </c>
    </row>
    <row r="184" spans="1:15" x14ac:dyDescent="0.25">
      <c r="A184" s="93"/>
      <c r="B184" s="158" t="s">
        <v>195</v>
      </c>
      <c r="C184" s="159" t="s">
        <v>364</v>
      </c>
      <c r="D184" s="160">
        <v>5</v>
      </c>
      <c r="E184" s="160">
        <v>4</v>
      </c>
      <c r="F184" s="160">
        <v>5</v>
      </c>
      <c r="G184" s="160">
        <v>0</v>
      </c>
      <c r="H184" s="160">
        <v>1</v>
      </c>
      <c r="I184" s="160">
        <v>2</v>
      </c>
      <c r="J184" s="160">
        <v>0</v>
      </c>
      <c r="K184" s="160">
        <v>0</v>
      </c>
      <c r="L184" s="160">
        <v>1</v>
      </c>
      <c r="M184" s="160">
        <v>0</v>
      </c>
      <c r="N184" s="160">
        <v>0</v>
      </c>
      <c r="O184" s="161">
        <v>9</v>
      </c>
    </row>
    <row r="185" spans="1:15" x14ac:dyDescent="0.25">
      <c r="A185" s="93"/>
      <c r="B185" s="158"/>
      <c r="C185" s="159" t="s">
        <v>130</v>
      </c>
      <c r="D185" s="160">
        <v>0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160">
        <v>0</v>
      </c>
      <c r="K185" s="160">
        <v>0</v>
      </c>
      <c r="L185" s="160">
        <v>0</v>
      </c>
      <c r="M185" s="160">
        <v>0</v>
      </c>
      <c r="N185" s="160">
        <v>0</v>
      </c>
      <c r="O185" s="161">
        <v>0</v>
      </c>
    </row>
    <row r="186" spans="1:15" x14ac:dyDescent="0.25">
      <c r="A186" s="93"/>
      <c r="B186" s="158"/>
      <c r="C186" s="159" t="s">
        <v>131</v>
      </c>
      <c r="D186" s="160">
        <v>6</v>
      </c>
      <c r="E186" s="160">
        <v>13</v>
      </c>
      <c r="F186" s="160">
        <v>13</v>
      </c>
      <c r="G186" s="160">
        <v>0</v>
      </c>
      <c r="H186" s="160">
        <v>2</v>
      </c>
      <c r="I186" s="160">
        <v>1</v>
      </c>
      <c r="J186" s="160">
        <v>0</v>
      </c>
      <c r="K186" s="160">
        <v>0</v>
      </c>
      <c r="L186" s="160">
        <v>3</v>
      </c>
      <c r="M186" s="160">
        <v>0</v>
      </c>
      <c r="N186" s="160">
        <v>0</v>
      </c>
      <c r="O186" s="161">
        <v>19</v>
      </c>
    </row>
    <row r="187" spans="1:15" x14ac:dyDescent="0.25">
      <c r="A187" s="93"/>
      <c r="B187" s="158" t="s">
        <v>196</v>
      </c>
      <c r="C187" s="159" t="s">
        <v>364</v>
      </c>
      <c r="D187" s="160">
        <v>6</v>
      </c>
      <c r="E187" s="160">
        <v>5</v>
      </c>
      <c r="F187" s="160">
        <v>0</v>
      </c>
      <c r="G187" s="160">
        <v>0</v>
      </c>
      <c r="H187" s="160">
        <v>0</v>
      </c>
      <c r="I187" s="160">
        <v>2</v>
      </c>
      <c r="J187" s="160">
        <v>0</v>
      </c>
      <c r="K187" s="160">
        <v>0</v>
      </c>
      <c r="L187" s="160">
        <v>9</v>
      </c>
      <c r="M187" s="160">
        <v>0</v>
      </c>
      <c r="N187" s="160">
        <v>0</v>
      </c>
      <c r="O187" s="161">
        <v>11</v>
      </c>
    </row>
    <row r="188" spans="1:15" x14ac:dyDescent="0.25">
      <c r="A188" s="93"/>
      <c r="B188" s="158"/>
      <c r="C188" s="159" t="s">
        <v>130</v>
      </c>
      <c r="D188" s="160">
        <v>0</v>
      </c>
      <c r="E188" s="160">
        <v>0</v>
      </c>
      <c r="F188" s="160">
        <v>0</v>
      </c>
      <c r="G188" s="160">
        <v>0</v>
      </c>
      <c r="H188" s="160">
        <v>0</v>
      </c>
      <c r="I188" s="160">
        <v>0</v>
      </c>
      <c r="J188" s="160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</row>
    <row r="189" spans="1:15" x14ac:dyDescent="0.25">
      <c r="A189" s="93"/>
      <c r="B189" s="158"/>
      <c r="C189" s="159" t="s">
        <v>131</v>
      </c>
      <c r="D189" s="160">
        <v>0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1">
        <v>0</v>
      </c>
    </row>
    <row r="190" spans="1:15" x14ac:dyDescent="0.25">
      <c r="A190" s="93"/>
      <c r="B190" s="158" t="s">
        <v>259</v>
      </c>
      <c r="C190" s="159" t="s">
        <v>364</v>
      </c>
      <c r="D190" s="160">
        <v>0</v>
      </c>
      <c r="E190" s="160">
        <v>2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2</v>
      </c>
      <c r="M190" s="160">
        <v>0</v>
      </c>
      <c r="N190" s="160">
        <v>0</v>
      </c>
      <c r="O190" s="161">
        <v>2</v>
      </c>
    </row>
    <row r="191" spans="1:15" x14ac:dyDescent="0.25">
      <c r="A191" s="93"/>
      <c r="B191" s="158"/>
      <c r="C191" s="159" t="s">
        <v>130</v>
      </c>
      <c r="D191" s="160">
        <v>0</v>
      </c>
      <c r="E191" s="160">
        <v>0</v>
      </c>
      <c r="F191" s="160">
        <v>0</v>
      </c>
      <c r="G191" s="160">
        <v>0</v>
      </c>
      <c r="H191" s="160">
        <v>0</v>
      </c>
      <c r="I191" s="160">
        <v>0</v>
      </c>
      <c r="J191" s="160">
        <v>0</v>
      </c>
      <c r="K191" s="160">
        <v>0</v>
      </c>
      <c r="L191" s="160">
        <v>0</v>
      </c>
      <c r="M191" s="160">
        <v>0</v>
      </c>
      <c r="N191" s="160">
        <v>0</v>
      </c>
      <c r="O191" s="161">
        <v>0</v>
      </c>
    </row>
    <row r="192" spans="1:15" x14ac:dyDescent="0.25">
      <c r="A192" s="93"/>
      <c r="B192" s="158"/>
      <c r="C192" s="159" t="s">
        <v>131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1">
        <v>0</v>
      </c>
    </row>
    <row r="193" spans="1:15" x14ac:dyDescent="0.25">
      <c r="A193" s="93"/>
      <c r="B193" s="158" t="s">
        <v>197</v>
      </c>
      <c r="C193" s="159" t="s">
        <v>364</v>
      </c>
      <c r="D193" s="160">
        <v>31</v>
      </c>
      <c r="E193" s="160">
        <v>1</v>
      </c>
      <c r="F193" s="160">
        <v>5</v>
      </c>
      <c r="G193" s="160">
        <v>0</v>
      </c>
      <c r="H193" s="160">
        <v>1</v>
      </c>
      <c r="I193" s="160">
        <v>3</v>
      </c>
      <c r="J193" s="160">
        <v>0</v>
      </c>
      <c r="K193" s="160">
        <v>0</v>
      </c>
      <c r="L193" s="160">
        <v>21</v>
      </c>
      <c r="M193" s="160">
        <v>0</v>
      </c>
      <c r="N193" s="160">
        <v>2</v>
      </c>
      <c r="O193" s="161">
        <v>32</v>
      </c>
    </row>
    <row r="194" spans="1:15" x14ac:dyDescent="0.25">
      <c r="A194" s="93"/>
      <c r="B194" s="158"/>
      <c r="C194" s="159" t="s">
        <v>130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1">
        <v>0</v>
      </c>
    </row>
    <row r="195" spans="1:15" x14ac:dyDescent="0.25">
      <c r="A195" s="93"/>
      <c r="B195" s="158"/>
      <c r="C195" s="159" t="s">
        <v>131</v>
      </c>
      <c r="D195" s="160">
        <v>1</v>
      </c>
      <c r="E195" s="160">
        <v>1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2</v>
      </c>
      <c r="M195" s="160">
        <v>0</v>
      </c>
      <c r="N195" s="160">
        <v>0</v>
      </c>
      <c r="O195" s="161">
        <v>2</v>
      </c>
    </row>
    <row r="196" spans="1:15" x14ac:dyDescent="0.25">
      <c r="A196" s="93"/>
      <c r="B196" s="158" t="s">
        <v>273</v>
      </c>
      <c r="C196" s="159" t="s">
        <v>364</v>
      </c>
      <c r="D196" s="160">
        <v>1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1</v>
      </c>
      <c r="M196" s="160">
        <v>0</v>
      </c>
      <c r="N196" s="160">
        <v>0</v>
      </c>
      <c r="O196" s="161">
        <v>1</v>
      </c>
    </row>
    <row r="197" spans="1:15" x14ac:dyDescent="0.25">
      <c r="A197" s="93"/>
      <c r="B197" s="158"/>
      <c r="C197" s="159" t="s">
        <v>130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1">
        <v>0</v>
      </c>
    </row>
    <row r="198" spans="1:15" x14ac:dyDescent="0.25">
      <c r="A198" s="93"/>
      <c r="B198" s="158"/>
      <c r="C198" s="159" t="s">
        <v>131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1">
        <v>0</v>
      </c>
    </row>
    <row r="199" spans="1:15" x14ac:dyDescent="0.25">
      <c r="A199" s="172" t="s">
        <v>202</v>
      </c>
      <c r="B199" s="158" t="s">
        <v>198</v>
      </c>
      <c r="C199" s="159" t="s">
        <v>364</v>
      </c>
      <c r="D199" s="160">
        <v>11</v>
      </c>
      <c r="E199" s="160">
        <v>21</v>
      </c>
      <c r="F199" s="160">
        <v>19</v>
      </c>
      <c r="G199" s="160">
        <v>0</v>
      </c>
      <c r="H199" s="160">
        <v>8</v>
      </c>
      <c r="I199" s="160">
        <v>1</v>
      </c>
      <c r="J199" s="160">
        <v>0</v>
      </c>
      <c r="K199" s="160">
        <v>0</v>
      </c>
      <c r="L199" s="160">
        <v>3</v>
      </c>
      <c r="M199" s="160">
        <v>0</v>
      </c>
      <c r="N199" s="160">
        <v>1</v>
      </c>
      <c r="O199" s="161">
        <v>32</v>
      </c>
    </row>
    <row r="200" spans="1:15" x14ac:dyDescent="0.25">
      <c r="A200" s="93"/>
      <c r="B200" s="158"/>
      <c r="C200" s="159" t="s">
        <v>130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</row>
    <row r="201" spans="1:15" x14ac:dyDescent="0.25">
      <c r="A201" s="93"/>
      <c r="B201" s="158"/>
      <c r="C201" s="159" t="s">
        <v>131</v>
      </c>
      <c r="D201" s="160">
        <v>1</v>
      </c>
      <c r="E201" s="160">
        <v>5</v>
      </c>
      <c r="F201" s="160">
        <v>5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1</v>
      </c>
      <c r="M201" s="160">
        <v>0</v>
      </c>
      <c r="N201" s="160">
        <v>0</v>
      </c>
      <c r="O201" s="161">
        <v>6</v>
      </c>
    </row>
    <row r="202" spans="1:15" x14ac:dyDescent="0.25">
      <c r="A202" s="93"/>
      <c r="B202" s="158" t="s">
        <v>199</v>
      </c>
      <c r="C202" s="159" t="s">
        <v>364</v>
      </c>
      <c r="D202" s="160">
        <v>2</v>
      </c>
      <c r="E202" s="160">
        <v>1</v>
      </c>
      <c r="F202" s="160">
        <v>0</v>
      </c>
      <c r="G202" s="160">
        <v>0</v>
      </c>
      <c r="H202" s="160">
        <v>0</v>
      </c>
      <c r="I202" s="160">
        <v>1</v>
      </c>
      <c r="J202" s="160">
        <v>0</v>
      </c>
      <c r="K202" s="160">
        <v>0</v>
      </c>
      <c r="L202" s="160">
        <v>2</v>
      </c>
      <c r="M202" s="160">
        <v>0</v>
      </c>
      <c r="N202" s="160">
        <v>0</v>
      </c>
      <c r="O202" s="161">
        <v>3</v>
      </c>
    </row>
    <row r="203" spans="1:15" x14ac:dyDescent="0.25">
      <c r="A203" s="93"/>
      <c r="B203" s="158"/>
      <c r="C203" s="159" t="s">
        <v>130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</row>
    <row r="204" spans="1:15" x14ac:dyDescent="0.25">
      <c r="A204" s="93"/>
      <c r="B204" s="158"/>
      <c r="C204" s="159" t="s">
        <v>131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1">
        <v>0</v>
      </c>
    </row>
    <row r="205" spans="1:15" x14ac:dyDescent="0.25">
      <c r="A205" s="93"/>
      <c r="B205" s="158" t="s">
        <v>200</v>
      </c>
      <c r="C205" s="159" t="s">
        <v>364</v>
      </c>
      <c r="D205" s="160">
        <v>6</v>
      </c>
      <c r="E205" s="160">
        <v>10</v>
      </c>
      <c r="F205" s="160">
        <v>6</v>
      </c>
      <c r="G205" s="160">
        <v>0</v>
      </c>
      <c r="H205" s="160">
        <v>2</v>
      </c>
      <c r="I205" s="160">
        <v>1</v>
      </c>
      <c r="J205" s="160">
        <v>0</v>
      </c>
      <c r="K205" s="160">
        <v>0</v>
      </c>
      <c r="L205" s="160">
        <v>7</v>
      </c>
      <c r="M205" s="160">
        <v>0</v>
      </c>
      <c r="N205" s="160">
        <v>0</v>
      </c>
      <c r="O205" s="161">
        <v>16</v>
      </c>
    </row>
    <row r="206" spans="1:15" x14ac:dyDescent="0.25">
      <c r="A206" s="93"/>
      <c r="B206" s="158"/>
      <c r="C206" s="159" t="s">
        <v>130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1">
        <v>0</v>
      </c>
    </row>
    <row r="207" spans="1:15" x14ac:dyDescent="0.25">
      <c r="A207" s="93"/>
      <c r="B207" s="158"/>
      <c r="C207" s="159" t="s">
        <v>131</v>
      </c>
      <c r="D207" s="160">
        <v>1</v>
      </c>
      <c r="E207" s="160">
        <v>3</v>
      </c>
      <c r="F207" s="160">
        <v>3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1</v>
      </c>
      <c r="M207" s="160">
        <v>0</v>
      </c>
      <c r="N207" s="160">
        <v>0</v>
      </c>
      <c r="O207" s="161">
        <v>4</v>
      </c>
    </row>
    <row r="208" spans="1:15" x14ac:dyDescent="0.25">
      <c r="A208" s="93"/>
      <c r="B208" s="158" t="s">
        <v>201</v>
      </c>
      <c r="C208" s="159" t="s">
        <v>364</v>
      </c>
      <c r="D208" s="160">
        <v>7</v>
      </c>
      <c r="E208" s="160">
        <v>8</v>
      </c>
      <c r="F208" s="160">
        <v>0</v>
      </c>
      <c r="G208" s="160">
        <v>0</v>
      </c>
      <c r="H208" s="160">
        <v>0</v>
      </c>
      <c r="I208" s="160">
        <v>2</v>
      </c>
      <c r="J208" s="160">
        <v>0</v>
      </c>
      <c r="K208" s="160">
        <v>0</v>
      </c>
      <c r="L208" s="160">
        <v>12</v>
      </c>
      <c r="M208" s="160">
        <v>0</v>
      </c>
      <c r="N208" s="160">
        <v>1</v>
      </c>
      <c r="O208" s="161">
        <v>15</v>
      </c>
    </row>
    <row r="209" spans="1:15" x14ac:dyDescent="0.25">
      <c r="A209" s="93"/>
      <c r="B209" s="158"/>
      <c r="C209" s="159" t="s">
        <v>130</v>
      </c>
      <c r="D209" s="160">
        <v>0</v>
      </c>
      <c r="E209" s="160">
        <v>0</v>
      </c>
      <c r="F209" s="160">
        <v>0</v>
      </c>
      <c r="G209" s="160">
        <v>0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0</v>
      </c>
      <c r="N209" s="160">
        <v>0</v>
      </c>
      <c r="O209" s="161">
        <v>0</v>
      </c>
    </row>
    <row r="210" spans="1:15" x14ac:dyDescent="0.25">
      <c r="A210" s="93"/>
      <c r="B210" s="158"/>
      <c r="C210" s="159" t="s">
        <v>131</v>
      </c>
      <c r="D210" s="160">
        <v>1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1</v>
      </c>
      <c r="M210" s="160">
        <v>0</v>
      </c>
      <c r="N210" s="160">
        <v>0</v>
      </c>
      <c r="O210" s="161">
        <v>1</v>
      </c>
    </row>
    <row r="211" spans="1:15" x14ac:dyDescent="0.25">
      <c r="A211" s="93"/>
      <c r="B211" s="158" t="s">
        <v>203</v>
      </c>
      <c r="C211" s="159" t="s">
        <v>364</v>
      </c>
      <c r="D211" s="160">
        <v>1</v>
      </c>
      <c r="E211" s="160">
        <v>0</v>
      </c>
      <c r="F211" s="160">
        <v>0</v>
      </c>
      <c r="G211" s="160">
        <v>0</v>
      </c>
      <c r="H211" s="160">
        <v>0</v>
      </c>
      <c r="I211" s="160">
        <v>0</v>
      </c>
      <c r="J211" s="160">
        <v>0</v>
      </c>
      <c r="K211" s="160">
        <v>0</v>
      </c>
      <c r="L211" s="160">
        <v>1</v>
      </c>
      <c r="M211" s="160">
        <v>0</v>
      </c>
      <c r="N211" s="160">
        <v>0</v>
      </c>
      <c r="O211" s="161">
        <v>1</v>
      </c>
    </row>
    <row r="212" spans="1:15" x14ac:dyDescent="0.25">
      <c r="A212" s="93"/>
      <c r="B212" s="158"/>
      <c r="C212" s="159" t="s">
        <v>130</v>
      </c>
      <c r="D212" s="160">
        <v>0</v>
      </c>
      <c r="E212" s="160">
        <v>0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0</v>
      </c>
      <c r="N212" s="160">
        <v>0</v>
      </c>
      <c r="O212" s="161">
        <v>0</v>
      </c>
    </row>
    <row r="213" spans="1:15" x14ac:dyDescent="0.25">
      <c r="A213" s="93"/>
      <c r="B213" s="158"/>
      <c r="C213" s="159" t="s">
        <v>131</v>
      </c>
      <c r="D213" s="160">
        <v>1</v>
      </c>
      <c r="E213" s="160">
        <v>1</v>
      </c>
      <c r="F213" s="160">
        <v>2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2</v>
      </c>
    </row>
    <row r="214" spans="1:15" x14ac:dyDescent="0.25">
      <c r="A214" s="93"/>
      <c r="B214" s="158" t="s">
        <v>204</v>
      </c>
      <c r="C214" s="159" t="s">
        <v>364</v>
      </c>
      <c r="D214" s="160">
        <v>8</v>
      </c>
      <c r="E214" s="160">
        <v>1</v>
      </c>
      <c r="F214" s="160">
        <v>2</v>
      </c>
      <c r="G214" s="160">
        <v>0</v>
      </c>
      <c r="H214" s="160">
        <v>0</v>
      </c>
      <c r="I214" s="160">
        <v>0</v>
      </c>
      <c r="J214" s="160">
        <v>1</v>
      </c>
      <c r="K214" s="160">
        <v>0</v>
      </c>
      <c r="L214" s="160">
        <v>6</v>
      </c>
      <c r="M214" s="160">
        <v>0</v>
      </c>
      <c r="N214" s="160">
        <v>0</v>
      </c>
      <c r="O214" s="161">
        <v>9</v>
      </c>
    </row>
    <row r="215" spans="1:15" x14ac:dyDescent="0.25">
      <c r="A215" s="93"/>
      <c r="B215" s="158"/>
      <c r="C215" s="159" t="s">
        <v>130</v>
      </c>
      <c r="D215" s="160">
        <v>0</v>
      </c>
      <c r="E215" s="160">
        <v>0</v>
      </c>
      <c r="F215" s="160">
        <v>0</v>
      </c>
      <c r="G215" s="160">
        <v>0</v>
      </c>
      <c r="H215" s="160">
        <v>0</v>
      </c>
      <c r="I215" s="160">
        <v>0</v>
      </c>
      <c r="J215" s="160">
        <v>0</v>
      </c>
      <c r="K215" s="160">
        <v>0</v>
      </c>
      <c r="L215" s="160">
        <v>0</v>
      </c>
      <c r="M215" s="160">
        <v>0</v>
      </c>
      <c r="N215" s="160">
        <v>0</v>
      </c>
      <c r="O215" s="161">
        <v>0</v>
      </c>
    </row>
    <row r="216" spans="1:15" x14ac:dyDescent="0.25">
      <c r="A216" s="93"/>
      <c r="B216" s="158"/>
      <c r="C216" s="159" t="s">
        <v>131</v>
      </c>
      <c r="D216" s="160">
        <v>2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1</v>
      </c>
      <c r="K216" s="160">
        <v>0</v>
      </c>
      <c r="L216" s="160">
        <v>1</v>
      </c>
      <c r="M216" s="160">
        <v>0</v>
      </c>
      <c r="N216" s="160">
        <v>0</v>
      </c>
      <c r="O216" s="161">
        <v>2</v>
      </c>
    </row>
    <row r="217" spans="1:15" x14ac:dyDescent="0.25">
      <c r="A217" s="93"/>
      <c r="B217" s="158" t="s">
        <v>274</v>
      </c>
      <c r="C217" s="159" t="s">
        <v>364</v>
      </c>
      <c r="D217" s="160">
        <v>1</v>
      </c>
      <c r="E217" s="160">
        <v>0</v>
      </c>
      <c r="F217" s="160">
        <v>0</v>
      </c>
      <c r="G217" s="160">
        <v>0</v>
      </c>
      <c r="H217" s="160">
        <v>0</v>
      </c>
      <c r="I217" s="160">
        <v>0</v>
      </c>
      <c r="J217" s="160">
        <v>0</v>
      </c>
      <c r="K217" s="160">
        <v>0</v>
      </c>
      <c r="L217" s="160">
        <v>1</v>
      </c>
      <c r="M217" s="160">
        <v>0</v>
      </c>
      <c r="N217" s="160">
        <v>0</v>
      </c>
      <c r="O217" s="161">
        <v>1</v>
      </c>
    </row>
    <row r="218" spans="1:15" x14ac:dyDescent="0.25">
      <c r="A218" s="93"/>
      <c r="B218" s="158"/>
      <c r="C218" s="159" t="s">
        <v>130</v>
      </c>
      <c r="D218" s="160">
        <v>0</v>
      </c>
      <c r="E218" s="160">
        <v>0</v>
      </c>
      <c r="F218" s="160">
        <v>0</v>
      </c>
      <c r="G218" s="160">
        <v>0</v>
      </c>
      <c r="H218" s="160">
        <v>0</v>
      </c>
      <c r="I218" s="160">
        <v>0</v>
      </c>
      <c r="J218" s="160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</row>
    <row r="219" spans="1:15" x14ac:dyDescent="0.25">
      <c r="A219" s="93"/>
      <c r="B219" s="158"/>
      <c r="C219" s="159" t="s">
        <v>131</v>
      </c>
      <c r="D219" s="160">
        <v>0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1">
        <v>0</v>
      </c>
    </row>
    <row r="220" spans="1:15" x14ac:dyDescent="0.25">
      <c r="A220" s="93"/>
      <c r="B220" s="158" t="s">
        <v>205</v>
      </c>
      <c r="C220" s="159" t="s">
        <v>364</v>
      </c>
      <c r="D220" s="160">
        <v>0</v>
      </c>
      <c r="E220" s="160">
        <v>1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1</v>
      </c>
      <c r="M220" s="160">
        <v>0</v>
      </c>
      <c r="N220" s="160">
        <v>0</v>
      </c>
      <c r="O220" s="161">
        <v>1</v>
      </c>
    </row>
    <row r="221" spans="1:15" x14ac:dyDescent="0.25">
      <c r="A221" s="93"/>
      <c r="B221" s="158"/>
      <c r="C221" s="159" t="s">
        <v>130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1">
        <v>0</v>
      </c>
    </row>
    <row r="222" spans="1:15" x14ac:dyDescent="0.25">
      <c r="A222" s="93"/>
      <c r="B222" s="158"/>
      <c r="C222" s="159" t="s">
        <v>131</v>
      </c>
      <c r="D222" s="160">
        <v>0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1">
        <v>0</v>
      </c>
    </row>
    <row r="223" spans="1:15" x14ac:dyDescent="0.25">
      <c r="A223" s="93"/>
      <c r="B223" s="158" t="s">
        <v>261</v>
      </c>
      <c r="C223" s="159" t="s">
        <v>364</v>
      </c>
      <c r="D223" s="160">
        <v>4</v>
      </c>
      <c r="E223" s="160">
        <v>0</v>
      </c>
      <c r="F223" s="160">
        <v>2</v>
      </c>
      <c r="G223" s="160">
        <v>0</v>
      </c>
      <c r="H223" s="160">
        <v>0</v>
      </c>
      <c r="I223" s="160">
        <v>0</v>
      </c>
      <c r="J223" s="160">
        <v>0</v>
      </c>
      <c r="K223" s="160">
        <v>0</v>
      </c>
      <c r="L223" s="160">
        <v>2</v>
      </c>
      <c r="M223" s="160">
        <v>0</v>
      </c>
      <c r="N223" s="160">
        <v>0</v>
      </c>
      <c r="O223" s="161">
        <v>4</v>
      </c>
    </row>
    <row r="224" spans="1:15" x14ac:dyDescent="0.25">
      <c r="A224" s="93"/>
      <c r="B224" s="158"/>
      <c r="C224" s="159" t="s">
        <v>130</v>
      </c>
      <c r="D224" s="160">
        <v>0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</row>
    <row r="225" spans="1:15" x14ac:dyDescent="0.25">
      <c r="A225" s="93"/>
      <c r="B225" s="158"/>
      <c r="C225" s="159" t="s">
        <v>131</v>
      </c>
      <c r="D225" s="160">
        <v>0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1">
        <v>0</v>
      </c>
    </row>
    <row r="226" spans="1:15" x14ac:dyDescent="0.25">
      <c r="A226" s="93"/>
      <c r="B226" s="158" t="s">
        <v>206</v>
      </c>
      <c r="C226" s="159" t="s">
        <v>364</v>
      </c>
      <c r="D226" s="160">
        <v>2</v>
      </c>
      <c r="E226" s="160">
        <v>9</v>
      </c>
      <c r="F226" s="160">
        <v>0</v>
      </c>
      <c r="G226" s="160">
        <v>0</v>
      </c>
      <c r="H226" s="160">
        <v>0</v>
      </c>
      <c r="I226" s="160">
        <v>1</v>
      </c>
      <c r="J226" s="160">
        <v>0</v>
      </c>
      <c r="K226" s="160">
        <v>0</v>
      </c>
      <c r="L226" s="160">
        <v>10</v>
      </c>
      <c r="M226" s="160">
        <v>0</v>
      </c>
      <c r="N226" s="160">
        <v>0</v>
      </c>
      <c r="O226" s="161">
        <v>11</v>
      </c>
    </row>
    <row r="227" spans="1:15" x14ac:dyDescent="0.25">
      <c r="A227" s="93"/>
      <c r="B227" s="158"/>
      <c r="C227" s="159" t="s">
        <v>130</v>
      </c>
      <c r="D227" s="160">
        <v>0</v>
      </c>
      <c r="E227" s="160">
        <v>0</v>
      </c>
      <c r="F227" s="160">
        <v>0</v>
      </c>
      <c r="G227" s="160">
        <v>0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</row>
    <row r="228" spans="1:15" x14ac:dyDescent="0.25">
      <c r="A228" s="93"/>
      <c r="B228" s="158"/>
      <c r="C228" s="159" t="s">
        <v>131</v>
      </c>
      <c r="D228" s="160">
        <v>0</v>
      </c>
      <c r="E228" s="160">
        <v>1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1</v>
      </c>
      <c r="M228" s="160">
        <v>0</v>
      </c>
      <c r="N228" s="160">
        <v>0</v>
      </c>
      <c r="O228" s="161">
        <v>1</v>
      </c>
    </row>
    <row r="229" spans="1:15" x14ac:dyDescent="0.25">
      <c r="A229" s="93"/>
      <c r="B229" s="158" t="s">
        <v>207</v>
      </c>
      <c r="C229" s="159" t="s">
        <v>364</v>
      </c>
      <c r="D229" s="160">
        <v>2</v>
      </c>
      <c r="E229" s="160">
        <v>0</v>
      </c>
      <c r="F229" s="160">
        <v>0</v>
      </c>
      <c r="G229" s="160">
        <v>0</v>
      </c>
      <c r="H229" s="160">
        <v>0</v>
      </c>
      <c r="I229" s="160">
        <v>1</v>
      </c>
      <c r="J229" s="160">
        <v>0</v>
      </c>
      <c r="K229" s="160">
        <v>0</v>
      </c>
      <c r="L229" s="160">
        <v>1</v>
      </c>
      <c r="M229" s="160">
        <v>0</v>
      </c>
      <c r="N229" s="160">
        <v>0</v>
      </c>
      <c r="O229" s="161">
        <v>2</v>
      </c>
    </row>
    <row r="230" spans="1:15" x14ac:dyDescent="0.25">
      <c r="A230" s="93"/>
      <c r="B230" s="158"/>
      <c r="C230" s="159" t="s">
        <v>130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</row>
    <row r="231" spans="1:15" x14ac:dyDescent="0.25">
      <c r="A231" s="93"/>
      <c r="B231" s="158"/>
      <c r="C231" s="159" t="s">
        <v>131</v>
      </c>
      <c r="D231" s="160">
        <v>0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</row>
    <row r="232" spans="1:15" x14ac:dyDescent="0.25">
      <c r="A232" s="93"/>
      <c r="B232" s="158" t="s">
        <v>275</v>
      </c>
      <c r="C232" s="159" t="s">
        <v>364</v>
      </c>
      <c r="D232" s="160">
        <v>2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160">
        <v>0</v>
      </c>
      <c r="L232" s="160">
        <v>2</v>
      </c>
      <c r="M232" s="160">
        <v>0</v>
      </c>
      <c r="N232" s="160">
        <v>0</v>
      </c>
      <c r="O232" s="161">
        <v>2</v>
      </c>
    </row>
    <row r="233" spans="1:15" x14ac:dyDescent="0.25">
      <c r="A233" s="93"/>
      <c r="B233" s="158"/>
      <c r="C233" s="159" t="s">
        <v>130</v>
      </c>
      <c r="D233" s="160">
        <v>0</v>
      </c>
      <c r="E233" s="160">
        <v>0</v>
      </c>
      <c r="F233" s="160">
        <v>0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1">
        <v>0</v>
      </c>
    </row>
    <row r="234" spans="1:15" x14ac:dyDescent="0.25">
      <c r="A234" s="93"/>
      <c r="B234" s="158"/>
      <c r="C234" s="159" t="s">
        <v>131</v>
      </c>
      <c r="D234" s="160">
        <v>0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1">
        <v>0</v>
      </c>
    </row>
    <row r="235" spans="1:15" x14ac:dyDescent="0.25">
      <c r="A235" s="93"/>
      <c r="B235" s="158" t="s">
        <v>209</v>
      </c>
      <c r="C235" s="159" t="s">
        <v>364</v>
      </c>
      <c r="D235" s="160">
        <v>4</v>
      </c>
      <c r="E235" s="160">
        <v>5</v>
      </c>
      <c r="F235" s="160">
        <v>0</v>
      </c>
      <c r="G235" s="160">
        <v>0</v>
      </c>
      <c r="H235" s="160">
        <v>1</v>
      </c>
      <c r="I235" s="160">
        <v>1</v>
      </c>
      <c r="J235" s="160">
        <v>1</v>
      </c>
      <c r="K235" s="160">
        <v>0</v>
      </c>
      <c r="L235" s="160">
        <v>5</v>
      </c>
      <c r="M235" s="160">
        <v>0</v>
      </c>
      <c r="N235" s="160">
        <v>1</v>
      </c>
      <c r="O235" s="161">
        <v>9</v>
      </c>
    </row>
    <row r="236" spans="1:15" x14ac:dyDescent="0.25">
      <c r="A236" s="93"/>
      <c r="B236" s="158"/>
      <c r="C236" s="159" t="s">
        <v>130</v>
      </c>
      <c r="D236" s="160">
        <v>0</v>
      </c>
      <c r="E236" s="160">
        <v>0</v>
      </c>
      <c r="F236" s="160">
        <v>0</v>
      </c>
      <c r="G236" s="160">
        <v>0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1">
        <v>0</v>
      </c>
    </row>
    <row r="237" spans="1:15" x14ac:dyDescent="0.25">
      <c r="A237" s="93"/>
      <c r="B237" s="158"/>
      <c r="C237" s="159" t="s">
        <v>131</v>
      </c>
      <c r="D237" s="160">
        <v>0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1">
        <v>0</v>
      </c>
    </row>
    <row r="238" spans="1:15" x14ac:dyDescent="0.25">
      <c r="A238" s="93"/>
      <c r="B238" s="158" t="s">
        <v>210</v>
      </c>
      <c r="C238" s="159" t="s">
        <v>364</v>
      </c>
      <c r="D238" s="160">
        <v>1</v>
      </c>
      <c r="E238" s="160">
        <v>2</v>
      </c>
      <c r="F238" s="160">
        <v>0</v>
      </c>
      <c r="G238" s="160">
        <v>0</v>
      </c>
      <c r="H238" s="160">
        <v>1</v>
      </c>
      <c r="I238" s="160">
        <v>0</v>
      </c>
      <c r="J238" s="160">
        <v>0</v>
      </c>
      <c r="K238" s="160">
        <v>0</v>
      </c>
      <c r="L238" s="160">
        <v>2</v>
      </c>
      <c r="M238" s="160">
        <v>0</v>
      </c>
      <c r="N238" s="160">
        <v>0</v>
      </c>
      <c r="O238" s="161">
        <v>3</v>
      </c>
    </row>
    <row r="239" spans="1:15" x14ac:dyDescent="0.25">
      <c r="A239" s="93"/>
      <c r="B239" s="158"/>
      <c r="C239" s="159" t="s">
        <v>130</v>
      </c>
      <c r="D239" s="160">
        <v>0</v>
      </c>
      <c r="E239" s="160">
        <v>0</v>
      </c>
      <c r="F239" s="160">
        <v>0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0</v>
      </c>
      <c r="N239" s="160">
        <v>0</v>
      </c>
      <c r="O239" s="161">
        <v>0</v>
      </c>
    </row>
    <row r="240" spans="1:15" x14ac:dyDescent="0.25">
      <c r="A240" s="93"/>
      <c r="B240" s="158"/>
      <c r="C240" s="159" t="s">
        <v>131</v>
      </c>
      <c r="D240" s="160">
        <v>0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</row>
    <row r="241" spans="1:15" x14ac:dyDescent="0.25">
      <c r="A241" s="93"/>
      <c r="B241" s="158" t="s">
        <v>211</v>
      </c>
      <c r="C241" s="159" t="s">
        <v>364</v>
      </c>
      <c r="D241" s="160">
        <v>1</v>
      </c>
      <c r="E241" s="160">
        <v>4</v>
      </c>
      <c r="F241" s="160">
        <v>0</v>
      </c>
      <c r="G241" s="160">
        <v>0</v>
      </c>
      <c r="H241" s="160">
        <v>1</v>
      </c>
      <c r="I241" s="160">
        <v>1</v>
      </c>
      <c r="J241" s="160">
        <v>0</v>
      </c>
      <c r="K241" s="160">
        <v>0</v>
      </c>
      <c r="L241" s="160">
        <v>3</v>
      </c>
      <c r="M241" s="160">
        <v>0</v>
      </c>
      <c r="N241" s="160">
        <v>0</v>
      </c>
      <c r="O241" s="161">
        <v>5</v>
      </c>
    </row>
    <row r="242" spans="1:15" x14ac:dyDescent="0.25">
      <c r="A242" s="93"/>
      <c r="B242" s="158"/>
      <c r="C242" s="159" t="s">
        <v>130</v>
      </c>
      <c r="D242" s="160">
        <v>0</v>
      </c>
      <c r="E242" s="160">
        <v>0</v>
      </c>
      <c r="F242" s="160">
        <v>0</v>
      </c>
      <c r="G242" s="160">
        <v>0</v>
      </c>
      <c r="H242" s="160">
        <v>0</v>
      </c>
      <c r="I242" s="160">
        <v>0</v>
      </c>
      <c r="J242" s="160">
        <v>0</v>
      </c>
      <c r="K242" s="160">
        <v>0</v>
      </c>
      <c r="L242" s="160">
        <v>0</v>
      </c>
      <c r="M242" s="160">
        <v>0</v>
      </c>
      <c r="N242" s="160">
        <v>0</v>
      </c>
      <c r="O242" s="161">
        <v>0</v>
      </c>
    </row>
    <row r="243" spans="1:15" x14ac:dyDescent="0.25">
      <c r="A243" s="93"/>
      <c r="B243" s="158"/>
      <c r="C243" s="159" t="s">
        <v>131</v>
      </c>
      <c r="D243" s="160">
        <v>3</v>
      </c>
      <c r="E243" s="160">
        <v>2</v>
      </c>
      <c r="F243" s="160">
        <v>5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1">
        <v>5</v>
      </c>
    </row>
    <row r="244" spans="1:15" x14ac:dyDescent="0.25">
      <c r="A244" s="93"/>
      <c r="B244" s="158" t="s">
        <v>212</v>
      </c>
      <c r="C244" s="159" t="s">
        <v>364</v>
      </c>
      <c r="D244" s="160">
        <v>1</v>
      </c>
      <c r="E244" s="160">
        <v>0</v>
      </c>
      <c r="F244" s="160">
        <v>0</v>
      </c>
      <c r="G244" s="160">
        <v>0</v>
      </c>
      <c r="H244" s="160">
        <v>0</v>
      </c>
      <c r="I244" s="160">
        <v>0</v>
      </c>
      <c r="J244" s="160">
        <v>0</v>
      </c>
      <c r="K244" s="160">
        <v>0</v>
      </c>
      <c r="L244" s="160">
        <v>1</v>
      </c>
      <c r="M244" s="160">
        <v>0</v>
      </c>
      <c r="N244" s="160">
        <v>0</v>
      </c>
      <c r="O244" s="161">
        <v>1</v>
      </c>
    </row>
    <row r="245" spans="1:15" x14ac:dyDescent="0.25">
      <c r="A245" s="93"/>
      <c r="B245" s="158"/>
      <c r="C245" s="159" t="s">
        <v>130</v>
      </c>
      <c r="D245" s="160">
        <v>0</v>
      </c>
      <c r="E245" s="160">
        <v>0</v>
      </c>
      <c r="F245" s="160">
        <v>0</v>
      </c>
      <c r="G245" s="160">
        <v>0</v>
      </c>
      <c r="H245" s="160">
        <v>0</v>
      </c>
      <c r="I245" s="160">
        <v>0</v>
      </c>
      <c r="J245" s="160">
        <v>0</v>
      </c>
      <c r="K245" s="160">
        <v>0</v>
      </c>
      <c r="L245" s="160">
        <v>0</v>
      </c>
      <c r="M245" s="160">
        <v>0</v>
      </c>
      <c r="N245" s="160">
        <v>0</v>
      </c>
      <c r="O245" s="161">
        <v>0</v>
      </c>
    </row>
    <row r="246" spans="1:15" x14ac:dyDescent="0.25">
      <c r="A246" s="93"/>
      <c r="B246" s="158"/>
      <c r="C246" s="159" t="s">
        <v>131</v>
      </c>
      <c r="D246" s="160">
        <v>0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1">
        <v>0</v>
      </c>
    </row>
    <row r="247" spans="1:15" x14ac:dyDescent="0.25">
      <c r="A247" s="93"/>
      <c r="B247" s="158" t="s">
        <v>213</v>
      </c>
      <c r="C247" s="159" t="s">
        <v>364</v>
      </c>
      <c r="D247" s="160">
        <v>5</v>
      </c>
      <c r="E247" s="160">
        <v>3</v>
      </c>
      <c r="F247" s="160">
        <v>4</v>
      </c>
      <c r="G247" s="160">
        <v>0</v>
      </c>
      <c r="H247" s="160">
        <v>2</v>
      </c>
      <c r="I247" s="160">
        <v>0</v>
      </c>
      <c r="J247" s="160">
        <v>0</v>
      </c>
      <c r="K247" s="160">
        <v>0</v>
      </c>
      <c r="L247" s="160">
        <v>2</v>
      </c>
      <c r="M247" s="160">
        <v>0</v>
      </c>
      <c r="N247" s="160">
        <v>0</v>
      </c>
      <c r="O247" s="161">
        <v>8</v>
      </c>
    </row>
    <row r="248" spans="1:15" x14ac:dyDescent="0.25">
      <c r="A248" s="93"/>
      <c r="B248" s="158"/>
      <c r="C248" s="159" t="s">
        <v>130</v>
      </c>
      <c r="D248" s="160">
        <v>0</v>
      </c>
      <c r="E248" s="160">
        <v>0</v>
      </c>
      <c r="F248" s="160">
        <v>0</v>
      </c>
      <c r="G248" s="160">
        <v>0</v>
      </c>
      <c r="H248" s="160">
        <v>0</v>
      </c>
      <c r="I248" s="160">
        <v>0</v>
      </c>
      <c r="J248" s="160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</row>
    <row r="249" spans="1:15" x14ac:dyDescent="0.25">
      <c r="A249" s="172" t="s">
        <v>202</v>
      </c>
      <c r="B249" s="158"/>
      <c r="C249" s="159" t="s">
        <v>131</v>
      </c>
      <c r="D249" s="160">
        <v>0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1">
        <v>0</v>
      </c>
    </row>
    <row r="250" spans="1:15" x14ac:dyDescent="0.25">
      <c r="A250" s="93"/>
      <c r="B250" s="158" t="s">
        <v>214</v>
      </c>
      <c r="C250" s="159" t="s">
        <v>364</v>
      </c>
      <c r="D250" s="160">
        <v>6</v>
      </c>
      <c r="E250" s="160">
        <v>2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8</v>
      </c>
      <c r="M250" s="160">
        <v>0</v>
      </c>
      <c r="N250" s="160">
        <v>0</v>
      </c>
      <c r="O250" s="161">
        <v>8</v>
      </c>
    </row>
    <row r="251" spans="1:15" x14ac:dyDescent="0.25">
      <c r="A251" s="93"/>
      <c r="B251" s="158"/>
      <c r="C251" s="159" t="s">
        <v>130</v>
      </c>
      <c r="D251" s="160">
        <v>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0</v>
      </c>
      <c r="N251" s="160">
        <v>0</v>
      </c>
      <c r="O251" s="161">
        <v>0</v>
      </c>
    </row>
    <row r="252" spans="1:15" x14ac:dyDescent="0.25">
      <c r="A252" s="93"/>
      <c r="B252" s="158"/>
      <c r="C252" s="159" t="s">
        <v>131</v>
      </c>
      <c r="D252" s="160">
        <v>0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1">
        <v>0</v>
      </c>
    </row>
    <row r="253" spans="1:15" x14ac:dyDescent="0.25">
      <c r="A253" s="93"/>
      <c r="B253" s="158" t="s">
        <v>215</v>
      </c>
      <c r="C253" s="159" t="s">
        <v>364</v>
      </c>
      <c r="D253" s="160">
        <v>0</v>
      </c>
      <c r="E253" s="160">
        <v>4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4</v>
      </c>
      <c r="M253" s="160">
        <v>0</v>
      </c>
      <c r="N253" s="160">
        <v>0</v>
      </c>
      <c r="O253" s="161">
        <v>4</v>
      </c>
    </row>
    <row r="254" spans="1:15" x14ac:dyDescent="0.25">
      <c r="A254" s="93"/>
      <c r="B254" s="158"/>
      <c r="C254" s="159" t="s">
        <v>130</v>
      </c>
      <c r="D254" s="160">
        <v>0</v>
      </c>
      <c r="E254" s="160">
        <v>0</v>
      </c>
      <c r="F254" s="160">
        <v>0</v>
      </c>
      <c r="G254" s="160">
        <v>0</v>
      </c>
      <c r="H254" s="160">
        <v>0</v>
      </c>
      <c r="I254" s="160">
        <v>0</v>
      </c>
      <c r="J254" s="160">
        <v>0</v>
      </c>
      <c r="K254" s="160">
        <v>0</v>
      </c>
      <c r="L254" s="160">
        <v>0</v>
      </c>
      <c r="M254" s="160">
        <v>0</v>
      </c>
      <c r="N254" s="160">
        <v>0</v>
      </c>
      <c r="O254" s="161">
        <v>0</v>
      </c>
    </row>
    <row r="255" spans="1:15" x14ac:dyDescent="0.25">
      <c r="A255" s="93"/>
      <c r="B255" s="158"/>
      <c r="C255" s="159" t="s">
        <v>131</v>
      </c>
      <c r="D255" s="160">
        <v>0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0</v>
      </c>
      <c r="L255" s="160">
        <v>0</v>
      </c>
      <c r="M255" s="160">
        <v>0</v>
      </c>
      <c r="N255" s="160">
        <v>0</v>
      </c>
      <c r="O255" s="161">
        <v>0</v>
      </c>
    </row>
    <row r="256" spans="1:15" x14ac:dyDescent="0.25">
      <c r="A256" s="93"/>
      <c r="B256" s="158" t="s">
        <v>216</v>
      </c>
      <c r="C256" s="159" t="s">
        <v>364</v>
      </c>
      <c r="D256" s="160">
        <v>2</v>
      </c>
      <c r="E256" s="160">
        <v>14</v>
      </c>
      <c r="F256" s="160">
        <v>5</v>
      </c>
      <c r="G256" s="160">
        <v>0</v>
      </c>
      <c r="H256" s="160">
        <v>2</v>
      </c>
      <c r="I256" s="160">
        <v>0</v>
      </c>
      <c r="J256" s="160">
        <v>0</v>
      </c>
      <c r="K256" s="160">
        <v>0</v>
      </c>
      <c r="L256" s="160">
        <v>9</v>
      </c>
      <c r="M256" s="160">
        <v>0</v>
      </c>
      <c r="N256" s="160">
        <v>0</v>
      </c>
      <c r="O256" s="161">
        <v>16</v>
      </c>
    </row>
    <row r="257" spans="1:15" x14ac:dyDescent="0.25">
      <c r="A257" s="93"/>
      <c r="B257" s="158"/>
      <c r="C257" s="159" t="s">
        <v>130</v>
      </c>
      <c r="D257" s="160">
        <v>0</v>
      </c>
      <c r="E257" s="160">
        <v>0</v>
      </c>
      <c r="F257" s="160">
        <v>0</v>
      </c>
      <c r="G257" s="160">
        <v>0</v>
      </c>
      <c r="H257" s="160">
        <v>0</v>
      </c>
      <c r="I257" s="160">
        <v>0</v>
      </c>
      <c r="J257" s="160">
        <v>0</v>
      </c>
      <c r="K257" s="160">
        <v>0</v>
      </c>
      <c r="L257" s="160">
        <v>0</v>
      </c>
      <c r="M257" s="160">
        <v>0</v>
      </c>
      <c r="N257" s="160">
        <v>0</v>
      </c>
      <c r="O257" s="161">
        <v>0</v>
      </c>
    </row>
    <row r="258" spans="1:15" x14ac:dyDescent="0.25">
      <c r="A258" s="93"/>
      <c r="B258" s="158"/>
      <c r="C258" s="159" t="s">
        <v>131</v>
      </c>
      <c r="D258" s="160">
        <v>0</v>
      </c>
      <c r="E258" s="160">
        <v>2</v>
      </c>
      <c r="F258" s="160">
        <v>2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0</v>
      </c>
      <c r="M258" s="160">
        <v>0</v>
      </c>
      <c r="N258" s="160">
        <v>0</v>
      </c>
      <c r="O258" s="161">
        <v>2</v>
      </c>
    </row>
    <row r="259" spans="1:15" x14ac:dyDescent="0.25">
      <c r="A259" s="93"/>
      <c r="B259" s="158" t="s">
        <v>217</v>
      </c>
      <c r="C259" s="159" t="s">
        <v>364</v>
      </c>
      <c r="D259" s="160">
        <v>3</v>
      </c>
      <c r="E259" s="160">
        <v>3</v>
      </c>
      <c r="F259" s="160">
        <v>1</v>
      </c>
      <c r="G259" s="160">
        <v>0</v>
      </c>
      <c r="H259" s="160">
        <v>0</v>
      </c>
      <c r="I259" s="160">
        <v>2</v>
      </c>
      <c r="J259" s="160">
        <v>0</v>
      </c>
      <c r="K259" s="160">
        <v>0</v>
      </c>
      <c r="L259" s="160">
        <v>3</v>
      </c>
      <c r="M259" s="160">
        <v>0</v>
      </c>
      <c r="N259" s="160">
        <v>0</v>
      </c>
      <c r="O259" s="161">
        <v>6</v>
      </c>
    </row>
    <row r="260" spans="1:15" x14ac:dyDescent="0.25">
      <c r="A260" s="93"/>
      <c r="B260" s="158"/>
      <c r="C260" s="159" t="s">
        <v>130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</row>
    <row r="261" spans="1:15" x14ac:dyDescent="0.25">
      <c r="A261" s="93"/>
      <c r="B261" s="158"/>
      <c r="C261" s="159" t="s">
        <v>131</v>
      </c>
      <c r="D261" s="160">
        <v>1</v>
      </c>
      <c r="E261" s="160">
        <v>1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2</v>
      </c>
      <c r="M261" s="160">
        <v>0</v>
      </c>
      <c r="N261" s="160">
        <v>0</v>
      </c>
      <c r="O261" s="161">
        <v>2</v>
      </c>
    </row>
    <row r="262" spans="1:15" x14ac:dyDescent="0.25">
      <c r="A262" s="93"/>
      <c r="B262" s="158" t="s">
        <v>218</v>
      </c>
      <c r="C262" s="159" t="s">
        <v>364</v>
      </c>
      <c r="D262" s="160">
        <v>17</v>
      </c>
      <c r="E262" s="160">
        <v>3</v>
      </c>
      <c r="F262" s="160">
        <v>1</v>
      </c>
      <c r="G262" s="160">
        <v>0</v>
      </c>
      <c r="H262" s="160">
        <v>0</v>
      </c>
      <c r="I262" s="160">
        <v>2</v>
      </c>
      <c r="J262" s="160">
        <v>0</v>
      </c>
      <c r="K262" s="160">
        <v>0</v>
      </c>
      <c r="L262" s="160">
        <v>17</v>
      </c>
      <c r="M262" s="160">
        <v>0</v>
      </c>
      <c r="N262" s="160">
        <v>0</v>
      </c>
      <c r="O262" s="161">
        <v>20</v>
      </c>
    </row>
    <row r="263" spans="1:15" x14ac:dyDescent="0.25">
      <c r="A263" s="93"/>
      <c r="B263" s="158"/>
      <c r="C263" s="159" t="s">
        <v>130</v>
      </c>
      <c r="D263" s="160">
        <v>0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</row>
    <row r="264" spans="1:15" x14ac:dyDescent="0.25">
      <c r="A264" s="93"/>
      <c r="B264" s="158"/>
      <c r="C264" s="159" t="s">
        <v>131</v>
      </c>
      <c r="D264" s="160">
        <v>18</v>
      </c>
      <c r="E264" s="160">
        <v>4</v>
      </c>
      <c r="F264" s="160">
        <v>1</v>
      </c>
      <c r="G264" s="160">
        <v>0</v>
      </c>
      <c r="H264" s="160">
        <v>3</v>
      </c>
      <c r="I264" s="160">
        <v>2</v>
      </c>
      <c r="J264" s="160">
        <v>0</v>
      </c>
      <c r="K264" s="160">
        <v>0</v>
      </c>
      <c r="L264" s="160">
        <v>16</v>
      </c>
      <c r="M264" s="160">
        <v>0</v>
      </c>
      <c r="N264" s="160">
        <v>0</v>
      </c>
      <c r="O264" s="161">
        <v>22</v>
      </c>
    </row>
    <row r="265" spans="1:15" x14ac:dyDescent="0.25">
      <c r="A265" s="93"/>
      <c r="B265" s="158" t="s">
        <v>219</v>
      </c>
      <c r="C265" s="159" t="s">
        <v>364</v>
      </c>
      <c r="D265" s="160">
        <v>11</v>
      </c>
      <c r="E265" s="160">
        <v>5</v>
      </c>
      <c r="F265" s="160">
        <v>0</v>
      </c>
      <c r="G265" s="160">
        <v>0</v>
      </c>
      <c r="H265" s="160">
        <v>0</v>
      </c>
      <c r="I265" s="160">
        <v>3</v>
      </c>
      <c r="J265" s="160">
        <v>0</v>
      </c>
      <c r="K265" s="160">
        <v>0</v>
      </c>
      <c r="L265" s="160">
        <v>12</v>
      </c>
      <c r="M265" s="160">
        <v>0</v>
      </c>
      <c r="N265" s="160">
        <v>1</v>
      </c>
      <c r="O265" s="161">
        <v>16</v>
      </c>
    </row>
    <row r="266" spans="1:15" x14ac:dyDescent="0.25">
      <c r="A266" s="93"/>
      <c r="B266" s="158"/>
      <c r="C266" s="159" t="s">
        <v>130</v>
      </c>
      <c r="D266" s="160">
        <v>0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</row>
    <row r="267" spans="1:15" x14ac:dyDescent="0.25">
      <c r="A267" s="93"/>
      <c r="B267" s="158"/>
      <c r="C267" s="159" t="s">
        <v>131</v>
      </c>
      <c r="D267" s="160">
        <v>0</v>
      </c>
      <c r="E267" s="160">
        <v>0</v>
      </c>
      <c r="F267" s="160">
        <v>0</v>
      </c>
      <c r="G267" s="160">
        <v>0</v>
      </c>
      <c r="H267" s="160">
        <v>0</v>
      </c>
      <c r="I267" s="160">
        <v>0</v>
      </c>
      <c r="J267" s="160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</row>
    <row r="268" spans="1:15" x14ac:dyDescent="0.25">
      <c r="A268" s="93"/>
      <c r="B268" s="158" t="s">
        <v>155</v>
      </c>
      <c r="C268" s="159" t="s">
        <v>364</v>
      </c>
      <c r="D268" s="160">
        <v>2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2</v>
      </c>
      <c r="M268" s="160">
        <v>0</v>
      </c>
      <c r="N268" s="160">
        <v>0</v>
      </c>
      <c r="O268" s="161">
        <v>2</v>
      </c>
    </row>
    <row r="269" spans="1:15" x14ac:dyDescent="0.25">
      <c r="A269" s="93"/>
      <c r="B269" s="158"/>
      <c r="C269" s="159" t="s">
        <v>130</v>
      </c>
      <c r="D269" s="160">
        <v>0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1">
        <v>0</v>
      </c>
    </row>
    <row r="270" spans="1:15" x14ac:dyDescent="0.25">
      <c r="A270" s="93"/>
      <c r="B270" s="158"/>
      <c r="C270" s="159" t="s">
        <v>131</v>
      </c>
      <c r="D270" s="160">
        <v>0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1">
        <v>0</v>
      </c>
    </row>
    <row r="271" spans="1:15" x14ac:dyDescent="0.25">
      <c r="A271" s="93"/>
      <c r="B271" s="158" t="s">
        <v>220</v>
      </c>
      <c r="C271" s="159" t="s">
        <v>364</v>
      </c>
      <c r="D271" s="160">
        <v>3</v>
      </c>
      <c r="E271" s="160">
        <v>2</v>
      </c>
      <c r="F271" s="160">
        <v>0</v>
      </c>
      <c r="G271" s="160">
        <v>1</v>
      </c>
      <c r="H271" s="160">
        <v>0</v>
      </c>
      <c r="I271" s="160">
        <v>2</v>
      </c>
      <c r="J271" s="160">
        <v>0</v>
      </c>
      <c r="K271" s="160">
        <v>0</v>
      </c>
      <c r="L271" s="160">
        <v>2</v>
      </c>
      <c r="M271" s="160">
        <v>0</v>
      </c>
      <c r="N271" s="160">
        <v>0</v>
      </c>
      <c r="O271" s="161">
        <v>5</v>
      </c>
    </row>
    <row r="272" spans="1:15" x14ac:dyDescent="0.25">
      <c r="A272" s="93"/>
      <c r="B272" s="158"/>
      <c r="C272" s="159" t="s">
        <v>130</v>
      </c>
      <c r="D272" s="160">
        <v>0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1">
        <v>0</v>
      </c>
    </row>
    <row r="273" spans="1:15" x14ac:dyDescent="0.25">
      <c r="A273" s="93"/>
      <c r="B273" s="158"/>
      <c r="C273" s="159" t="s">
        <v>131</v>
      </c>
      <c r="D273" s="160">
        <v>4</v>
      </c>
      <c r="E273" s="160">
        <v>1</v>
      </c>
      <c r="F273" s="160">
        <v>3</v>
      </c>
      <c r="G273" s="160">
        <v>0</v>
      </c>
      <c r="H273" s="160">
        <v>0</v>
      </c>
      <c r="I273" s="160">
        <v>1</v>
      </c>
      <c r="J273" s="160">
        <v>0</v>
      </c>
      <c r="K273" s="160">
        <v>0</v>
      </c>
      <c r="L273" s="160">
        <v>1</v>
      </c>
      <c r="M273" s="160">
        <v>0</v>
      </c>
      <c r="N273" s="160">
        <v>0</v>
      </c>
      <c r="O273" s="161">
        <v>5</v>
      </c>
    </row>
    <row r="274" spans="1:15" x14ac:dyDescent="0.25">
      <c r="A274" s="91" t="s">
        <v>222</v>
      </c>
      <c r="B274" s="23"/>
      <c r="C274" s="23"/>
      <c r="D274" s="24">
        <v>221</v>
      </c>
      <c r="E274" s="24">
        <v>159</v>
      </c>
      <c r="F274" s="24">
        <v>101</v>
      </c>
      <c r="G274" s="24">
        <v>1</v>
      </c>
      <c r="H274" s="24">
        <v>26</v>
      </c>
      <c r="I274" s="24">
        <v>32</v>
      </c>
      <c r="J274" s="24">
        <v>3</v>
      </c>
      <c r="K274" s="24">
        <v>0</v>
      </c>
      <c r="L274" s="24">
        <v>211</v>
      </c>
      <c r="M274" s="24">
        <v>0</v>
      </c>
      <c r="N274" s="24">
        <v>6</v>
      </c>
      <c r="O274" s="25">
        <v>380</v>
      </c>
    </row>
    <row r="275" spans="1:15" x14ac:dyDescent="0.25">
      <c r="A275" s="93" t="s">
        <v>118</v>
      </c>
      <c r="B275" s="158" t="s">
        <v>223</v>
      </c>
      <c r="C275" s="159" t="s">
        <v>364</v>
      </c>
      <c r="D275" s="160">
        <v>2</v>
      </c>
      <c r="E275" s="160">
        <v>4</v>
      </c>
      <c r="F275" s="160">
        <v>0</v>
      </c>
      <c r="G275" s="160">
        <v>0</v>
      </c>
      <c r="H275" s="160">
        <v>1</v>
      </c>
      <c r="I275" s="160">
        <v>0</v>
      </c>
      <c r="J275" s="160">
        <v>0</v>
      </c>
      <c r="K275" s="160">
        <v>0</v>
      </c>
      <c r="L275" s="160">
        <v>3</v>
      </c>
      <c r="M275" s="160">
        <v>0</v>
      </c>
      <c r="N275" s="160">
        <v>2</v>
      </c>
      <c r="O275" s="161">
        <v>6</v>
      </c>
    </row>
    <row r="276" spans="1:15" x14ac:dyDescent="0.25">
      <c r="A276" s="93"/>
      <c r="B276" s="158"/>
      <c r="C276" s="159" t="s">
        <v>130</v>
      </c>
      <c r="D276" s="160">
        <v>0</v>
      </c>
      <c r="E276" s="160">
        <v>0</v>
      </c>
      <c r="F276" s="160">
        <v>0</v>
      </c>
      <c r="G276" s="160">
        <v>0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1">
        <v>0</v>
      </c>
    </row>
    <row r="277" spans="1:15" x14ac:dyDescent="0.25">
      <c r="A277" s="93"/>
      <c r="B277" s="158"/>
      <c r="C277" s="159" t="s">
        <v>131</v>
      </c>
      <c r="D277" s="160">
        <v>0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160">
        <v>0</v>
      </c>
      <c r="L277" s="160">
        <v>0</v>
      </c>
      <c r="M277" s="160">
        <v>0</v>
      </c>
      <c r="N277" s="160">
        <v>0</v>
      </c>
      <c r="O277" s="161">
        <v>0</v>
      </c>
    </row>
    <row r="278" spans="1:15" x14ac:dyDescent="0.25">
      <c r="A278" s="93"/>
      <c r="B278" s="158" t="s">
        <v>224</v>
      </c>
      <c r="C278" s="159" t="s">
        <v>364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1">
        <v>0</v>
      </c>
    </row>
    <row r="279" spans="1:15" x14ac:dyDescent="0.25">
      <c r="A279" s="93"/>
      <c r="B279" s="158"/>
      <c r="C279" s="159" t="s">
        <v>130</v>
      </c>
      <c r="D279" s="160">
        <v>115</v>
      </c>
      <c r="E279" s="160">
        <v>112</v>
      </c>
      <c r="F279" s="160">
        <v>1</v>
      </c>
      <c r="G279" s="160">
        <v>1</v>
      </c>
      <c r="H279" s="160">
        <v>12</v>
      </c>
      <c r="I279" s="160">
        <v>20</v>
      </c>
      <c r="J279" s="160">
        <v>7</v>
      </c>
      <c r="K279" s="160">
        <v>0</v>
      </c>
      <c r="L279" s="160">
        <v>165</v>
      </c>
      <c r="M279" s="160">
        <v>0</v>
      </c>
      <c r="N279" s="160">
        <v>21</v>
      </c>
      <c r="O279" s="161">
        <v>227</v>
      </c>
    </row>
    <row r="280" spans="1:15" x14ac:dyDescent="0.25">
      <c r="A280" s="93"/>
      <c r="B280" s="158"/>
      <c r="C280" s="159" t="s">
        <v>131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1">
        <v>0</v>
      </c>
    </row>
    <row r="281" spans="1:15" x14ac:dyDescent="0.25">
      <c r="A281" s="93"/>
      <c r="B281" s="158" t="s">
        <v>225</v>
      </c>
      <c r="C281" s="159" t="s">
        <v>364</v>
      </c>
      <c r="D281" s="160">
        <v>2</v>
      </c>
      <c r="E281" s="160">
        <v>2</v>
      </c>
      <c r="F281" s="160">
        <v>1</v>
      </c>
      <c r="G281" s="160">
        <v>0</v>
      </c>
      <c r="H281" s="160">
        <v>0</v>
      </c>
      <c r="I281" s="160">
        <v>1</v>
      </c>
      <c r="J281" s="160">
        <v>0</v>
      </c>
      <c r="K281" s="160">
        <v>0</v>
      </c>
      <c r="L281" s="160">
        <v>2</v>
      </c>
      <c r="M281" s="160">
        <v>0</v>
      </c>
      <c r="N281" s="160">
        <v>0</v>
      </c>
      <c r="O281" s="161">
        <v>4</v>
      </c>
    </row>
    <row r="282" spans="1:15" x14ac:dyDescent="0.25">
      <c r="A282" s="93"/>
      <c r="B282" s="158"/>
      <c r="C282" s="159" t="s">
        <v>130</v>
      </c>
      <c r="D282" s="160">
        <v>0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</row>
    <row r="283" spans="1:15" x14ac:dyDescent="0.25">
      <c r="A283" s="93"/>
      <c r="B283" s="158"/>
      <c r="C283" s="159" t="s">
        <v>131</v>
      </c>
      <c r="D283" s="160">
        <v>0</v>
      </c>
      <c r="E283" s="160">
        <v>0</v>
      </c>
      <c r="F283" s="160">
        <v>0</v>
      </c>
      <c r="G283" s="160">
        <v>0</v>
      </c>
      <c r="H283" s="160">
        <v>0</v>
      </c>
      <c r="I283" s="160">
        <v>0</v>
      </c>
      <c r="J283" s="160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</row>
    <row r="284" spans="1:15" x14ac:dyDescent="0.25">
      <c r="A284" s="93"/>
      <c r="B284" s="158" t="s">
        <v>226</v>
      </c>
      <c r="C284" s="159" t="s">
        <v>364</v>
      </c>
      <c r="D284" s="160">
        <v>2</v>
      </c>
      <c r="E284" s="160">
        <v>4</v>
      </c>
      <c r="F284" s="160">
        <v>1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5</v>
      </c>
      <c r="M284" s="160">
        <v>0</v>
      </c>
      <c r="N284" s="160">
        <v>0</v>
      </c>
      <c r="O284" s="161">
        <v>6</v>
      </c>
    </row>
    <row r="285" spans="1:15" x14ac:dyDescent="0.25">
      <c r="A285" s="93"/>
      <c r="B285" s="158"/>
      <c r="C285" s="159" t="s">
        <v>130</v>
      </c>
      <c r="D285" s="160">
        <v>0</v>
      </c>
      <c r="E285" s="160">
        <v>0</v>
      </c>
      <c r="F285" s="160">
        <v>0</v>
      </c>
      <c r="G285" s="160">
        <v>0</v>
      </c>
      <c r="H285" s="160">
        <v>0</v>
      </c>
      <c r="I285" s="160">
        <v>0</v>
      </c>
      <c r="J285" s="160">
        <v>0</v>
      </c>
      <c r="K285" s="160">
        <v>0</v>
      </c>
      <c r="L285" s="160">
        <v>0</v>
      </c>
      <c r="M285" s="160">
        <v>0</v>
      </c>
      <c r="N285" s="160">
        <v>0</v>
      </c>
      <c r="O285" s="161">
        <v>0</v>
      </c>
    </row>
    <row r="286" spans="1:15" x14ac:dyDescent="0.25">
      <c r="A286" s="93"/>
      <c r="B286" s="158"/>
      <c r="C286" s="159" t="s">
        <v>131</v>
      </c>
      <c r="D286" s="160">
        <v>0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1">
        <v>0</v>
      </c>
    </row>
    <row r="287" spans="1:15" x14ac:dyDescent="0.25">
      <c r="A287" s="91" t="s">
        <v>227</v>
      </c>
      <c r="B287" s="23"/>
      <c r="C287" s="23"/>
      <c r="D287" s="24">
        <v>121</v>
      </c>
      <c r="E287" s="24">
        <v>122</v>
      </c>
      <c r="F287" s="24">
        <v>3</v>
      </c>
      <c r="G287" s="24">
        <v>1</v>
      </c>
      <c r="H287" s="24">
        <v>13</v>
      </c>
      <c r="I287" s="24">
        <v>21</v>
      </c>
      <c r="J287" s="24">
        <v>7</v>
      </c>
      <c r="K287" s="24">
        <v>0</v>
      </c>
      <c r="L287" s="24">
        <v>175</v>
      </c>
      <c r="M287" s="24">
        <v>0</v>
      </c>
      <c r="N287" s="24">
        <v>23</v>
      </c>
      <c r="O287" s="25">
        <v>243</v>
      </c>
    </row>
    <row r="288" spans="1:15" x14ac:dyDescent="0.25">
      <c r="A288" s="93" t="s">
        <v>20</v>
      </c>
      <c r="B288" s="158" t="s">
        <v>263</v>
      </c>
      <c r="C288" s="159" t="s">
        <v>364</v>
      </c>
      <c r="D288" s="160">
        <v>1</v>
      </c>
      <c r="E288" s="160">
        <v>0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  <c r="K288" s="160">
        <v>0</v>
      </c>
      <c r="L288" s="160">
        <v>1</v>
      </c>
      <c r="M288" s="160">
        <v>0</v>
      </c>
      <c r="N288" s="160">
        <v>0</v>
      </c>
      <c r="O288" s="161">
        <v>1</v>
      </c>
    </row>
    <row r="289" spans="1:15" x14ac:dyDescent="0.25">
      <c r="A289" s="93"/>
      <c r="B289" s="158"/>
      <c r="C289" s="159" t="s">
        <v>130</v>
      </c>
      <c r="D289" s="160">
        <v>0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1">
        <v>0</v>
      </c>
    </row>
    <row r="290" spans="1:15" x14ac:dyDescent="0.25">
      <c r="A290" s="93"/>
      <c r="B290" s="158"/>
      <c r="C290" s="159" t="s">
        <v>131</v>
      </c>
      <c r="D290" s="160">
        <v>2</v>
      </c>
      <c r="E290" s="160">
        <v>0</v>
      </c>
      <c r="F290" s="160">
        <v>1</v>
      </c>
      <c r="G290" s="160">
        <v>0</v>
      </c>
      <c r="H290" s="160">
        <v>1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1">
        <v>2</v>
      </c>
    </row>
    <row r="291" spans="1:15" x14ac:dyDescent="0.25">
      <c r="A291" s="93"/>
      <c r="B291" s="158" t="s">
        <v>228</v>
      </c>
      <c r="C291" s="159" t="s">
        <v>364</v>
      </c>
      <c r="D291" s="160">
        <v>1</v>
      </c>
      <c r="E291" s="160">
        <v>0</v>
      </c>
      <c r="F291" s="160">
        <v>0</v>
      </c>
      <c r="G291" s="160">
        <v>0</v>
      </c>
      <c r="H291" s="160">
        <v>0</v>
      </c>
      <c r="I291" s="160">
        <v>1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1">
        <v>1</v>
      </c>
    </row>
    <row r="292" spans="1:15" x14ac:dyDescent="0.25">
      <c r="A292" s="93"/>
      <c r="B292" s="158"/>
      <c r="C292" s="159" t="s">
        <v>130</v>
      </c>
      <c r="D292" s="160">
        <v>0</v>
      </c>
      <c r="E292" s="160">
        <v>0</v>
      </c>
      <c r="F292" s="160">
        <v>0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1">
        <v>0</v>
      </c>
    </row>
    <row r="293" spans="1:15" x14ac:dyDescent="0.25">
      <c r="A293" s="93"/>
      <c r="B293" s="158"/>
      <c r="C293" s="159" t="s">
        <v>131</v>
      </c>
      <c r="D293" s="160">
        <v>0</v>
      </c>
      <c r="E293" s="160">
        <v>2</v>
      </c>
      <c r="F293" s="160">
        <v>0</v>
      </c>
      <c r="G293" s="160">
        <v>0</v>
      </c>
      <c r="H293" s="160">
        <v>2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1">
        <v>2</v>
      </c>
    </row>
    <row r="294" spans="1:15" x14ac:dyDescent="0.25">
      <c r="A294" s="93"/>
      <c r="B294" s="158" t="s">
        <v>229</v>
      </c>
      <c r="C294" s="159" t="s">
        <v>364</v>
      </c>
      <c r="D294" s="160">
        <v>11</v>
      </c>
      <c r="E294" s="160">
        <v>28</v>
      </c>
      <c r="F294" s="160">
        <v>2</v>
      </c>
      <c r="G294" s="160">
        <v>0</v>
      </c>
      <c r="H294" s="160">
        <v>9</v>
      </c>
      <c r="I294" s="160">
        <v>2</v>
      </c>
      <c r="J294" s="160">
        <v>2</v>
      </c>
      <c r="K294" s="160">
        <v>0</v>
      </c>
      <c r="L294" s="160">
        <v>19</v>
      </c>
      <c r="M294" s="160">
        <v>1</v>
      </c>
      <c r="N294" s="160">
        <v>4</v>
      </c>
      <c r="O294" s="161">
        <v>39</v>
      </c>
    </row>
    <row r="295" spans="1:15" x14ac:dyDescent="0.25">
      <c r="A295" s="93"/>
      <c r="B295" s="158"/>
      <c r="C295" s="159" t="s">
        <v>130</v>
      </c>
      <c r="D295" s="160">
        <v>0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0</v>
      </c>
      <c r="N295" s="160">
        <v>0</v>
      </c>
      <c r="O295" s="161">
        <v>0</v>
      </c>
    </row>
    <row r="296" spans="1:15" x14ac:dyDescent="0.25">
      <c r="A296" s="93"/>
      <c r="B296" s="158"/>
      <c r="C296" s="159" t="s">
        <v>131</v>
      </c>
      <c r="D296" s="160">
        <v>0</v>
      </c>
      <c r="E296" s="160">
        <v>0</v>
      </c>
      <c r="F296" s="160">
        <v>0</v>
      </c>
      <c r="G296" s="160">
        <v>0</v>
      </c>
      <c r="H296" s="160">
        <v>0</v>
      </c>
      <c r="I296" s="160">
        <v>0</v>
      </c>
      <c r="J296" s="160">
        <v>0</v>
      </c>
      <c r="K296" s="160">
        <v>0</v>
      </c>
      <c r="L296" s="160">
        <v>0</v>
      </c>
      <c r="M296" s="160">
        <v>0</v>
      </c>
      <c r="N296" s="160">
        <v>0</v>
      </c>
      <c r="O296" s="161">
        <v>0</v>
      </c>
    </row>
    <row r="297" spans="1:15" x14ac:dyDescent="0.25">
      <c r="A297" s="93"/>
      <c r="B297" s="158" t="s">
        <v>230</v>
      </c>
      <c r="C297" s="159" t="s">
        <v>364</v>
      </c>
      <c r="D297" s="160">
        <v>5</v>
      </c>
      <c r="E297" s="160">
        <v>1</v>
      </c>
      <c r="F297" s="160">
        <v>1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5</v>
      </c>
      <c r="M297" s="160">
        <v>0</v>
      </c>
      <c r="N297" s="160">
        <v>0</v>
      </c>
      <c r="O297" s="161">
        <v>6</v>
      </c>
    </row>
    <row r="298" spans="1:15" x14ac:dyDescent="0.25">
      <c r="A298" s="93"/>
      <c r="B298" s="158"/>
      <c r="C298" s="159" t="s">
        <v>130</v>
      </c>
      <c r="D298" s="160">
        <v>0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</row>
    <row r="299" spans="1:15" x14ac:dyDescent="0.25">
      <c r="A299" s="172" t="s">
        <v>236</v>
      </c>
      <c r="B299" s="158"/>
      <c r="C299" s="159" t="s">
        <v>131</v>
      </c>
      <c r="D299" s="160">
        <v>0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1">
        <v>0</v>
      </c>
    </row>
    <row r="300" spans="1:15" x14ac:dyDescent="0.25">
      <c r="A300" s="93"/>
      <c r="B300" s="158" t="s">
        <v>231</v>
      </c>
      <c r="C300" s="159" t="s">
        <v>364</v>
      </c>
      <c r="D300" s="160">
        <v>8</v>
      </c>
      <c r="E300" s="160">
        <v>4</v>
      </c>
      <c r="F300" s="160">
        <v>3</v>
      </c>
      <c r="G300" s="160">
        <v>0</v>
      </c>
      <c r="H300" s="160">
        <v>4</v>
      </c>
      <c r="I300" s="160">
        <v>0</v>
      </c>
      <c r="J300" s="160">
        <v>0</v>
      </c>
      <c r="K300" s="160">
        <v>0</v>
      </c>
      <c r="L300" s="160">
        <v>4</v>
      </c>
      <c r="M300" s="160">
        <v>0</v>
      </c>
      <c r="N300" s="160">
        <v>1</v>
      </c>
      <c r="O300" s="161">
        <v>12</v>
      </c>
    </row>
    <row r="301" spans="1:15" x14ac:dyDescent="0.25">
      <c r="A301" s="93"/>
      <c r="B301" s="158"/>
      <c r="C301" s="159" t="s">
        <v>130</v>
      </c>
      <c r="D301" s="160">
        <v>0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</row>
    <row r="302" spans="1:15" x14ac:dyDescent="0.25">
      <c r="A302" s="93"/>
      <c r="B302" s="158"/>
      <c r="C302" s="159" t="s">
        <v>131</v>
      </c>
      <c r="D302" s="160">
        <v>2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2</v>
      </c>
      <c r="M302" s="160">
        <v>0</v>
      </c>
      <c r="N302" s="160">
        <v>0</v>
      </c>
      <c r="O302" s="161">
        <v>2</v>
      </c>
    </row>
    <row r="303" spans="1:15" x14ac:dyDescent="0.25">
      <c r="A303" s="93"/>
      <c r="B303" s="158" t="s">
        <v>232</v>
      </c>
      <c r="C303" s="159" t="s">
        <v>364</v>
      </c>
      <c r="D303" s="160">
        <v>0</v>
      </c>
      <c r="E303" s="160">
        <v>0</v>
      </c>
      <c r="F303" s="160">
        <v>0</v>
      </c>
      <c r="G303" s="160">
        <v>0</v>
      </c>
      <c r="H303" s="160">
        <v>0</v>
      </c>
      <c r="I303" s="160">
        <v>0</v>
      </c>
      <c r="J303" s="160">
        <v>0</v>
      </c>
      <c r="K303" s="160">
        <v>0</v>
      </c>
      <c r="L303" s="160">
        <v>0</v>
      </c>
      <c r="M303" s="160">
        <v>0</v>
      </c>
      <c r="N303" s="160">
        <v>0</v>
      </c>
      <c r="O303" s="161">
        <v>0</v>
      </c>
    </row>
    <row r="304" spans="1:15" x14ac:dyDescent="0.25">
      <c r="A304" s="93"/>
      <c r="B304" s="158"/>
      <c r="C304" s="159" t="s">
        <v>130</v>
      </c>
      <c r="D304" s="160">
        <v>0</v>
      </c>
      <c r="E304" s="160">
        <v>0</v>
      </c>
      <c r="F304" s="160">
        <v>0</v>
      </c>
      <c r="G304" s="160">
        <v>0</v>
      </c>
      <c r="H304" s="160">
        <v>0</v>
      </c>
      <c r="I304" s="160">
        <v>0</v>
      </c>
      <c r="J304" s="160">
        <v>0</v>
      </c>
      <c r="K304" s="160">
        <v>0</v>
      </c>
      <c r="L304" s="160">
        <v>0</v>
      </c>
      <c r="M304" s="160">
        <v>0</v>
      </c>
      <c r="N304" s="160">
        <v>0</v>
      </c>
      <c r="O304" s="161">
        <v>0</v>
      </c>
    </row>
    <row r="305" spans="1:15" x14ac:dyDescent="0.25">
      <c r="A305" s="93"/>
      <c r="B305" s="158"/>
      <c r="C305" s="159" t="s">
        <v>131</v>
      </c>
      <c r="D305" s="160">
        <v>3</v>
      </c>
      <c r="E305" s="160">
        <v>1</v>
      </c>
      <c r="F305" s="160">
        <v>1</v>
      </c>
      <c r="G305" s="160">
        <v>0</v>
      </c>
      <c r="H305" s="160">
        <v>0</v>
      </c>
      <c r="I305" s="160">
        <v>1</v>
      </c>
      <c r="J305" s="160">
        <v>0</v>
      </c>
      <c r="K305" s="160">
        <v>0</v>
      </c>
      <c r="L305" s="160">
        <v>2</v>
      </c>
      <c r="M305" s="160">
        <v>0</v>
      </c>
      <c r="N305" s="160">
        <v>0</v>
      </c>
      <c r="O305" s="161">
        <v>4</v>
      </c>
    </row>
    <row r="306" spans="1:15" x14ac:dyDescent="0.25">
      <c r="A306" s="93"/>
      <c r="B306" s="158" t="s">
        <v>233</v>
      </c>
      <c r="C306" s="159" t="s">
        <v>364</v>
      </c>
      <c r="D306" s="160">
        <v>0</v>
      </c>
      <c r="E306" s="160">
        <v>0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0</v>
      </c>
      <c r="N306" s="160">
        <v>0</v>
      </c>
      <c r="O306" s="161">
        <v>0</v>
      </c>
    </row>
    <row r="307" spans="1:15" x14ac:dyDescent="0.25">
      <c r="A307" s="93"/>
      <c r="B307" s="158"/>
      <c r="C307" s="159" t="s">
        <v>130</v>
      </c>
      <c r="D307" s="160">
        <v>0</v>
      </c>
      <c r="E307" s="160">
        <v>0</v>
      </c>
      <c r="F307" s="160">
        <v>0</v>
      </c>
      <c r="G307" s="160">
        <v>0</v>
      </c>
      <c r="H307" s="160">
        <v>0</v>
      </c>
      <c r="I307" s="160">
        <v>0</v>
      </c>
      <c r="J307" s="160">
        <v>0</v>
      </c>
      <c r="K307" s="160">
        <v>0</v>
      </c>
      <c r="L307" s="160">
        <v>0</v>
      </c>
      <c r="M307" s="160">
        <v>0</v>
      </c>
      <c r="N307" s="160">
        <v>0</v>
      </c>
      <c r="O307" s="161">
        <v>0</v>
      </c>
    </row>
    <row r="308" spans="1:15" x14ac:dyDescent="0.25">
      <c r="A308" s="93"/>
      <c r="B308" s="158"/>
      <c r="C308" s="159" t="s">
        <v>131</v>
      </c>
      <c r="D308" s="160">
        <v>1</v>
      </c>
      <c r="E308" s="160">
        <v>0</v>
      </c>
      <c r="F308" s="160">
        <v>0</v>
      </c>
      <c r="G308" s="160">
        <v>0</v>
      </c>
      <c r="H308" s="160">
        <v>0</v>
      </c>
      <c r="I308" s="160">
        <v>0</v>
      </c>
      <c r="J308" s="160">
        <v>0</v>
      </c>
      <c r="K308" s="160">
        <v>0</v>
      </c>
      <c r="L308" s="160">
        <v>1</v>
      </c>
      <c r="M308" s="160">
        <v>0</v>
      </c>
      <c r="N308" s="160">
        <v>0</v>
      </c>
      <c r="O308" s="161">
        <v>1</v>
      </c>
    </row>
    <row r="309" spans="1:15" x14ac:dyDescent="0.25">
      <c r="A309" s="93"/>
      <c r="B309" s="158" t="s">
        <v>276</v>
      </c>
      <c r="C309" s="159" t="s">
        <v>364</v>
      </c>
      <c r="D309" s="160">
        <v>0</v>
      </c>
      <c r="E309" s="160">
        <v>1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  <c r="K309" s="160">
        <v>0</v>
      </c>
      <c r="L309" s="160">
        <v>1</v>
      </c>
      <c r="M309" s="160">
        <v>0</v>
      </c>
      <c r="N309" s="160">
        <v>0</v>
      </c>
      <c r="O309" s="161">
        <v>1</v>
      </c>
    </row>
    <row r="310" spans="1:15" x14ac:dyDescent="0.25">
      <c r="A310" s="93"/>
      <c r="B310" s="158"/>
      <c r="C310" s="159" t="s">
        <v>130</v>
      </c>
      <c r="D310" s="160">
        <v>0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  <c r="K310" s="160">
        <v>0</v>
      </c>
      <c r="L310" s="160">
        <v>0</v>
      </c>
      <c r="M310" s="160">
        <v>0</v>
      </c>
      <c r="N310" s="160">
        <v>0</v>
      </c>
      <c r="O310" s="161">
        <v>0</v>
      </c>
    </row>
    <row r="311" spans="1:15" x14ac:dyDescent="0.25">
      <c r="A311" s="93"/>
      <c r="B311" s="158"/>
      <c r="C311" s="159" t="s">
        <v>131</v>
      </c>
      <c r="D311" s="160">
        <v>0</v>
      </c>
      <c r="E311" s="160">
        <v>0</v>
      </c>
      <c r="F311" s="160">
        <v>0</v>
      </c>
      <c r="G311" s="160">
        <v>0</v>
      </c>
      <c r="H311" s="160">
        <v>0</v>
      </c>
      <c r="I311" s="160">
        <v>0</v>
      </c>
      <c r="J311" s="160">
        <v>0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</row>
    <row r="312" spans="1:15" x14ac:dyDescent="0.25">
      <c r="A312" s="93"/>
      <c r="B312" s="158" t="s">
        <v>30</v>
      </c>
      <c r="C312" s="159" t="s">
        <v>364</v>
      </c>
      <c r="D312" s="160">
        <v>0</v>
      </c>
      <c r="E312" s="160">
        <v>0</v>
      </c>
      <c r="F312" s="160">
        <v>0</v>
      </c>
      <c r="G312" s="160">
        <v>0</v>
      </c>
      <c r="H312" s="160">
        <v>0</v>
      </c>
      <c r="I312" s="160">
        <v>0</v>
      </c>
      <c r="J312" s="160">
        <v>0</v>
      </c>
      <c r="K312" s="160">
        <v>0</v>
      </c>
      <c r="L312" s="160">
        <v>0</v>
      </c>
      <c r="M312" s="160">
        <v>0</v>
      </c>
      <c r="N312" s="160">
        <v>0</v>
      </c>
      <c r="O312" s="161">
        <v>0</v>
      </c>
    </row>
    <row r="313" spans="1:15" x14ac:dyDescent="0.25">
      <c r="A313" s="93"/>
      <c r="B313" s="158"/>
      <c r="C313" s="159" t="s">
        <v>130</v>
      </c>
      <c r="D313" s="160">
        <v>116</v>
      </c>
      <c r="E313" s="160">
        <v>130</v>
      </c>
      <c r="F313" s="160">
        <v>8</v>
      </c>
      <c r="G313" s="160">
        <v>1</v>
      </c>
      <c r="H313" s="160">
        <v>40</v>
      </c>
      <c r="I313" s="160">
        <v>24</v>
      </c>
      <c r="J313" s="160">
        <v>2</v>
      </c>
      <c r="K313" s="160">
        <v>0</v>
      </c>
      <c r="L313" s="160">
        <v>166</v>
      </c>
      <c r="M313" s="160">
        <v>0</v>
      </c>
      <c r="N313" s="160">
        <v>5</v>
      </c>
      <c r="O313" s="161">
        <v>246</v>
      </c>
    </row>
    <row r="314" spans="1:15" x14ac:dyDescent="0.25">
      <c r="A314" s="93"/>
      <c r="B314" s="158"/>
      <c r="C314" s="159" t="s">
        <v>131</v>
      </c>
      <c r="D314" s="160">
        <v>0</v>
      </c>
      <c r="E314" s="160">
        <v>0</v>
      </c>
      <c r="F314" s="160">
        <v>0</v>
      </c>
      <c r="G314" s="160">
        <v>0</v>
      </c>
      <c r="H314" s="160">
        <v>0</v>
      </c>
      <c r="I314" s="160">
        <v>0</v>
      </c>
      <c r="J314" s="160">
        <v>0</v>
      </c>
      <c r="K314" s="160">
        <v>0</v>
      </c>
      <c r="L314" s="160">
        <v>0</v>
      </c>
      <c r="M314" s="160">
        <v>0</v>
      </c>
      <c r="N314" s="160">
        <v>0</v>
      </c>
      <c r="O314" s="161">
        <v>0</v>
      </c>
    </row>
    <row r="315" spans="1:15" x14ac:dyDescent="0.25">
      <c r="A315" s="93"/>
      <c r="B315" s="158" t="s">
        <v>277</v>
      </c>
      <c r="C315" s="159" t="s">
        <v>364</v>
      </c>
      <c r="D315" s="160">
        <v>0</v>
      </c>
      <c r="E315" s="160">
        <v>0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</row>
    <row r="316" spans="1:15" x14ac:dyDescent="0.25">
      <c r="A316" s="93"/>
      <c r="B316" s="158"/>
      <c r="C316" s="159" t="s">
        <v>130</v>
      </c>
      <c r="D316" s="160">
        <v>0</v>
      </c>
      <c r="E316" s="160">
        <v>0</v>
      </c>
      <c r="F316" s="160">
        <v>0</v>
      </c>
      <c r="G316" s="160">
        <v>0</v>
      </c>
      <c r="H316" s="160">
        <v>0</v>
      </c>
      <c r="I316" s="160">
        <v>0</v>
      </c>
      <c r="J316" s="160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</row>
    <row r="317" spans="1:15" x14ac:dyDescent="0.25">
      <c r="A317" s="93"/>
      <c r="B317" s="158"/>
      <c r="C317" s="159" t="s">
        <v>131</v>
      </c>
      <c r="D317" s="160">
        <v>1</v>
      </c>
      <c r="E317" s="160">
        <v>0</v>
      </c>
      <c r="F317" s="160">
        <v>1</v>
      </c>
      <c r="G317" s="160">
        <v>0</v>
      </c>
      <c r="H317" s="160">
        <v>0</v>
      </c>
      <c r="I317" s="160">
        <v>0</v>
      </c>
      <c r="J317" s="160">
        <v>0</v>
      </c>
      <c r="K317" s="160">
        <v>0</v>
      </c>
      <c r="L317" s="160">
        <v>0</v>
      </c>
      <c r="M317" s="160">
        <v>0</v>
      </c>
      <c r="N317" s="160">
        <v>0</v>
      </c>
      <c r="O317" s="161">
        <v>1</v>
      </c>
    </row>
    <row r="318" spans="1:15" x14ac:dyDescent="0.25">
      <c r="A318" s="93"/>
      <c r="B318" s="158" t="s">
        <v>235</v>
      </c>
      <c r="C318" s="159" t="s">
        <v>364</v>
      </c>
      <c r="D318" s="160">
        <v>0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</row>
    <row r="319" spans="1:15" x14ac:dyDescent="0.25">
      <c r="A319" s="93"/>
      <c r="B319" s="158"/>
      <c r="C319" s="159" t="s">
        <v>130</v>
      </c>
      <c r="D319" s="160">
        <v>0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1">
        <v>0</v>
      </c>
    </row>
    <row r="320" spans="1:15" x14ac:dyDescent="0.25">
      <c r="A320" s="93"/>
      <c r="B320" s="158"/>
      <c r="C320" s="159" t="s">
        <v>131</v>
      </c>
      <c r="D320" s="160">
        <v>3</v>
      </c>
      <c r="E320" s="160">
        <v>1</v>
      </c>
      <c r="F320" s="160">
        <v>0</v>
      </c>
      <c r="G320" s="160">
        <v>0</v>
      </c>
      <c r="H320" s="160">
        <v>0</v>
      </c>
      <c r="I320" s="160">
        <v>0</v>
      </c>
      <c r="J320" s="160">
        <v>0</v>
      </c>
      <c r="K320" s="160">
        <v>0</v>
      </c>
      <c r="L320" s="160">
        <v>4</v>
      </c>
      <c r="M320" s="160">
        <v>0</v>
      </c>
      <c r="N320" s="160">
        <v>0</v>
      </c>
      <c r="O320" s="161">
        <v>4</v>
      </c>
    </row>
    <row r="321" spans="1:15" x14ac:dyDescent="0.25">
      <c r="A321" s="93"/>
      <c r="B321" s="158" t="s">
        <v>264</v>
      </c>
      <c r="C321" s="159" t="s">
        <v>364</v>
      </c>
      <c r="D321" s="160">
        <v>0</v>
      </c>
      <c r="E321" s="160">
        <v>0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0</v>
      </c>
      <c r="N321" s="160">
        <v>0</v>
      </c>
      <c r="O321" s="161">
        <v>0</v>
      </c>
    </row>
    <row r="322" spans="1:15" x14ac:dyDescent="0.25">
      <c r="A322" s="93"/>
      <c r="B322" s="158"/>
      <c r="C322" s="159" t="s">
        <v>130</v>
      </c>
      <c r="D322" s="160">
        <v>0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</row>
    <row r="323" spans="1:15" x14ac:dyDescent="0.25">
      <c r="A323" s="93"/>
      <c r="B323" s="158"/>
      <c r="C323" s="159" t="s">
        <v>131</v>
      </c>
      <c r="D323" s="160">
        <v>3</v>
      </c>
      <c r="E323" s="160">
        <v>0</v>
      </c>
      <c r="F323" s="160">
        <v>1</v>
      </c>
      <c r="G323" s="160">
        <v>0</v>
      </c>
      <c r="H323" s="160">
        <v>1</v>
      </c>
      <c r="I323" s="160">
        <v>0</v>
      </c>
      <c r="J323" s="160">
        <v>0</v>
      </c>
      <c r="K323" s="160">
        <v>0</v>
      </c>
      <c r="L323" s="160">
        <v>1</v>
      </c>
      <c r="M323" s="160">
        <v>0</v>
      </c>
      <c r="N323" s="160">
        <v>0</v>
      </c>
      <c r="O323" s="161">
        <v>3</v>
      </c>
    </row>
    <row r="324" spans="1:15" x14ac:dyDescent="0.25">
      <c r="A324" s="93"/>
      <c r="B324" s="158" t="s">
        <v>237</v>
      </c>
      <c r="C324" s="159" t="s">
        <v>364</v>
      </c>
      <c r="D324" s="160">
        <v>0</v>
      </c>
      <c r="E324" s="160">
        <v>0</v>
      </c>
      <c r="F324" s="160">
        <v>0</v>
      </c>
      <c r="G324" s="160">
        <v>0</v>
      </c>
      <c r="H324" s="160">
        <v>0</v>
      </c>
      <c r="I324" s="160">
        <v>0</v>
      </c>
      <c r="J324" s="160">
        <v>0</v>
      </c>
      <c r="K324" s="160">
        <v>0</v>
      </c>
      <c r="L324" s="160">
        <v>0</v>
      </c>
      <c r="M324" s="160">
        <v>0</v>
      </c>
      <c r="N324" s="160">
        <v>0</v>
      </c>
      <c r="O324" s="161">
        <v>0</v>
      </c>
    </row>
    <row r="325" spans="1:15" x14ac:dyDescent="0.25">
      <c r="A325" s="93"/>
      <c r="B325" s="158"/>
      <c r="C325" s="159" t="s">
        <v>130</v>
      </c>
      <c r="D325" s="160">
        <v>0</v>
      </c>
      <c r="E325" s="160">
        <v>0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</row>
    <row r="326" spans="1:15" x14ac:dyDescent="0.25">
      <c r="A326" s="93"/>
      <c r="B326" s="158"/>
      <c r="C326" s="159" t="s">
        <v>131</v>
      </c>
      <c r="D326" s="160">
        <v>2</v>
      </c>
      <c r="E326" s="160">
        <v>1</v>
      </c>
      <c r="F326" s="160">
        <v>0</v>
      </c>
      <c r="G326" s="160">
        <v>0</v>
      </c>
      <c r="H326" s="160">
        <v>1</v>
      </c>
      <c r="I326" s="160">
        <v>0</v>
      </c>
      <c r="J326" s="160">
        <v>0</v>
      </c>
      <c r="K326" s="160">
        <v>0</v>
      </c>
      <c r="L326" s="160">
        <v>2</v>
      </c>
      <c r="M326" s="160">
        <v>0</v>
      </c>
      <c r="N326" s="160">
        <v>0</v>
      </c>
      <c r="O326" s="161">
        <v>3</v>
      </c>
    </row>
    <row r="327" spans="1:15" x14ac:dyDescent="0.25">
      <c r="A327" s="93"/>
      <c r="B327" s="158" t="s">
        <v>238</v>
      </c>
      <c r="C327" s="159" t="s">
        <v>364</v>
      </c>
      <c r="D327" s="160">
        <v>4</v>
      </c>
      <c r="E327" s="160">
        <v>2</v>
      </c>
      <c r="F327" s="160">
        <v>0</v>
      </c>
      <c r="G327" s="160">
        <v>0</v>
      </c>
      <c r="H327" s="160">
        <v>5</v>
      </c>
      <c r="I327" s="160">
        <v>1</v>
      </c>
      <c r="J327" s="160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6</v>
      </c>
    </row>
    <row r="328" spans="1:15" x14ac:dyDescent="0.25">
      <c r="A328" s="93"/>
      <c r="B328" s="158"/>
      <c r="C328" s="159" t="s">
        <v>130</v>
      </c>
      <c r="D328" s="160">
        <v>0</v>
      </c>
      <c r="E328" s="160">
        <v>0</v>
      </c>
      <c r="F328" s="160">
        <v>0</v>
      </c>
      <c r="G328" s="160">
        <v>0</v>
      </c>
      <c r="H328" s="160">
        <v>0</v>
      </c>
      <c r="I328" s="160">
        <v>0</v>
      </c>
      <c r="J328" s="160">
        <v>0</v>
      </c>
      <c r="K328" s="160">
        <v>0</v>
      </c>
      <c r="L328" s="160">
        <v>0</v>
      </c>
      <c r="M328" s="160">
        <v>0</v>
      </c>
      <c r="N328" s="160">
        <v>0</v>
      </c>
      <c r="O328" s="161">
        <v>0</v>
      </c>
    </row>
    <row r="329" spans="1:15" x14ac:dyDescent="0.25">
      <c r="A329" s="93"/>
      <c r="B329" s="158"/>
      <c r="C329" s="159" t="s">
        <v>131</v>
      </c>
      <c r="D329" s="160">
        <v>0</v>
      </c>
      <c r="E329" s="160">
        <v>0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</row>
    <row r="330" spans="1:15" x14ac:dyDescent="0.25">
      <c r="A330" s="91" t="s">
        <v>239</v>
      </c>
      <c r="B330" s="23"/>
      <c r="C330" s="23"/>
      <c r="D330" s="24">
        <v>163</v>
      </c>
      <c r="E330" s="24">
        <v>171</v>
      </c>
      <c r="F330" s="24">
        <v>18</v>
      </c>
      <c r="G330" s="24">
        <v>1</v>
      </c>
      <c r="H330" s="24">
        <v>63</v>
      </c>
      <c r="I330" s="24">
        <v>29</v>
      </c>
      <c r="J330" s="24">
        <v>4</v>
      </c>
      <c r="K330" s="24">
        <v>0</v>
      </c>
      <c r="L330" s="24">
        <v>208</v>
      </c>
      <c r="M330" s="24">
        <v>1</v>
      </c>
      <c r="N330" s="24">
        <v>10</v>
      </c>
      <c r="O330" s="25">
        <v>334</v>
      </c>
    </row>
    <row r="331" spans="1:15" x14ac:dyDescent="0.25">
      <c r="A331" s="93" t="s">
        <v>120</v>
      </c>
      <c r="B331" s="158" t="s">
        <v>240</v>
      </c>
      <c r="C331" s="159" t="s">
        <v>364</v>
      </c>
      <c r="D331" s="160">
        <v>4</v>
      </c>
      <c r="E331" s="160">
        <v>1</v>
      </c>
      <c r="F331" s="160">
        <v>1</v>
      </c>
      <c r="G331" s="160">
        <v>0</v>
      </c>
      <c r="H331" s="160">
        <v>0</v>
      </c>
      <c r="I331" s="160">
        <v>1</v>
      </c>
      <c r="J331" s="160">
        <v>0</v>
      </c>
      <c r="K331" s="160">
        <v>0</v>
      </c>
      <c r="L331" s="160">
        <v>3</v>
      </c>
      <c r="M331" s="160">
        <v>0</v>
      </c>
      <c r="N331" s="160">
        <v>0</v>
      </c>
      <c r="O331" s="161">
        <v>5</v>
      </c>
    </row>
    <row r="332" spans="1:15" x14ac:dyDescent="0.25">
      <c r="A332" s="93"/>
      <c r="B332" s="158"/>
      <c r="C332" s="159" t="s">
        <v>130</v>
      </c>
      <c r="D332" s="160">
        <v>0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</row>
    <row r="333" spans="1:15" x14ac:dyDescent="0.25">
      <c r="A333" s="93"/>
      <c r="B333" s="158"/>
      <c r="C333" s="159" t="s">
        <v>131</v>
      </c>
      <c r="D333" s="160">
        <v>0</v>
      </c>
      <c r="E333" s="160">
        <v>0</v>
      </c>
      <c r="F333" s="160">
        <v>0</v>
      </c>
      <c r="G333" s="160">
        <v>0</v>
      </c>
      <c r="H333" s="160">
        <v>0</v>
      </c>
      <c r="I333" s="160">
        <v>0</v>
      </c>
      <c r="J333" s="160">
        <v>0</v>
      </c>
      <c r="K333" s="160">
        <v>0</v>
      </c>
      <c r="L333" s="160">
        <v>0</v>
      </c>
      <c r="M333" s="160">
        <v>0</v>
      </c>
      <c r="N333" s="160">
        <v>0</v>
      </c>
      <c r="O333" s="161">
        <v>0</v>
      </c>
    </row>
    <row r="334" spans="1:15" x14ac:dyDescent="0.25">
      <c r="A334" s="93"/>
      <c r="B334" s="158" t="s">
        <v>265</v>
      </c>
      <c r="C334" s="159" t="s">
        <v>364</v>
      </c>
      <c r="D334" s="160">
        <v>1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  <c r="K334" s="160">
        <v>0</v>
      </c>
      <c r="L334" s="160">
        <v>1</v>
      </c>
      <c r="M334" s="160">
        <v>0</v>
      </c>
      <c r="N334" s="160">
        <v>0</v>
      </c>
      <c r="O334" s="161">
        <v>1</v>
      </c>
    </row>
    <row r="335" spans="1:15" x14ac:dyDescent="0.25">
      <c r="A335" s="93"/>
      <c r="B335" s="158"/>
      <c r="C335" s="159" t="s">
        <v>130</v>
      </c>
      <c r="D335" s="160">
        <v>0</v>
      </c>
      <c r="E335" s="160">
        <v>0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</row>
    <row r="336" spans="1:15" x14ac:dyDescent="0.25">
      <c r="A336" s="93"/>
      <c r="B336" s="158"/>
      <c r="C336" s="159" t="s">
        <v>131</v>
      </c>
      <c r="D336" s="160">
        <v>0</v>
      </c>
      <c r="E336" s="160">
        <v>0</v>
      </c>
      <c r="F336" s="160">
        <v>0</v>
      </c>
      <c r="G336" s="160">
        <v>0</v>
      </c>
      <c r="H336" s="160">
        <v>0</v>
      </c>
      <c r="I336" s="160">
        <v>0</v>
      </c>
      <c r="J336" s="160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</row>
    <row r="337" spans="1:15" x14ac:dyDescent="0.25">
      <c r="A337" s="93"/>
      <c r="B337" s="158" t="s">
        <v>242</v>
      </c>
      <c r="C337" s="159" t="s">
        <v>364</v>
      </c>
      <c r="D337" s="160">
        <v>0</v>
      </c>
      <c r="E337" s="160">
        <v>0</v>
      </c>
      <c r="F337" s="160">
        <v>0</v>
      </c>
      <c r="G337" s="160">
        <v>0</v>
      </c>
      <c r="H337" s="160">
        <v>0</v>
      </c>
      <c r="I337" s="160">
        <v>0</v>
      </c>
      <c r="J337" s="160">
        <v>0</v>
      </c>
      <c r="K337" s="160">
        <v>0</v>
      </c>
      <c r="L337" s="160">
        <v>0</v>
      </c>
      <c r="M337" s="160">
        <v>0</v>
      </c>
      <c r="N337" s="160">
        <v>0</v>
      </c>
      <c r="O337" s="161">
        <v>0</v>
      </c>
    </row>
    <row r="338" spans="1:15" x14ac:dyDescent="0.25">
      <c r="A338" s="93"/>
      <c r="B338" s="158"/>
      <c r="C338" s="159" t="s">
        <v>130</v>
      </c>
      <c r="D338" s="160">
        <v>0</v>
      </c>
      <c r="E338" s="160">
        <v>0</v>
      </c>
      <c r="F338" s="160">
        <v>0</v>
      </c>
      <c r="G338" s="160">
        <v>0</v>
      </c>
      <c r="H338" s="160">
        <v>0</v>
      </c>
      <c r="I338" s="160">
        <v>0</v>
      </c>
      <c r="J338" s="160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</row>
    <row r="339" spans="1:15" x14ac:dyDescent="0.25">
      <c r="A339" s="93"/>
      <c r="B339" s="158"/>
      <c r="C339" s="159" t="s">
        <v>131</v>
      </c>
      <c r="D339" s="160">
        <v>3</v>
      </c>
      <c r="E339" s="160">
        <v>0</v>
      </c>
      <c r="F339" s="160">
        <v>0</v>
      </c>
      <c r="G339" s="160">
        <v>0</v>
      </c>
      <c r="H339" s="160">
        <v>0</v>
      </c>
      <c r="I339" s="160">
        <v>1</v>
      </c>
      <c r="J339" s="160">
        <v>0</v>
      </c>
      <c r="K339" s="160">
        <v>0</v>
      </c>
      <c r="L339" s="160">
        <v>2</v>
      </c>
      <c r="M339" s="160">
        <v>0</v>
      </c>
      <c r="N339" s="160">
        <v>0</v>
      </c>
      <c r="O339" s="161">
        <v>3</v>
      </c>
    </row>
    <row r="340" spans="1:15" x14ac:dyDescent="0.25">
      <c r="A340" s="93"/>
      <c r="B340" s="158" t="s">
        <v>266</v>
      </c>
      <c r="C340" s="159" t="s">
        <v>364</v>
      </c>
      <c r="D340" s="160">
        <v>11</v>
      </c>
      <c r="E340" s="160">
        <v>0</v>
      </c>
      <c r="F340" s="160">
        <v>0</v>
      </c>
      <c r="G340" s="160">
        <v>0</v>
      </c>
      <c r="H340" s="160">
        <v>1</v>
      </c>
      <c r="I340" s="160">
        <v>3</v>
      </c>
      <c r="J340" s="160">
        <v>0</v>
      </c>
      <c r="K340" s="160">
        <v>0</v>
      </c>
      <c r="L340" s="160">
        <v>7</v>
      </c>
      <c r="M340" s="160">
        <v>0</v>
      </c>
      <c r="N340" s="160">
        <v>0</v>
      </c>
      <c r="O340" s="161">
        <v>11</v>
      </c>
    </row>
    <row r="341" spans="1:15" x14ac:dyDescent="0.25">
      <c r="A341" s="93"/>
      <c r="B341" s="158"/>
      <c r="C341" s="159" t="s">
        <v>130</v>
      </c>
      <c r="D341" s="160">
        <v>0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1">
        <v>0</v>
      </c>
    </row>
    <row r="342" spans="1:15" x14ac:dyDescent="0.25">
      <c r="A342" s="93"/>
      <c r="B342" s="158"/>
      <c r="C342" s="159" t="s">
        <v>131</v>
      </c>
      <c r="D342" s="160">
        <v>0</v>
      </c>
      <c r="E342" s="160">
        <v>0</v>
      </c>
      <c r="F342" s="160">
        <v>0</v>
      </c>
      <c r="G342" s="160">
        <v>0</v>
      </c>
      <c r="H342" s="160">
        <v>0</v>
      </c>
      <c r="I342" s="160">
        <v>0</v>
      </c>
      <c r="J342" s="160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</row>
    <row r="343" spans="1:15" x14ac:dyDescent="0.25">
      <c r="A343" s="93"/>
      <c r="B343" s="158" t="s">
        <v>267</v>
      </c>
      <c r="C343" s="159" t="s">
        <v>364</v>
      </c>
      <c r="D343" s="160">
        <v>5</v>
      </c>
      <c r="E343" s="160">
        <v>1</v>
      </c>
      <c r="F343" s="160">
        <v>0</v>
      </c>
      <c r="G343" s="160">
        <v>0</v>
      </c>
      <c r="H343" s="160">
        <v>0</v>
      </c>
      <c r="I343" s="160">
        <v>1</v>
      </c>
      <c r="J343" s="160">
        <v>0</v>
      </c>
      <c r="K343" s="160">
        <v>0</v>
      </c>
      <c r="L343" s="160">
        <v>4</v>
      </c>
      <c r="M343" s="160">
        <v>0</v>
      </c>
      <c r="N343" s="160">
        <v>1</v>
      </c>
      <c r="O343" s="161">
        <v>6</v>
      </c>
    </row>
    <row r="344" spans="1:15" x14ac:dyDescent="0.25">
      <c r="A344" s="93"/>
      <c r="B344" s="158"/>
      <c r="C344" s="159" t="s">
        <v>130</v>
      </c>
      <c r="D344" s="160">
        <v>0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</row>
    <row r="345" spans="1:15" x14ac:dyDescent="0.25">
      <c r="A345" s="93"/>
      <c r="B345" s="158"/>
      <c r="C345" s="159" t="s">
        <v>131</v>
      </c>
      <c r="D345" s="160">
        <v>0</v>
      </c>
      <c r="E345" s="160">
        <v>0</v>
      </c>
      <c r="F345" s="160">
        <v>0</v>
      </c>
      <c r="G345" s="160">
        <v>0</v>
      </c>
      <c r="H345" s="160">
        <v>0</v>
      </c>
      <c r="I345" s="160">
        <v>0</v>
      </c>
      <c r="J345" s="160">
        <v>0</v>
      </c>
      <c r="K345" s="160">
        <v>0</v>
      </c>
      <c r="L345" s="160">
        <v>0</v>
      </c>
      <c r="M345" s="160">
        <v>0</v>
      </c>
      <c r="N345" s="160">
        <v>0</v>
      </c>
      <c r="O345" s="161">
        <v>0</v>
      </c>
    </row>
    <row r="346" spans="1:15" x14ac:dyDescent="0.25">
      <c r="A346" s="91" t="s">
        <v>245</v>
      </c>
      <c r="B346" s="23"/>
      <c r="C346" s="23"/>
      <c r="D346" s="24">
        <v>24</v>
      </c>
      <c r="E346" s="24">
        <v>2</v>
      </c>
      <c r="F346" s="24">
        <v>1</v>
      </c>
      <c r="G346" s="24">
        <v>0</v>
      </c>
      <c r="H346" s="24">
        <v>1</v>
      </c>
      <c r="I346" s="24">
        <v>6</v>
      </c>
      <c r="J346" s="24">
        <v>0</v>
      </c>
      <c r="K346" s="24">
        <v>0</v>
      </c>
      <c r="L346" s="24">
        <v>17</v>
      </c>
      <c r="M346" s="24">
        <v>0</v>
      </c>
      <c r="N346" s="24">
        <v>1</v>
      </c>
      <c r="O346" s="25">
        <v>26</v>
      </c>
    </row>
    <row r="347" spans="1:15" x14ac:dyDescent="0.25">
      <c r="A347" s="93" t="s">
        <v>121</v>
      </c>
      <c r="B347" s="158" t="s">
        <v>233</v>
      </c>
      <c r="C347" s="159" t="s">
        <v>364</v>
      </c>
      <c r="D347" s="160">
        <v>1</v>
      </c>
      <c r="E347" s="160">
        <v>0</v>
      </c>
      <c r="F347" s="160">
        <v>0</v>
      </c>
      <c r="G347" s="160">
        <v>0</v>
      </c>
      <c r="H347" s="160">
        <v>1</v>
      </c>
      <c r="I347" s="160">
        <v>0</v>
      </c>
      <c r="J347" s="160">
        <v>0</v>
      </c>
      <c r="K347" s="160">
        <v>0</v>
      </c>
      <c r="L347" s="160">
        <v>0</v>
      </c>
      <c r="M347" s="160">
        <v>0</v>
      </c>
      <c r="N347" s="160">
        <v>0</v>
      </c>
      <c r="O347" s="161">
        <v>1</v>
      </c>
    </row>
    <row r="348" spans="1:15" x14ac:dyDescent="0.25">
      <c r="A348" s="93"/>
      <c r="B348" s="158"/>
      <c r="C348" s="159" t="s">
        <v>130</v>
      </c>
      <c r="D348" s="160">
        <v>0</v>
      </c>
      <c r="E348" s="160">
        <v>0</v>
      </c>
      <c r="F348" s="160">
        <v>0</v>
      </c>
      <c r="G348" s="160">
        <v>0</v>
      </c>
      <c r="H348" s="160">
        <v>0</v>
      </c>
      <c r="I348" s="160">
        <v>0</v>
      </c>
      <c r="J348" s="160">
        <v>0</v>
      </c>
      <c r="K348" s="160">
        <v>0</v>
      </c>
      <c r="L348" s="160">
        <v>0</v>
      </c>
      <c r="M348" s="160">
        <v>0</v>
      </c>
      <c r="N348" s="160">
        <v>0</v>
      </c>
      <c r="O348" s="161">
        <v>0</v>
      </c>
    </row>
    <row r="349" spans="1:15" x14ac:dyDescent="0.25">
      <c r="A349" s="93"/>
      <c r="B349" s="158"/>
      <c r="C349" s="159" t="s">
        <v>131</v>
      </c>
      <c r="D349" s="160">
        <v>2</v>
      </c>
      <c r="E349" s="160">
        <v>0</v>
      </c>
      <c r="F349" s="160">
        <v>1</v>
      </c>
      <c r="G349" s="160">
        <v>0</v>
      </c>
      <c r="H349" s="160">
        <v>1</v>
      </c>
      <c r="I349" s="160">
        <v>0</v>
      </c>
      <c r="J349" s="160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2</v>
      </c>
    </row>
    <row r="350" spans="1:15" x14ac:dyDescent="0.25">
      <c r="A350" s="93"/>
      <c r="B350" s="158" t="s">
        <v>246</v>
      </c>
      <c r="C350" s="159" t="s">
        <v>364</v>
      </c>
      <c r="D350" s="160">
        <v>1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  <c r="K350" s="160">
        <v>0</v>
      </c>
      <c r="L350" s="160">
        <v>1</v>
      </c>
      <c r="M350" s="160">
        <v>0</v>
      </c>
      <c r="N350" s="160">
        <v>0</v>
      </c>
      <c r="O350" s="161">
        <v>1</v>
      </c>
    </row>
    <row r="351" spans="1:15" x14ac:dyDescent="0.25">
      <c r="A351" s="93"/>
      <c r="B351" s="158"/>
      <c r="C351" s="159" t="s">
        <v>130</v>
      </c>
      <c r="D351" s="160">
        <v>0</v>
      </c>
      <c r="E351" s="160">
        <v>0</v>
      </c>
      <c r="F351" s="160">
        <v>0</v>
      </c>
      <c r="G351" s="160">
        <v>0</v>
      </c>
      <c r="H351" s="160">
        <v>0</v>
      </c>
      <c r="I351" s="160">
        <v>0</v>
      </c>
      <c r="J351" s="160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</row>
    <row r="352" spans="1:15" x14ac:dyDescent="0.25">
      <c r="A352" s="93"/>
      <c r="B352" s="158"/>
      <c r="C352" s="159" t="s">
        <v>131</v>
      </c>
      <c r="D352" s="160">
        <v>0</v>
      </c>
      <c r="E352" s="160">
        <v>0</v>
      </c>
      <c r="F352" s="160">
        <v>0</v>
      </c>
      <c r="G352" s="160">
        <v>0</v>
      </c>
      <c r="H352" s="160">
        <v>0</v>
      </c>
      <c r="I352" s="160">
        <v>0</v>
      </c>
      <c r="J352" s="160">
        <v>0</v>
      </c>
      <c r="K352" s="160">
        <v>0</v>
      </c>
      <c r="L352" s="160">
        <v>0</v>
      </c>
      <c r="M352" s="160">
        <v>0</v>
      </c>
      <c r="N352" s="160">
        <v>0</v>
      </c>
      <c r="O352" s="161">
        <v>0</v>
      </c>
    </row>
    <row r="353" spans="1:15" x14ac:dyDescent="0.25">
      <c r="A353" s="93"/>
      <c r="B353" s="158" t="s">
        <v>268</v>
      </c>
      <c r="C353" s="159" t="s">
        <v>364</v>
      </c>
      <c r="D353" s="160">
        <v>11</v>
      </c>
      <c r="E353" s="160">
        <v>4</v>
      </c>
      <c r="F353" s="160">
        <v>0</v>
      </c>
      <c r="G353" s="160">
        <v>0</v>
      </c>
      <c r="H353" s="160">
        <v>0</v>
      </c>
      <c r="I353" s="160">
        <v>2</v>
      </c>
      <c r="J353" s="160">
        <v>0</v>
      </c>
      <c r="K353" s="160">
        <v>0</v>
      </c>
      <c r="L353" s="160">
        <v>13</v>
      </c>
      <c r="M353" s="160">
        <v>0</v>
      </c>
      <c r="N353" s="160">
        <v>0</v>
      </c>
      <c r="O353" s="161">
        <v>15</v>
      </c>
    </row>
    <row r="354" spans="1:15" x14ac:dyDescent="0.25">
      <c r="A354" s="93"/>
      <c r="B354" s="158"/>
      <c r="C354" s="159" t="s">
        <v>130</v>
      </c>
      <c r="D354" s="160">
        <v>0</v>
      </c>
      <c r="E354" s="160">
        <v>0</v>
      </c>
      <c r="F354" s="160">
        <v>0</v>
      </c>
      <c r="G354" s="160">
        <v>0</v>
      </c>
      <c r="H354" s="160">
        <v>0</v>
      </c>
      <c r="I354" s="160">
        <v>0</v>
      </c>
      <c r="J354" s="160">
        <v>0</v>
      </c>
      <c r="K354" s="160">
        <v>0</v>
      </c>
      <c r="L354" s="160">
        <v>0</v>
      </c>
      <c r="M354" s="160">
        <v>0</v>
      </c>
      <c r="N354" s="160">
        <v>0</v>
      </c>
      <c r="O354" s="161">
        <v>0</v>
      </c>
    </row>
    <row r="355" spans="1:15" x14ac:dyDescent="0.25">
      <c r="A355" s="93"/>
      <c r="B355" s="158"/>
      <c r="C355" s="159" t="s">
        <v>131</v>
      </c>
      <c r="D355" s="160">
        <v>0</v>
      </c>
      <c r="E355" s="160">
        <v>0</v>
      </c>
      <c r="F355" s="160">
        <v>0</v>
      </c>
      <c r="G355" s="160">
        <v>0</v>
      </c>
      <c r="H355" s="160">
        <v>0</v>
      </c>
      <c r="I355" s="160">
        <v>0</v>
      </c>
      <c r="J355" s="160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</row>
    <row r="356" spans="1:15" x14ac:dyDescent="0.25">
      <c r="A356" s="172"/>
      <c r="B356" s="158" t="s">
        <v>247</v>
      </c>
      <c r="C356" s="159" t="s">
        <v>364</v>
      </c>
      <c r="D356" s="160">
        <v>7</v>
      </c>
      <c r="E356" s="160">
        <v>2</v>
      </c>
      <c r="F356" s="160">
        <v>1</v>
      </c>
      <c r="G356" s="160">
        <v>0</v>
      </c>
      <c r="H356" s="160">
        <v>2</v>
      </c>
      <c r="I356" s="160">
        <v>1</v>
      </c>
      <c r="J356" s="160">
        <v>1</v>
      </c>
      <c r="K356" s="160">
        <v>0</v>
      </c>
      <c r="L356" s="160">
        <v>3</v>
      </c>
      <c r="M356" s="160">
        <v>0</v>
      </c>
      <c r="N356" s="160">
        <v>1</v>
      </c>
      <c r="O356" s="161">
        <v>9</v>
      </c>
    </row>
    <row r="357" spans="1:15" x14ac:dyDescent="0.25">
      <c r="A357" s="93"/>
      <c r="B357" s="158"/>
      <c r="C357" s="159" t="s">
        <v>130</v>
      </c>
      <c r="D357" s="160">
        <v>0</v>
      </c>
      <c r="E357" s="160">
        <v>0</v>
      </c>
      <c r="F357" s="160">
        <v>0</v>
      </c>
      <c r="G357" s="160">
        <v>0</v>
      </c>
      <c r="H357" s="160">
        <v>0</v>
      </c>
      <c r="I357" s="160">
        <v>0</v>
      </c>
      <c r="J357" s="160">
        <v>0</v>
      </c>
      <c r="K357" s="160">
        <v>0</v>
      </c>
      <c r="L357" s="160">
        <v>0</v>
      </c>
      <c r="M357" s="160">
        <v>0</v>
      </c>
      <c r="N357" s="160">
        <v>0</v>
      </c>
      <c r="O357" s="161">
        <v>0</v>
      </c>
    </row>
    <row r="358" spans="1:15" x14ac:dyDescent="0.25">
      <c r="A358" s="93"/>
      <c r="B358" s="158"/>
      <c r="C358" s="159" t="s">
        <v>131</v>
      </c>
      <c r="D358" s="160">
        <v>0</v>
      </c>
      <c r="E358" s="160">
        <v>0</v>
      </c>
      <c r="F358" s="160">
        <v>0</v>
      </c>
      <c r="G358" s="160">
        <v>0</v>
      </c>
      <c r="H358" s="160">
        <v>0</v>
      </c>
      <c r="I358" s="160">
        <v>0</v>
      </c>
      <c r="J358" s="160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</row>
    <row r="359" spans="1:15" x14ac:dyDescent="0.25">
      <c r="A359" s="93"/>
      <c r="B359" s="158" t="s">
        <v>248</v>
      </c>
      <c r="C359" s="159" t="s">
        <v>364</v>
      </c>
      <c r="D359" s="160">
        <v>21</v>
      </c>
      <c r="E359" s="160">
        <v>2</v>
      </c>
      <c r="F359" s="160">
        <v>6</v>
      </c>
      <c r="G359" s="160">
        <v>0</v>
      </c>
      <c r="H359" s="160">
        <v>2</v>
      </c>
      <c r="I359" s="160">
        <v>6</v>
      </c>
      <c r="J359" s="160">
        <v>0</v>
      </c>
      <c r="K359" s="160">
        <v>0</v>
      </c>
      <c r="L359" s="160">
        <v>9</v>
      </c>
      <c r="M359" s="160">
        <v>0</v>
      </c>
      <c r="N359" s="160">
        <v>0</v>
      </c>
      <c r="O359" s="161">
        <v>23</v>
      </c>
    </row>
    <row r="360" spans="1:15" x14ac:dyDescent="0.25">
      <c r="A360" s="93"/>
      <c r="B360" s="158"/>
      <c r="C360" s="159" t="s">
        <v>130</v>
      </c>
      <c r="D360" s="160">
        <v>0</v>
      </c>
      <c r="E360" s="160">
        <v>0</v>
      </c>
      <c r="F360" s="160">
        <v>0</v>
      </c>
      <c r="G360" s="160">
        <v>0</v>
      </c>
      <c r="H360" s="160">
        <v>0</v>
      </c>
      <c r="I360" s="160">
        <v>0</v>
      </c>
      <c r="J360" s="160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</row>
    <row r="361" spans="1:15" x14ac:dyDescent="0.25">
      <c r="A361" s="93"/>
      <c r="B361" s="158"/>
      <c r="C361" s="159" t="s">
        <v>131</v>
      </c>
      <c r="D361" s="160">
        <v>0</v>
      </c>
      <c r="E361" s="160">
        <v>0</v>
      </c>
      <c r="F361" s="160">
        <v>0</v>
      </c>
      <c r="G361" s="160">
        <v>0</v>
      </c>
      <c r="H361" s="160">
        <v>0</v>
      </c>
      <c r="I361" s="160">
        <v>0</v>
      </c>
      <c r="J361" s="160">
        <v>0</v>
      </c>
      <c r="K361" s="160">
        <v>0</v>
      </c>
      <c r="L361" s="160">
        <v>0</v>
      </c>
      <c r="M361" s="160">
        <v>0</v>
      </c>
      <c r="N361" s="160">
        <v>0</v>
      </c>
      <c r="O361" s="161">
        <v>0</v>
      </c>
    </row>
    <row r="362" spans="1:15" x14ac:dyDescent="0.25">
      <c r="A362" s="93"/>
      <c r="B362" s="158" t="s">
        <v>32</v>
      </c>
      <c r="C362" s="159" t="s">
        <v>364</v>
      </c>
      <c r="D362" s="160">
        <v>0</v>
      </c>
      <c r="E362" s="160">
        <v>0</v>
      </c>
      <c r="F362" s="160">
        <v>0</v>
      </c>
      <c r="G362" s="160">
        <v>0</v>
      </c>
      <c r="H362" s="160">
        <v>0</v>
      </c>
      <c r="I362" s="160">
        <v>0</v>
      </c>
      <c r="J362" s="160">
        <v>0</v>
      </c>
      <c r="K362" s="160">
        <v>0</v>
      </c>
      <c r="L362" s="160">
        <v>0</v>
      </c>
      <c r="M362" s="160">
        <v>0</v>
      </c>
      <c r="N362" s="160">
        <v>0</v>
      </c>
      <c r="O362" s="161">
        <v>0</v>
      </c>
    </row>
    <row r="363" spans="1:15" x14ac:dyDescent="0.25">
      <c r="A363" s="93"/>
      <c r="B363" s="158"/>
      <c r="C363" s="159" t="s">
        <v>130</v>
      </c>
      <c r="D363" s="160">
        <v>49</v>
      </c>
      <c r="E363" s="160">
        <v>18</v>
      </c>
      <c r="F363" s="160">
        <v>13</v>
      </c>
      <c r="G363" s="160">
        <v>0</v>
      </c>
      <c r="H363" s="160">
        <v>4</v>
      </c>
      <c r="I363" s="160">
        <v>2</v>
      </c>
      <c r="J363" s="160">
        <v>0</v>
      </c>
      <c r="K363" s="160">
        <v>0</v>
      </c>
      <c r="L363" s="160">
        <v>39</v>
      </c>
      <c r="M363" s="160">
        <v>0</v>
      </c>
      <c r="N363" s="160">
        <v>9</v>
      </c>
      <c r="O363" s="161">
        <v>67</v>
      </c>
    </row>
    <row r="364" spans="1:15" x14ac:dyDescent="0.25">
      <c r="A364" s="93"/>
      <c r="B364" s="158"/>
      <c r="C364" s="159" t="s">
        <v>131</v>
      </c>
      <c r="D364" s="160">
        <v>0</v>
      </c>
      <c r="E364" s="160">
        <v>0</v>
      </c>
      <c r="F364" s="160">
        <v>0</v>
      </c>
      <c r="G364" s="160">
        <v>0</v>
      </c>
      <c r="H364" s="160">
        <v>0</v>
      </c>
      <c r="I364" s="160">
        <v>0</v>
      </c>
      <c r="J364" s="160">
        <v>0</v>
      </c>
      <c r="K364" s="160">
        <v>0</v>
      </c>
      <c r="L364" s="160">
        <v>0</v>
      </c>
      <c r="M364" s="160">
        <v>0</v>
      </c>
      <c r="N364" s="160">
        <v>0</v>
      </c>
      <c r="O364" s="161">
        <v>0</v>
      </c>
    </row>
    <row r="365" spans="1:15" x14ac:dyDescent="0.25">
      <c r="A365" s="93"/>
      <c r="B365" s="158" t="s">
        <v>249</v>
      </c>
      <c r="C365" s="159" t="s">
        <v>364</v>
      </c>
      <c r="D365" s="160">
        <v>0</v>
      </c>
      <c r="E365" s="160">
        <v>0</v>
      </c>
      <c r="F365" s="160">
        <v>0</v>
      </c>
      <c r="G365" s="160">
        <v>0</v>
      </c>
      <c r="H365" s="160">
        <v>0</v>
      </c>
      <c r="I365" s="160">
        <v>0</v>
      </c>
      <c r="J365" s="160">
        <v>0</v>
      </c>
      <c r="K365" s="160">
        <v>0</v>
      </c>
      <c r="L365" s="160">
        <v>0</v>
      </c>
      <c r="M365" s="160">
        <v>0</v>
      </c>
      <c r="N365" s="160">
        <v>0</v>
      </c>
      <c r="O365" s="161">
        <v>0</v>
      </c>
    </row>
    <row r="366" spans="1:15" x14ac:dyDescent="0.25">
      <c r="A366" s="93"/>
      <c r="B366" s="158"/>
      <c r="C366" s="159" t="s">
        <v>130</v>
      </c>
      <c r="D366" s="160">
        <v>15</v>
      </c>
      <c r="E366" s="160">
        <v>8</v>
      </c>
      <c r="F366" s="160">
        <v>4</v>
      </c>
      <c r="G366" s="160">
        <v>0</v>
      </c>
      <c r="H366" s="160">
        <v>2</v>
      </c>
      <c r="I366" s="160">
        <v>0</v>
      </c>
      <c r="J366" s="160">
        <v>1</v>
      </c>
      <c r="K366" s="160">
        <v>0</v>
      </c>
      <c r="L366" s="160">
        <v>16</v>
      </c>
      <c r="M366" s="160">
        <v>0</v>
      </c>
      <c r="N366" s="160">
        <v>0</v>
      </c>
      <c r="O366" s="161">
        <v>23</v>
      </c>
    </row>
    <row r="367" spans="1:15" x14ac:dyDescent="0.25">
      <c r="A367" s="93"/>
      <c r="B367" s="158"/>
      <c r="C367" s="159" t="s">
        <v>131</v>
      </c>
      <c r="D367" s="160">
        <v>0</v>
      </c>
      <c r="E367" s="160">
        <v>0</v>
      </c>
      <c r="F367" s="160">
        <v>0</v>
      </c>
      <c r="G367" s="160">
        <v>0</v>
      </c>
      <c r="H367" s="160">
        <v>0</v>
      </c>
      <c r="I367" s="160">
        <v>0</v>
      </c>
      <c r="J367" s="160">
        <v>0</v>
      </c>
      <c r="K367" s="160">
        <v>0</v>
      </c>
      <c r="L367" s="160">
        <v>0</v>
      </c>
      <c r="M367" s="160">
        <v>0</v>
      </c>
      <c r="N367" s="160">
        <v>0</v>
      </c>
      <c r="O367" s="161">
        <v>0</v>
      </c>
    </row>
    <row r="368" spans="1:15" x14ac:dyDescent="0.25">
      <c r="A368" s="93"/>
      <c r="B368" s="158" t="s">
        <v>250</v>
      </c>
      <c r="C368" s="159" t="s">
        <v>364</v>
      </c>
      <c r="D368" s="160">
        <v>37</v>
      </c>
      <c r="E368" s="160">
        <v>9</v>
      </c>
      <c r="F368" s="160">
        <v>0</v>
      </c>
      <c r="G368" s="160">
        <v>0</v>
      </c>
      <c r="H368" s="160">
        <v>2</v>
      </c>
      <c r="I368" s="160">
        <v>2</v>
      </c>
      <c r="J368" s="160">
        <v>2</v>
      </c>
      <c r="K368" s="160">
        <v>0</v>
      </c>
      <c r="L368" s="160">
        <v>35</v>
      </c>
      <c r="M368" s="160">
        <v>0</v>
      </c>
      <c r="N368" s="160">
        <v>5</v>
      </c>
      <c r="O368" s="161">
        <v>46</v>
      </c>
    </row>
    <row r="369" spans="1:15" x14ac:dyDescent="0.25">
      <c r="A369" s="93"/>
      <c r="B369" s="158"/>
      <c r="C369" s="159" t="s">
        <v>130</v>
      </c>
      <c r="D369" s="160">
        <v>0</v>
      </c>
      <c r="E369" s="160">
        <v>0</v>
      </c>
      <c r="F369" s="160">
        <v>0</v>
      </c>
      <c r="G369" s="160">
        <v>0</v>
      </c>
      <c r="H369" s="160">
        <v>0</v>
      </c>
      <c r="I369" s="160">
        <v>0</v>
      </c>
      <c r="J369" s="160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</row>
    <row r="370" spans="1:15" x14ac:dyDescent="0.25">
      <c r="A370" s="93"/>
      <c r="B370" s="158"/>
      <c r="C370" s="159" t="s">
        <v>131</v>
      </c>
      <c r="D370" s="160">
        <v>0</v>
      </c>
      <c r="E370" s="160">
        <v>0</v>
      </c>
      <c r="F370" s="160">
        <v>0</v>
      </c>
      <c r="G370" s="160">
        <v>0</v>
      </c>
      <c r="H370" s="160">
        <v>0</v>
      </c>
      <c r="I370" s="160">
        <v>0</v>
      </c>
      <c r="J370" s="160">
        <v>0</v>
      </c>
      <c r="K370" s="160">
        <v>0</v>
      </c>
      <c r="L370" s="160">
        <v>0</v>
      </c>
      <c r="M370" s="160">
        <v>0</v>
      </c>
      <c r="N370" s="160">
        <v>0</v>
      </c>
      <c r="O370" s="161">
        <v>0</v>
      </c>
    </row>
    <row r="371" spans="1:15" x14ac:dyDescent="0.25">
      <c r="A371" s="91" t="s">
        <v>251</v>
      </c>
      <c r="B371" s="23"/>
      <c r="C371" s="23"/>
      <c r="D371" s="24">
        <v>144</v>
      </c>
      <c r="E371" s="24">
        <v>43</v>
      </c>
      <c r="F371" s="24">
        <v>25</v>
      </c>
      <c r="G371" s="24">
        <v>0</v>
      </c>
      <c r="H371" s="24">
        <v>14</v>
      </c>
      <c r="I371" s="24">
        <v>13</v>
      </c>
      <c r="J371" s="24">
        <v>4</v>
      </c>
      <c r="K371" s="24">
        <v>0</v>
      </c>
      <c r="L371" s="24">
        <v>116</v>
      </c>
      <c r="M371" s="24">
        <v>0</v>
      </c>
      <c r="N371" s="24">
        <v>15</v>
      </c>
      <c r="O371" s="25">
        <v>187</v>
      </c>
    </row>
    <row r="372" spans="1:15" x14ac:dyDescent="0.25">
      <c r="A372" s="93" t="s">
        <v>122</v>
      </c>
      <c r="B372" s="158" t="s">
        <v>33</v>
      </c>
      <c r="C372" s="159" t="s">
        <v>364</v>
      </c>
      <c r="D372" s="160">
        <v>215</v>
      </c>
      <c r="E372" s="160">
        <v>21</v>
      </c>
      <c r="F372" s="160">
        <v>10</v>
      </c>
      <c r="G372" s="160">
        <v>3</v>
      </c>
      <c r="H372" s="160">
        <v>5</v>
      </c>
      <c r="I372" s="160">
        <v>70</v>
      </c>
      <c r="J372" s="160">
        <v>5</v>
      </c>
      <c r="K372" s="160">
        <v>0</v>
      </c>
      <c r="L372" s="160">
        <v>129</v>
      </c>
      <c r="M372" s="160">
        <v>0</v>
      </c>
      <c r="N372" s="160">
        <v>14</v>
      </c>
      <c r="O372" s="161">
        <v>236</v>
      </c>
    </row>
    <row r="373" spans="1:15" x14ac:dyDescent="0.25">
      <c r="A373" s="93"/>
      <c r="B373" s="158"/>
      <c r="C373" s="159" t="s">
        <v>130</v>
      </c>
      <c r="D373" s="160">
        <v>0</v>
      </c>
      <c r="E373" s="160">
        <v>0</v>
      </c>
      <c r="F373" s="160">
        <v>0</v>
      </c>
      <c r="G373" s="160">
        <v>0</v>
      </c>
      <c r="H373" s="160">
        <v>0</v>
      </c>
      <c r="I373" s="160">
        <v>0</v>
      </c>
      <c r="J373" s="160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</row>
    <row r="374" spans="1:15" x14ac:dyDescent="0.25">
      <c r="A374" s="93"/>
      <c r="B374" s="158"/>
      <c r="C374" s="159" t="s">
        <v>131</v>
      </c>
      <c r="D374" s="160">
        <v>0</v>
      </c>
      <c r="E374" s="160">
        <v>0</v>
      </c>
      <c r="F374" s="160">
        <v>0</v>
      </c>
      <c r="G374" s="160">
        <v>0</v>
      </c>
      <c r="H374" s="160">
        <v>0</v>
      </c>
      <c r="I374" s="160">
        <v>0</v>
      </c>
      <c r="J374" s="160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</row>
    <row r="375" spans="1:15" x14ac:dyDescent="0.25">
      <c r="A375" s="91" t="s">
        <v>252</v>
      </c>
      <c r="B375" s="23"/>
      <c r="C375" s="23"/>
      <c r="D375" s="24">
        <v>215</v>
      </c>
      <c r="E375" s="24">
        <v>21</v>
      </c>
      <c r="F375" s="24">
        <v>10</v>
      </c>
      <c r="G375" s="24">
        <v>3</v>
      </c>
      <c r="H375" s="24">
        <v>5</v>
      </c>
      <c r="I375" s="24">
        <v>70</v>
      </c>
      <c r="J375" s="24">
        <v>5</v>
      </c>
      <c r="K375" s="24">
        <v>0</v>
      </c>
      <c r="L375" s="24">
        <v>129</v>
      </c>
      <c r="M375" s="24">
        <v>0</v>
      </c>
      <c r="N375" s="24">
        <v>14</v>
      </c>
      <c r="O375" s="25">
        <v>236</v>
      </c>
    </row>
    <row r="376" spans="1:15" s="21" customFormat="1" ht="15.75" thickBot="1" x14ac:dyDescent="0.3">
      <c r="A376" s="94" t="s">
        <v>15</v>
      </c>
      <c r="B376" s="27"/>
      <c r="C376" s="27"/>
      <c r="D376" s="28">
        <v>1756</v>
      </c>
      <c r="E376" s="28">
        <v>1277</v>
      </c>
      <c r="F376" s="28">
        <v>435</v>
      </c>
      <c r="G376" s="28">
        <v>12</v>
      </c>
      <c r="H376" s="28">
        <v>224</v>
      </c>
      <c r="I376" s="28">
        <v>404</v>
      </c>
      <c r="J376" s="28">
        <v>61</v>
      </c>
      <c r="K376" s="28">
        <v>0</v>
      </c>
      <c r="L376" s="28">
        <v>1745</v>
      </c>
      <c r="M376" s="28">
        <v>1</v>
      </c>
      <c r="N376" s="28">
        <v>151</v>
      </c>
      <c r="O376" s="29">
        <v>3033</v>
      </c>
    </row>
    <row r="377" spans="1:15" x14ac:dyDescent="0.25">
      <c r="A377" s="128" t="s">
        <v>350</v>
      </c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6" fitToHeight="6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7" manualBreakCount="7">
    <brk id="50" max="14" man="1"/>
    <brk id="99" max="14" man="1"/>
    <brk id="148" max="14" man="1"/>
    <brk id="198" max="14" man="1"/>
    <brk id="248" max="14" man="1"/>
    <brk id="298" max="14" man="1"/>
    <brk id="346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1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R1" s="318" t="s">
        <v>1423</v>
      </c>
    </row>
    <row r="2" spans="1:18" ht="15.75" x14ac:dyDescent="0.25">
      <c r="A2" s="353" t="s">
        <v>384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385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54</v>
      </c>
      <c r="E5" s="109">
        <v>54</v>
      </c>
      <c r="F5" s="109">
        <v>5</v>
      </c>
      <c r="G5" s="109">
        <v>1</v>
      </c>
      <c r="H5" s="109">
        <v>10</v>
      </c>
      <c r="I5" s="109">
        <v>19</v>
      </c>
      <c r="J5" s="109">
        <v>2</v>
      </c>
      <c r="K5" s="109">
        <v>0</v>
      </c>
      <c r="L5" s="109">
        <v>64</v>
      </c>
      <c r="M5" s="109">
        <v>2</v>
      </c>
      <c r="N5" s="109">
        <v>5</v>
      </c>
      <c r="O5" s="87">
        <f>SUM(F5:N5)</f>
        <v>108</v>
      </c>
    </row>
    <row r="6" spans="1:18" x14ac:dyDescent="0.25">
      <c r="A6" s="108"/>
      <c r="B6" s="99" t="s">
        <v>927</v>
      </c>
      <c r="C6" s="99" t="s">
        <v>294</v>
      </c>
      <c r="D6" s="109">
        <v>51</v>
      </c>
      <c r="E6" s="109">
        <v>28</v>
      </c>
      <c r="F6" s="109">
        <v>1</v>
      </c>
      <c r="G6" s="109">
        <v>0</v>
      </c>
      <c r="H6" s="109">
        <v>2</v>
      </c>
      <c r="I6" s="109">
        <v>14</v>
      </c>
      <c r="J6" s="109">
        <v>3</v>
      </c>
      <c r="K6" s="109">
        <v>0</v>
      </c>
      <c r="L6" s="109">
        <v>52</v>
      </c>
      <c r="M6" s="109">
        <v>3</v>
      </c>
      <c r="N6" s="109">
        <v>4</v>
      </c>
      <c r="O6" s="87">
        <f t="shared" ref="O6:O69" si="0">SUM(F6:N6)</f>
        <v>79</v>
      </c>
    </row>
    <row r="7" spans="1:18" x14ac:dyDescent="0.25">
      <c r="A7" s="108"/>
      <c r="B7" s="99" t="s">
        <v>928</v>
      </c>
      <c r="C7" s="99" t="s">
        <v>295</v>
      </c>
      <c r="D7" s="109">
        <v>15</v>
      </c>
      <c r="E7" s="109">
        <v>48</v>
      </c>
      <c r="F7" s="109">
        <v>3</v>
      </c>
      <c r="G7" s="109">
        <v>1</v>
      </c>
      <c r="H7" s="109">
        <v>6</v>
      </c>
      <c r="I7" s="109">
        <v>15</v>
      </c>
      <c r="J7" s="109">
        <v>2</v>
      </c>
      <c r="K7" s="109">
        <v>0</v>
      </c>
      <c r="L7" s="109">
        <v>32</v>
      </c>
      <c r="M7" s="109">
        <v>1</v>
      </c>
      <c r="N7" s="109">
        <v>3</v>
      </c>
      <c r="O7" s="87">
        <f t="shared" si="0"/>
        <v>63</v>
      </c>
    </row>
    <row r="8" spans="1:18" x14ac:dyDescent="0.25">
      <c r="A8" s="108"/>
      <c r="B8" s="99" t="s">
        <v>929</v>
      </c>
      <c r="C8" s="99" t="s">
        <v>296</v>
      </c>
      <c r="D8" s="109">
        <v>28</v>
      </c>
      <c r="E8" s="109">
        <v>55</v>
      </c>
      <c r="F8" s="109">
        <v>1</v>
      </c>
      <c r="G8" s="109">
        <v>1</v>
      </c>
      <c r="H8" s="109">
        <v>6</v>
      </c>
      <c r="I8" s="109">
        <v>10</v>
      </c>
      <c r="J8" s="109">
        <v>4</v>
      </c>
      <c r="K8" s="109">
        <v>0</v>
      </c>
      <c r="L8" s="109">
        <v>48</v>
      </c>
      <c r="M8" s="109">
        <v>4</v>
      </c>
      <c r="N8" s="109">
        <v>9</v>
      </c>
      <c r="O8" s="87">
        <f t="shared" si="0"/>
        <v>83</v>
      </c>
    </row>
    <row r="9" spans="1:18" x14ac:dyDescent="0.25">
      <c r="A9" s="108"/>
      <c r="B9" s="99" t="s">
        <v>931</v>
      </c>
      <c r="C9" s="99" t="s">
        <v>297</v>
      </c>
      <c r="D9" s="109">
        <v>14</v>
      </c>
      <c r="E9" s="109">
        <v>19</v>
      </c>
      <c r="F9" s="109">
        <v>1</v>
      </c>
      <c r="G9" s="109">
        <v>0</v>
      </c>
      <c r="H9" s="109">
        <v>6</v>
      </c>
      <c r="I9" s="109">
        <v>8</v>
      </c>
      <c r="J9" s="109">
        <v>1</v>
      </c>
      <c r="K9" s="109">
        <v>0</v>
      </c>
      <c r="L9" s="109">
        <v>15</v>
      </c>
      <c r="M9" s="109">
        <v>0</v>
      </c>
      <c r="N9" s="109">
        <v>2</v>
      </c>
      <c r="O9" s="87">
        <f t="shared" si="0"/>
        <v>33</v>
      </c>
    </row>
    <row r="10" spans="1:18" x14ac:dyDescent="0.25">
      <c r="A10" s="108"/>
      <c r="B10" s="99" t="s">
        <v>932</v>
      </c>
      <c r="C10" s="99" t="s">
        <v>298</v>
      </c>
      <c r="D10" s="109">
        <v>58</v>
      </c>
      <c r="E10" s="109">
        <v>45</v>
      </c>
      <c r="F10" s="109">
        <v>2</v>
      </c>
      <c r="G10" s="109">
        <v>0</v>
      </c>
      <c r="H10" s="109">
        <v>5</v>
      </c>
      <c r="I10" s="109">
        <v>30</v>
      </c>
      <c r="J10" s="109">
        <v>5</v>
      </c>
      <c r="K10" s="109">
        <v>0</v>
      </c>
      <c r="L10" s="109">
        <v>54</v>
      </c>
      <c r="M10" s="109">
        <v>1</v>
      </c>
      <c r="N10" s="109">
        <v>6</v>
      </c>
      <c r="O10" s="87">
        <f t="shared" si="0"/>
        <v>103</v>
      </c>
    </row>
    <row r="11" spans="1:18" s="6" customFormat="1" x14ac:dyDescent="0.25">
      <c r="A11" s="100" t="s">
        <v>134</v>
      </c>
      <c r="B11" s="101"/>
      <c r="C11" s="101"/>
      <c r="D11" s="85">
        <f>SUM(D5:D10)</f>
        <v>220</v>
      </c>
      <c r="E11" s="85">
        <f t="shared" ref="E11:O11" si="1">SUM(E5:E10)</f>
        <v>249</v>
      </c>
      <c r="F11" s="85">
        <f t="shared" si="1"/>
        <v>13</v>
      </c>
      <c r="G11" s="85">
        <f t="shared" si="1"/>
        <v>3</v>
      </c>
      <c r="H11" s="85">
        <f t="shared" si="1"/>
        <v>35</v>
      </c>
      <c r="I11" s="85">
        <f t="shared" si="1"/>
        <v>96</v>
      </c>
      <c r="J11" s="85">
        <f t="shared" si="1"/>
        <v>17</v>
      </c>
      <c r="K11" s="85">
        <f t="shared" si="1"/>
        <v>0</v>
      </c>
      <c r="L11" s="85">
        <f t="shared" si="1"/>
        <v>265</v>
      </c>
      <c r="M11" s="85">
        <f t="shared" si="1"/>
        <v>11</v>
      </c>
      <c r="N11" s="85">
        <f t="shared" si="1"/>
        <v>29</v>
      </c>
      <c r="O11" s="102">
        <f t="shared" si="1"/>
        <v>469</v>
      </c>
      <c r="P11"/>
      <c r="Q11"/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4</v>
      </c>
      <c r="E12" s="109">
        <v>1</v>
      </c>
      <c r="F12" s="109">
        <v>0</v>
      </c>
      <c r="G12" s="109">
        <v>0</v>
      </c>
      <c r="H12" s="109">
        <v>0</v>
      </c>
      <c r="I12" s="109">
        <v>1</v>
      </c>
      <c r="J12" s="109">
        <v>0</v>
      </c>
      <c r="K12" s="109">
        <v>0</v>
      </c>
      <c r="L12" s="109">
        <v>4</v>
      </c>
      <c r="M12" s="109">
        <v>0</v>
      </c>
      <c r="N12" s="109">
        <v>0</v>
      </c>
      <c r="O12" s="87">
        <f t="shared" si="0"/>
        <v>5</v>
      </c>
    </row>
    <row r="13" spans="1:18" x14ac:dyDescent="0.25">
      <c r="A13" s="108"/>
      <c r="B13" s="99" t="s">
        <v>415</v>
      </c>
      <c r="C13" s="99" t="s">
        <v>194</v>
      </c>
      <c r="D13" s="109">
        <v>1</v>
      </c>
      <c r="E13" s="109">
        <v>2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3</v>
      </c>
      <c r="M13" s="109">
        <v>0</v>
      </c>
      <c r="N13" s="109">
        <v>0</v>
      </c>
      <c r="O13" s="87">
        <f t="shared" si="0"/>
        <v>3</v>
      </c>
    </row>
    <row r="14" spans="1:18" x14ac:dyDescent="0.25">
      <c r="A14" s="108"/>
      <c r="B14" s="99" t="s">
        <v>989</v>
      </c>
      <c r="C14" s="99" t="s">
        <v>299</v>
      </c>
      <c r="D14" s="109">
        <v>9</v>
      </c>
      <c r="E14" s="109">
        <v>2</v>
      </c>
      <c r="F14" s="109">
        <v>0</v>
      </c>
      <c r="G14" s="109">
        <v>0</v>
      </c>
      <c r="H14" s="109">
        <v>0</v>
      </c>
      <c r="I14" s="109">
        <v>6</v>
      </c>
      <c r="J14" s="109">
        <v>0</v>
      </c>
      <c r="K14" s="109">
        <v>0</v>
      </c>
      <c r="L14" s="109">
        <v>5</v>
      </c>
      <c r="M14" s="109">
        <v>0</v>
      </c>
      <c r="N14" s="109">
        <v>0</v>
      </c>
      <c r="O14" s="87">
        <f t="shared" si="0"/>
        <v>11</v>
      </c>
    </row>
    <row r="15" spans="1:18" x14ac:dyDescent="0.25">
      <c r="A15" s="108"/>
      <c r="B15" s="99" t="s">
        <v>934</v>
      </c>
      <c r="C15" s="99" t="s">
        <v>146</v>
      </c>
      <c r="D15" s="109">
        <v>18</v>
      </c>
      <c r="E15" s="109">
        <v>1</v>
      </c>
      <c r="F15" s="109">
        <v>0</v>
      </c>
      <c r="G15" s="109">
        <v>0</v>
      </c>
      <c r="H15" s="109">
        <v>1</v>
      </c>
      <c r="I15" s="109">
        <v>6</v>
      </c>
      <c r="J15" s="109">
        <v>3</v>
      </c>
      <c r="K15" s="109">
        <v>0</v>
      </c>
      <c r="L15" s="109">
        <v>8</v>
      </c>
      <c r="M15" s="109">
        <v>0</v>
      </c>
      <c r="N15" s="109">
        <v>1</v>
      </c>
      <c r="O15" s="87">
        <f t="shared" si="0"/>
        <v>19</v>
      </c>
    </row>
    <row r="16" spans="1:18" x14ac:dyDescent="0.25">
      <c r="A16" s="108"/>
      <c r="B16" s="99" t="s">
        <v>935</v>
      </c>
      <c r="C16" s="99" t="s">
        <v>148</v>
      </c>
      <c r="D16" s="109">
        <v>8</v>
      </c>
      <c r="E16" s="109">
        <v>7</v>
      </c>
      <c r="F16" s="109">
        <v>0</v>
      </c>
      <c r="G16" s="109">
        <v>0</v>
      </c>
      <c r="H16" s="109">
        <v>1</v>
      </c>
      <c r="I16" s="109">
        <v>3</v>
      </c>
      <c r="J16" s="109">
        <v>1</v>
      </c>
      <c r="K16" s="109">
        <v>0</v>
      </c>
      <c r="L16" s="109">
        <v>7</v>
      </c>
      <c r="M16" s="109">
        <v>0</v>
      </c>
      <c r="N16" s="109">
        <v>3</v>
      </c>
      <c r="O16" s="87">
        <f t="shared" si="0"/>
        <v>15</v>
      </c>
    </row>
    <row r="17" spans="1:17" x14ac:dyDescent="0.25">
      <c r="A17" s="108"/>
      <c r="B17" s="99" t="s">
        <v>936</v>
      </c>
      <c r="C17" s="99" t="s">
        <v>255</v>
      </c>
      <c r="D17" s="109">
        <v>2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1</v>
      </c>
      <c r="K17" s="109">
        <v>0</v>
      </c>
      <c r="L17" s="109">
        <v>1</v>
      </c>
      <c r="M17" s="109">
        <v>0</v>
      </c>
      <c r="N17" s="109">
        <v>0</v>
      </c>
      <c r="O17" s="87">
        <f t="shared" si="0"/>
        <v>2</v>
      </c>
    </row>
    <row r="18" spans="1:17" x14ac:dyDescent="0.25">
      <c r="A18" s="108"/>
      <c r="B18" s="99" t="s">
        <v>937</v>
      </c>
      <c r="C18" s="99" t="s">
        <v>150</v>
      </c>
      <c r="D18" s="109">
        <v>8</v>
      </c>
      <c r="E18" s="109">
        <v>0</v>
      </c>
      <c r="F18" s="109">
        <v>0</v>
      </c>
      <c r="G18" s="109">
        <v>0</v>
      </c>
      <c r="H18" s="109">
        <v>0</v>
      </c>
      <c r="I18" s="109">
        <v>1</v>
      </c>
      <c r="J18" s="109">
        <v>1</v>
      </c>
      <c r="K18" s="109">
        <v>0</v>
      </c>
      <c r="L18" s="109">
        <v>6</v>
      </c>
      <c r="M18" s="109">
        <v>0</v>
      </c>
      <c r="N18" s="109">
        <v>0</v>
      </c>
      <c r="O18" s="87">
        <f t="shared" si="0"/>
        <v>8</v>
      </c>
    </row>
    <row r="19" spans="1:17" x14ac:dyDescent="0.25">
      <c r="A19" s="108"/>
      <c r="B19" s="99" t="s">
        <v>970</v>
      </c>
      <c r="C19" s="99" t="s">
        <v>206</v>
      </c>
      <c r="D19" s="109">
        <v>2</v>
      </c>
      <c r="E19" s="109">
        <v>0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2</v>
      </c>
      <c r="M19" s="109">
        <v>0</v>
      </c>
      <c r="N19" s="109">
        <v>0</v>
      </c>
      <c r="O19" s="87">
        <f t="shared" si="0"/>
        <v>2</v>
      </c>
    </row>
    <row r="20" spans="1:17" x14ac:dyDescent="0.25">
      <c r="A20" s="108"/>
      <c r="B20" s="99" t="s">
        <v>938</v>
      </c>
      <c r="C20" s="99" t="s">
        <v>151</v>
      </c>
      <c r="D20" s="109">
        <v>11</v>
      </c>
      <c r="E20" s="109">
        <v>5</v>
      </c>
      <c r="F20" s="109">
        <v>0</v>
      </c>
      <c r="G20" s="109">
        <v>0</v>
      </c>
      <c r="H20" s="109">
        <v>2</v>
      </c>
      <c r="I20" s="109">
        <v>3</v>
      </c>
      <c r="J20" s="109">
        <v>0</v>
      </c>
      <c r="K20" s="109">
        <v>0</v>
      </c>
      <c r="L20" s="109">
        <v>11</v>
      </c>
      <c r="M20" s="109">
        <v>0</v>
      </c>
      <c r="N20" s="109">
        <v>0</v>
      </c>
      <c r="O20" s="87">
        <f t="shared" si="0"/>
        <v>16</v>
      </c>
    </row>
    <row r="21" spans="1:17" x14ac:dyDescent="0.25">
      <c r="A21" s="108"/>
      <c r="B21" s="99" t="s">
        <v>939</v>
      </c>
      <c r="C21" s="99" t="s">
        <v>152</v>
      </c>
      <c r="D21" s="109">
        <v>18</v>
      </c>
      <c r="E21" s="109">
        <v>19</v>
      </c>
      <c r="F21" s="109">
        <v>2</v>
      </c>
      <c r="G21" s="109">
        <v>0</v>
      </c>
      <c r="H21" s="109">
        <v>2</v>
      </c>
      <c r="I21" s="109">
        <v>4</v>
      </c>
      <c r="J21" s="109">
        <v>3</v>
      </c>
      <c r="K21" s="109">
        <v>0</v>
      </c>
      <c r="L21" s="109">
        <v>21</v>
      </c>
      <c r="M21" s="109">
        <v>1</v>
      </c>
      <c r="N21" s="109">
        <v>4</v>
      </c>
      <c r="O21" s="87">
        <f t="shared" si="0"/>
        <v>37</v>
      </c>
    </row>
    <row r="22" spans="1:17" x14ac:dyDescent="0.25">
      <c r="A22" s="108"/>
      <c r="B22" s="99" t="s">
        <v>421</v>
      </c>
      <c r="C22" s="99" t="s">
        <v>216</v>
      </c>
      <c r="D22" s="109">
        <v>0</v>
      </c>
      <c r="E22" s="109">
        <v>1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1</v>
      </c>
      <c r="M22" s="109">
        <v>0</v>
      </c>
      <c r="N22" s="109">
        <v>0</v>
      </c>
      <c r="O22" s="87">
        <f t="shared" si="0"/>
        <v>1</v>
      </c>
    </row>
    <row r="23" spans="1:17" x14ac:dyDescent="0.25">
      <c r="A23" s="108"/>
      <c r="B23" s="99" t="s">
        <v>940</v>
      </c>
      <c r="C23" s="99" t="s">
        <v>155</v>
      </c>
      <c r="D23" s="109">
        <v>15</v>
      </c>
      <c r="E23" s="109">
        <v>3</v>
      </c>
      <c r="F23" s="109">
        <v>0</v>
      </c>
      <c r="G23" s="109">
        <v>1</v>
      </c>
      <c r="H23" s="109">
        <v>1</v>
      </c>
      <c r="I23" s="109">
        <v>3</v>
      </c>
      <c r="J23" s="109">
        <v>1</v>
      </c>
      <c r="K23" s="109">
        <v>0</v>
      </c>
      <c r="L23" s="109">
        <v>11</v>
      </c>
      <c r="M23" s="109">
        <v>1</v>
      </c>
      <c r="N23" s="109">
        <v>0</v>
      </c>
      <c r="O23" s="87">
        <f t="shared" si="0"/>
        <v>18</v>
      </c>
    </row>
    <row r="24" spans="1:17" x14ac:dyDescent="0.25">
      <c r="A24" s="108"/>
      <c r="B24" s="99" t="s">
        <v>941</v>
      </c>
      <c r="C24" s="99" t="s">
        <v>157</v>
      </c>
      <c r="D24" s="109">
        <v>25</v>
      </c>
      <c r="E24" s="109">
        <v>12</v>
      </c>
      <c r="F24" s="109">
        <v>2</v>
      </c>
      <c r="G24" s="109">
        <v>0</v>
      </c>
      <c r="H24" s="109">
        <v>2</v>
      </c>
      <c r="I24" s="109">
        <v>2</v>
      </c>
      <c r="J24" s="109">
        <v>3</v>
      </c>
      <c r="K24" s="109">
        <v>0</v>
      </c>
      <c r="L24" s="109">
        <v>23</v>
      </c>
      <c r="M24" s="109">
        <v>0</v>
      </c>
      <c r="N24" s="109">
        <v>5</v>
      </c>
      <c r="O24" s="87">
        <f t="shared" si="0"/>
        <v>37</v>
      </c>
    </row>
    <row r="25" spans="1:17" x14ac:dyDescent="0.25">
      <c r="A25" s="108"/>
      <c r="B25" s="99" t="s">
        <v>990</v>
      </c>
      <c r="C25" s="99" t="s">
        <v>221</v>
      </c>
      <c r="D25" s="109">
        <v>1</v>
      </c>
      <c r="E25" s="109">
        <v>1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2</v>
      </c>
      <c r="M25" s="109">
        <v>0</v>
      </c>
      <c r="N25" s="109">
        <v>0</v>
      </c>
      <c r="O25" s="87">
        <f t="shared" si="0"/>
        <v>2</v>
      </c>
    </row>
    <row r="26" spans="1:17" x14ac:dyDescent="0.25">
      <c r="A26" s="108"/>
      <c r="B26" s="99" t="s">
        <v>942</v>
      </c>
      <c r="C26" s="99" t="s">
        <v>158</v>
      </c>
      <c r="D26" s="109">
        <v>17</v>
      </c>
      <c r="E26" s="109">
        <v>5</v>
      </c>
      <c r="F26" s="109">
        <v>0</v>
      </c>
      <c r="G26" s="109">
        <v>1</v>
      </c>
      <c r="H26" s="109">
        <v>0</v>
      </c>
      <c r="I26" s="109">
        <v>2</v>
      </c>
      <c r="J26" s="109">
        <v>1</v>
      </c>
      <c r="K26" s="109">
        <v>0</v>
      </c>
      <c r="L26" s="109">
        <v>15</v>
      </c>
      <c r="M26" s="109">
        <v>2</v>
      </c>
      <c r="N26" s="109">
        <v>1</v>
      </c>
      <c r="O26" s="87">
        <f t="shared" si="0"/>
        <v>22</v>
      </c>
    </row>
    <row r="27" spans="1:17" s="6" customFormat="1" x14ac:dyDescent="0.25">
      <c r="A27" s="100" t="s">
        <v>162</v>
      </c>
      <c r="B27" s="101"/>
      <c r="C27" s="101"/>
      <c r="D27" s="85">
        <f>SUM(D12:D26)</f>
        <v>139</v>
      </c>
      <c r="E27" s="85">
        <f t="shared" ref="E27:O27" si="2">SUM(E12:E26)</f>
        <v>59</v>
      </c>
      <c r="F27" s="85">
        <f t="shared" si="2"/>
        <v>4</v>
      </c>
      <c r="G27" s="85">
        <f t="shared" si="2"/>
        <v>2</v>
      </c>
      <c r="H27" s="85">
        <f t="shared" si="2"/>
        <v>9</v>
      </c>
      <c r="I27" s="85">
        <f t="shared" si="2"/>
        <v>31</v>
      </c>
      <c r="J27" s="85">
        <f t="shared" si="2"/>
        <v>14</v>
      </c>
      <c r="K27" s="85">
        <f t="shared" si="2"/>
        <v>0</v>
      </c>
      <c r="L27" s="85">
        <f t="shared" si="2"/>
        <v>120</v>
      </c>
      <c r="M27" s="85">
        <f t="shared" si="2"/>
        <v>4</v>
      </c>
      <c r="N27" s="85">
        <f t="shared" si="2"/>
        <v>14</v>
      </c>
      <c r="O27" s="102">
        <f t="shared" si="2"/>
        <v>198</v>
      </c>
      <c r="P27"/>
      <c r="Q27"/>
    </row>
    <row r="28" spans="1:17" x14ac:dyDescent="0.25">
      <c r="A28" s="108" t="s">
        <v>114</v>
      </c>
      <c r="B28" s="99" t="s">
        <v>400</v>
      </c>
      <c r="C28" s="99" t="s">
        <v>163</v>
      </c>
      <c r="D28" s="109">
        <v>8</v>
      </c>
      <c r="E28" s="109">
        <v>11</v>
      </c>
      <c r="F28" s="109">
        <v>1</v>
      </c>
      <c r="G28" s="109">
        <v>0</v>
      </c>
      <c r="H28" s="109">
        <v>4</v>
      </c>
      <c r="I28" s="109">
        <v>1</v>
      </c>
      <c r="J28" s="109">
        <v>0</v>
      </c>
      <c r="K28" s="109">
        <v>0</v>
      </c>
      <c r="L28" s="109">
        <v>12</v>
      </c>
      <c r="M28" s="109">
        <v>1</v>
      </c>
      <c r="N28" s="109">
        <v>0</v>
      </c>
      <c r="O28" s="87">
        <f t="shared" si="0"/>
        <v>19</v>
      </c>
    </row>
    <row r="29" spans="1:17" x14ac:dyDescent="0.25">
      <c r="A29" s="108"/>
      <c r="B29" s="99" t="s">
        <v>401</v>
      </c>
      <c r="C29" s="99" t="s">
        <v>164</v>
      </c>
      <c r="D29" s="109">
        <v>6</v>
      </c>
      <c r="E29" s="109">
        <v>23</v>
      </c>
      <c r="F29" s="109">
        <v>1</v>
      </c>
      <c r="G29" s="109">
        <v>0</v>
      </c>
      <c r="H29" s="109">
        <v>2</v>
      </c>
      <c r="I29" s="109">
        <v>2</v>
      </c>
      <c r="J29" s="109">
        <v>1</v>
      </c>
      <c r="K29" s="109">
        <v>0</v>
      </c>
      <c r="L29" s="109">
        <v>21</v>
      </c>
      <c r="M29" s="109">
        <v>2</v>
      </c>
      <c r="N29" s="109">
        <v>0</v>
      </c>
      <c r="O29" s="87">
        <f t="shared" si="0"/>
        <v>29</v>
      </c>
    </row>
    <row r="30" spans="1:17" x14ac:dyDescent="0.25">
      <c r="A30" s="108"/>
      <c r="B30" s="99" t="s">
        <v>402</v>
      </c>
      <c r="C30" s="99" t="s">
        <v>166</v>
      </c>
      <c r="D30" s="109">
        <v>5</v>
      </c>
      <c r="E30" s="109">
        <v>22</v>
      </c>
      <c r="F30" s="109">
        <v>2</v>
      </c>
      <c r="G30" s="109">
        <v>0</v>
      </c>
      <c r="H30" s="109">
        <v>1</v>
      </c>
      <c r="I30" s="109">
        <v>1</v>
      </c>
      <c r="J30" s="109">
        <v>3</v>
      </c>
      <c r="K30" s="109">
        <v>0</v>
      </c>
      <c r="L30" s="109">
        <v>19</v>
      </c>
      <c r="M30" s="109">
        <v>0</v>
      </c>
      <c r="N30" s="109">
        <v>1</v>
      </c>
      <c r="O30" s="87">
        <f t="shared" si="0"/>
        <v>27</v>
      </c>
    </row>
    <row r="31" spans="1:17" x14ac:dyDescent="0.25">
      <c r="A31" s="108"/>
      <c r="B31" s="99" t="s">
        <v>398</v>
      </c>
      <c r="C31" s="99" t="s">
        <v>198</v>
      </c>
      <c r="D31" s="109">
        <v>2</v>
      </c>
      <c r="E31" s="109">
        <v>39</v>
      </c>
      <c r="F31" s="109">
        <v>2</v>
      </c>
      <c r="G31" s="109">
        <v>0</v>
      </c>
      <c r="H31" s="109">
        <v>8</v>
      </c>
      <c r="I31" s="109">
        <v>0</v>
      </c>
      <c r="J31" s="109">
        <v>0</v>
      </c>
      <c r="K31" s="109">
        <v>0</v>
      </c>
      <c r="L31" s="109">
        <v>26</v>
      </c>
      <c r="M31" s="109">
        <v>1</v>
      </c>
      <c r="N31" s="109">
        <v>4</v>
      </c>
      <c r="O31" s="87">
        <f t="shared" si="0"/>
        <v>41</v>
      </c>
    </row>
    <row r="32" spans="1:17" x14ac:dyDescent="0.25">
      <c r="A32" s="108"/>
      <c r="B32" s="99" t="s">
        <v>414</v>
      </c>
      <c r="C32" s="99" t="s">
        <v>328</v>
      </c>
      <c r="D32" s="109">
        <v>0</v>
      </c>
      <c r="E32" s="109">
        <v>3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3</v>
      </c>
      <c r="M32" s="109">
        <v>0</v>
      </c>
      <c r="N32" s="109">
        <v>0</v>
      </c>
      <c r="O32" s="87">
        <f t="shared" si="0"/>
        <v>3</v>
      </c>
    </row>
    <row r="33" spans="1:17" x14ac:dyDescent="0.25">
      <c r="A33" s="108"/>
      <c r="B33" s="99" t="s">
        <v>413</v>
      </c>
      <c r="C33" s="99" t="s">
        <v>300</v>
      </c>
      <c r="D33" s="109">
        <v>0</v>
      </c>
      <c r="E33" s="109">
        <v>8</v>
      </c>
      <c r="F33" s="109">
        <v>0</v>
      </c>
      <c r="G33" s="109">
        <v>1</v>
      </c>
      <c r="H33" s="109">
        <v>0</v>
      </c>
      <c r="I33" s="109">
        <v>2</v>
      </c>
      <c r="J33" s="109">
        <v>1</v>
      </c>
      <c r="K33" s="109">
        <v>0</v>
      </c>
      <c r="L33" s="109">
        <v>3</v>
      </c>
      <c r="M33" s="109">
        <v>0</v>
      </c>
      <c r="N33" s="109">
        <v>1</v>
      </c>
      <c r="O33" s="87">
        <f t="shared" si="0"/>
        <v>8</v>
      </c>
    </row>
    <row r="34" spans="1:17" x14ac:dyDescent="0.25">
      <c r="A34" s="108"/>
      <c r="B34" s="99" t="s">
        <v>406</v>
      </c>
      <c r="C34" s="99" t="s">
        <v>301</v>
      </c>
      <c r="D34" s="109">
        <v>0</v>
      </c>
      <c r="E34" s="109">
        <v>13</v>
      </c>
      <c r="F34" s="109">
        <v>0</v>
      </c>
      <c r="G34" s="109">
        <v>1</v>
      </c>
      <c r="H34" s="109">
        <v>0</v>
      </c>
      <c r="I34" s="109">
        <v>2</v>
      </c>
      <c r="J34" s="109">
        <v>0</v>
      </c>
      <c r="K34" s="109">
        <v>0</v>
      </c>
      <c r="L34" s="109">
        <v>9</v>
      </c>
      <c r="M34" s="109">
        <v>0</v>
      </c>
      <c r="N34" s="109">
        <v>1</v>
      </c>
      <c r="O34" s="87">
        <f t="shared" si="0"/>
        <v>13</v>
      </c>
    </row>
    <row r="35" spans="1:17" x14ac:dyDescent="0.25">
      <c r="A35" s="108"/>
      <c r="B35" s="99" t="s">
        <v>403</v>
      </c>
      <c r="C35" s="99" t="s">
        <v>168</v>
      </c>
      <c r="D35" s="109">
        <v>4</v>
      </c>
      <c r="E35" s="109">
        <v>30</v>
      </c>
      <c r="F35" s="109">
        <v>3</v>
      </c>
      <c r="G35" s="109">
        <v>0</v>
      </c>
      <c r="H35" s="109">
        <v>5</v>
      </c>
      <c r="I35" s="109">
        <v>2</v>
      </c>
      <c r="J35" s="109">
        <v>0</v>
      </c>
      <c r="K35" s="109">
        <v>0</v>
      </c>
      <c r="L35" s="109">
        <v>17</v>
      </c>
      <c r="M35" s="109">
        <v>2</v>
      </c>
      <c r="N35" s="109">
        <v>5</v>
      </c>
      <c r="O35" s="87">
        <f t="shared" si="0"/>
        <v>34</v>
      </c>
    </row>
    <row r="36" spans="1:17" x14ac:dyDescent="0.25">
      <c r="A36" s="108"/>
      <c r="B36" s="99" t="s">
        <v>405</v>
      </c>
      <c r="C36" s="99" t="s">
        <v>173</v>
      </c>
      <c r="D36" s="109">
        <v>7</v>
      </c>
      <c r="E36" s="109">
        <v>9</v>
      </c>
      <c r="F36" s="109">
        <v>0</v>
      </c>
      <c r="G36" s="109">
        <v>0</v>
      </c>
      <c r="H36" s="109">
        <v>3</v>
      </c>
      <c r="I36" s="109">
        <v>4</v>
      </c>
      <c r="J36" s="109">
        <v>0</v>
      </c>
      <c r="K36" s="109">
        <v>0</v>
      </c>
      <c r="L36" s="109">
        <v>7</v>
      </c>
      <c r="M36" s="109">
        <v>0</v>
      </c>
      <c r="N36" s="109">
        <v>2</v>
      </c>
      <c r="O36" s="87">
        <f t="shared" si="0"/>
        <v>16</v>
      </c>
    </row>
    <row r="37" spans="1:17" x14ac:dyDescent="0.25">
      <c r="A37" s="108"/>
      <c r="B37" s="99" t="s">
        <v>404</v>
      </c>
      <c r="C37" s="99" t="s">
        <v>176</v>
      </c>
      <c r="D37" s="109">
        <v>1</v>
      </c>
      <c r="E37" s="109">
        <v>37</v>
      </c>
      <c r="F37" s="109">
        <v>6</v>
      </c>
      <c r="G37" s="109">
        <v>1</v>
      </c>
      <c r="H37" s="109">
        <v>3</v>
      </c>
      <c r="I37" s="109">
        <v>4</v>
      </c>
      <c r="J37" s="109">
        <v>2</v>
      </c>
      <c r="K37" s="109">
        <v>0</v>
      </c>
      <c r="L37" s="109">
        <v>21</v>
      </c>
      <c r="M37" s="109">
        <v>0</v>
      </c>
      <c r="N37" s="109">
        <v>1</v>
      </c>
      <c r="O37" s="87">
        <f t="shared" si="0"/>
        <v>38</v>
      </c>
    </row>
    <row r="38" spans="1:17" x14ac:dyDescent="0.25">
      <c r="A38" s="108"/>
      <c r="B38" s="99" t="s">
        <v>412</v>
      </c>
      <c r="C38" s="99" t="s">
        <v>303</v>
      </c>
      <c r="D38" s="109">
        <v>2</v>
      </c>
      <c r="E38" s="109">
        <v>14</v>
      </c>
      <c r="F38" s="109">
        <v>3</v>
      </c>
      <c r="G38" s="109">
        <v>0</v>
      </c>
      <c r="H38" s="109">
        <v>0</v>
      </c>
      <c r="I38" s="109">
        <v>3</v>
      </c>
      <c r="J38" s="109">
        <v>0</v>
      </c>
      <c r="K38" s="109">
        <v>0</v>
      </c>
      <c r="L38" s="109">
        <v>10</v>
      </c>
      <c r="M38" s="109">
        <v>0</v>
      </c>
      <c r="N38" s="109">
        <v>0</v>
      </c>
      <c r="O38" s="87">
        <f t="shared" si="0"/>
        <v>16</v>
      </c>
    </row>
    <row r="39" spans="1:17" s="6" customFormat="1" x14ac:dyDescent="0.25">
      <c r="A39" s="100" t="s">
        <v>177</v>
      </c>
      <c r="B39" s="101"/>
      <c r="C39" s="101"/>
      <c r="D39" s="85">
        <f>SUM(D28:D38)</f>
        <v>35</v>
      </c>
      <c r="E39" s="85">
        <f t="shared" ref="E39:O39" si="3">SUM(E28:E38)</f>
        <v>209</v>
      </c>
      <c r="F39" s="85">
        <f t="shared" si="3"/>
        <v>18</v>
      </c>
      <c r="G39" s="85">
        <f t="shared" si="3"/>
        <v>3</v>
      </c>
      <c r="H39" s="85">
        <f t="shared" si="3"/>
        <v>26</v>
      </c>
      <c r="I39" s="85">
        <f t="shared" si="3"/>
        <v>21</v>
      </c>
      <c r="J39" s="85">
        <f t="shared" si="3"/>
        <v>7</v>
      </c>
      <c r="K39" s="85">
        <f t="shared" si="3"/>
        <v>0</v>
      </c>
      <c r="L39" s="85">
        <f t="shared" si="3"/>
        <v>148</v>
      </c>
      <c r="M39" s="85">
        <f t="shared" si="3"/>
        <v>6</v>
      </c>
      <c r="N39" s="85">
        <f t="shared" si="3"/>
        <v>15</v>
      </c>
      <c r="O39" s="102">
        <f t="shared" si="3"/>
        <v>244</v>
      </c>
      <c r="P39"/>
      <c r="Q39"/>
    </row>
    <row r="40" spans="1:17" x14ac:dyDescent="0.25">
      <c r="A40" s="108" t="s">
        <v>115</v>
      </c>
      <c r="B40" s="99" t="s">
        <v>944</v>
      </c>
      <c r="C40" s="99" t="s">
        <v>178</v>
      </c>
      <c r="D40" s="109">
        <v>29</v>
      </c>
      <c r="E40" s="109">
        <v>3</v>
      </c>
      <c r="F40" s="109">
        <v>0</v>
      </c>
      <c r="G40" s="109">
        <v>0</v>
      </c>
      <c r="H40" s="109">
        <v>2</v>
      </c>
      <c r="I40" s="109">
        <v>12</v>
      </c>
      <c r="J40" s="109">
        <v>5</v>
      </c>
      <c r="K40" s="109">
        <v>0</v>
      </c>
      <c r="L40" s="109">
        <v>11</v>
      </c>
      <c r="M40" s="109">
        <v>1</v>
      </c>
      <c r="N40" s="109">
        <v>1</v>
      </c>
      <c r="O40" s="87">
        <f t="shared" si="0"/>
        <v>32</v>
      </c>
    </row>
    <row r="41" spans="1:17" x14ac:dyDescent="0.25">
      <c r="A41" s="108"/>
      <c r="B41" s="99" t="s">
        <v>945</v>
      </c>
      <c r="C41" s="99" t="s">
        <v>179</v>
      </c>
      <c r="D41" s="109">
        <v>4</v>
      </c>
      <c r="E41" s="109">
        <v>3</v>
      </c>
      <c r="F41" s="109">
        <v>0</v>
      </c>
      <c r="G41" s="109">
        <v>0</v>
      </c>
      <c r="H41" s="109">
        <v>0</v>
      </c>
      <c r="I41" s="109">
        <v>1</v>
      </c>
      <c r="J41" s="109">
        <v>1</v>
      </c>
      <c r="K41" s="109">
        <v>0</v>
      </c>
      <c r="L41" s="109">
        <v>5</v>
      </c>
      <c r="M41" s="109">
        <v>0</v>
      </c>
      <c r="N41" s="109">
        <v>0</v>
      </c>
      <c r="O41" s="87">
        <f t="shared" si="0"/>
        <v>7</v>
      </c>
    </row>
    <row r="42" spans="1:17" x14ac:dyDescent="0.25">
      <c r="A42" s="108"/>
      <c r="B42" s="99" t="s">
        <v>946</v>
      </c>
      <c r="C42" s="99" t="s">
        <v>180</v>
      </c>
      <c r="D42" s="109">
        <v>65</v>
      </c>
      <c r="E42" s="109">
        <v>28</v>
      </c>
      <c r="F42" s="109">
        <v>0</v>
      </c>
      <c r="G42" s="109">
        <v>0</v>
      </c>
      <c r="H42" s="109">
        <v>2</v>
      </c>
      <c r="I42" s="109">
        <v>14</v>
      </c>
      <c r="J42" s="109">
        <v>4</v>
      </c>
      <c r="K42" s="109">
        <v>0</v>
      </c>
      <c r="L42" s="109">
        <v>55</v>
      </c>
      <c r="M42" s="109">
        <v>1</v>
      </c>
      <c r="N42" s="109">
        <v>17</v>
      </c>
      <c r="O42" s="87">
        <f t="shared" si="0"/>
        <v>93</v>
      </c>
    </row>
    <row r="43" spans="1:17" x14ac:dyDescent="0.25">
      <c r="A43" s="108"/>
      <c r="B43" s="99" t="s">
        <v>947</v>
      </c>
      <c r="C43" s="99" t="s">
        <v>181</v>
      </c>
      <c r="D43" s="109">
        <v>21</v>
      </c>
      <c r="E43" s="109">
        <v>13</v>
      </c>
      <c r="F43" s="109">
        <v>0</v>
      </c>
      <c r="G43" s="109">
        <v>0</v>
      </c>
      <c r="H43" s="109">
        <v>1</v>
      </c>
      <c r="I43" s="109">
        <v>11</v>
      </c>
      <c r="J43" s="109">
        <v>2</v>
      </c>
      <c r="K43" s="109">
        <v>1</v>
      </c>
      <c r="L43" s="109">
        <v>17</v>
      </c>
      <c r="M43" s="109">
        <v>0</v>
      </c>
      <c r="N43" s="109">
        <v>2</v>
      </c>
      <c r="O43" s="87">
        <f t="shared" si="0"/>
        <v>34</v>
      </c>
    </row>
    <row r="44" spans="1:17" x14ac:dyDescent="0.25">
      <c r="A44" s="108"/>
      <c r="B44" s="99" t="s">
        <v>948</v>
      </c>
      <c r="C44" s="99" t="s">
        <v>304</v>
      </c>
      <c r="D44" s="109">
        <v>22</v>
      </c>
      <c r="E44" s="109">
        <v>4</v>
      </c>
      <c r="F44" s="109">
        <v>1</v>
      </c>
      <c r="G44" s="109">
        <v>0</v>
      </c>
      <c r="H44" s="109">
        <v>0</v>
      </c>
      <c r="I44" s="109">
        <v>6</v>
      </c>
      <c r="J44" s="109">
        <v>0</v>
      </c>
      <c r="K44" s="109">
        <v>0</v>
      </c>
      <c r="L44" s="109">
        <v>16</v>
      </c>
      <c r="M44" s="109">
        <v>2</v>
      </c>
      <c r="N44" s="109">
        <v>1</v>
      </c>
      <c r="O44" s="87">
        <f t="shared" si="0"/>
        <v>26</v>
      </c>
    </row>
    <row r="45" spans="1:17" x14ac:dyDescent="0.25">
      <c r="A45" s="108"/>
      <c r="B45" s="99" t="s">
        <v>949</v>
      </c>
      <c r="C45" s="99" t="s">
        <v>184</v>
      </c>
      <c r="D45" s="109">
        <v>21</v>
      </c>
      <c r="E45" s="109">
        <v>16</v>
      </c>
      <c r="F45" s="109">
        <v>0</v>
      </c>
      <c r="G45" s="109">
        <v>0</v>
      </c>
      <c r="H45" s="109">
        <v>0</v>
      </c>
      <c r="I45" s="109">
        <v>5</v>
      </c>
      <c r="J45" s="109">
        <v>0</v>
      </c>
      <c r="K45" s="109">
        <v>0</v>
      </c>
      <c r="L45" s="109">
        <v>26</v>
      </c>
      <c r="M45" s="109">
        <v>2</v>
      </c>
      <c r="N45" s="109">
        <v>4</v>
      </c>
      <c r="O45" s="87">
        <f t="shared" si="0"/>
        <v>37</v>
      </c>
    </row>
    <row r="46" spans="1:17" x14ac:dyDescent="0.25">
      <c r="A46" s="108"/>
      <c r="B46" s="99" t="s">
        <v>950</v>
      </c>
      <c r="C46" s="99" t="s">
        <v>305</v>
      </c>
      <c r="D46" s="109">
        <v>5</v>
      </c>
      <c r="E46" s="109">
        <v>9</v>
      </c>
      <c r="F46" s="109">
        <v>0</v>
      </c>
      <c r="G46" s="109">
        <v>0</v>
      </c>
      <c r="H46" s="109">
        <v>0</v>
      </c>
      <c r="I46" s="109">
        <v>2</v>
      </c>
      <c r="J46" s="109">
        <v>2</v>
      </c>
      <c r="K46" s="109">
        <v>0</v>
      </c>
      <c r="L46" s="109">
        <v>9</v>
      </c>
      <c r="M46" s="109">
        <v>1</v>
      </c>
      <c r="N46" s="109">
        <v>0</v>
      </c>
      <c r="O46" s="87">
        <f t="shared" si="0"/>
        <v>14</v>
      </c>
    </row>
    <row r="47" spans="1:17" x14ac:dyDescent="0.25">
      <c r="A47" s="108"/>
      <c r="B47" s="99" t="s">
        <v>952</v>
      </c>
      <c r="C47" s="99" t="s">
        <v>306</v>
      </c>
      <c r="D47" s="109">
        <v>30</v>
      </c>
      <c r="E47" s="109">
        <v>12</v>
      </c>
      <c r="F47" s="109">
        <v>1</v>
      </c>
      <c r="G47" s="109">
        <v>0</v>
      </c>
      <c r="H47" s="109">
        <v>0</v>
      </c>
      <c r="I47" s="109">
        <v>15</v>
      </c>
      <c r="J47" s="109">
        <v>5</v>
      </c>
      <c r="K47" s="109">
        <v>0</v>
      </c>
      <c r="L47" s="109">
        <v>19</v>
      </c>
      <c r="M47" s="109">
        <v>1</v>
      </c>
      <c r="N47" s="109">
        <v>1</v>
      </c>
      <c r="O47" s="87">
        <f t="shared" si="0"/>
        <v>42</v>
      </c>
    </row>
    <row r="48" spans="1:17" x14ac:dyDescent="0.25">
      <c r="A48" s="108"/>
      <c r="B48" s="99" t="s">
        <v>953</v>
      </c>
      <c r="C48" s="99" t="s">
        <v>185</v>
      </c>
      <c r="D48" s="109">
        <v>16</v>
      </c>
      <c r="E48" s="109">
        <v>28</v>
      </c>
      <c r="F48" s="109">
        <v>0</v>
      </c>
      <c r="G48" s="109">
        <v>0</v>
      </c>
      <c r="H48" s="109">
        <v>3</v>
      </c>
      <c r="I48" s="109">
        <v>3</v>
      </c>
      <c r="J48" s="109">
        <v>2</v>
      </c>
      <c r="K48" s="109">
        <v>1</v>
      </c>
      <c r="L48" s="109">
        <v>30</v>
      </c>
      <c r="M48" s="109">
        <v>1</v>
      </c>
      <c r="N48" s="109">
        <v>4</v>
      </c>
      <c r="O48" s="87">
        <f t="shared" si="0"/>
        <v>44</v>
      </c>
    </row>
    <row r="49" spans="1:17" x14ac:dyDescent="0.25">
      <c r="A49" s="108"/>
      <c r="B49" s="99" t="s">
        <v>954</v>
      </c>
      <c r="C49" s="99" t="s">
        <v>307</v>
      </c>
      <c r="D49" s="109">
        <v>48</v>
      </c>
      <c r="E49" s="109">
        <v>16</v>
      </c>
      <c r="F49" s="109">
        <v>1</v>
      </c>
      <c r="G49" s="109">
        <v>0</v>
      </c>
      <c r="H49" s="109">
        <v>0</v>
      </c>
      <c r="I49" s="109">
        <v>15</v>
      </c>
      <c r="J49" s="109">
        <v>2</v>
      </c>
      <c r="K49" s="109">
        <v>0</v>
      </c>
      <c r="L49" s="109">
        <v>37</v>
      </c>
      <c r="M49" s="109">
        <v>2</v>
      </c>
      <c r="N49" s="109">
        <v>7</v>
      </c>
      <c r="O49" s="87">
        <f t="shared" si="0"/>
        <v>64</v>
      </c>
    </row>
    <row r="50" spans="1:17" x14ac:dyDescent="0.25">
      <c r="A50" s="108"/>
      <c r="B50" s="99" t="s">
        <v>955</v>
      </c>
      <c r="C50" s="99" t="s">
        <v>308</v>
      </c>
      <c r="D50" s="109">
        <v>22</v>
      </c>
      <c r="E50" s="109">
        <v>17</v>
      </c>
      <c r="F50" s="109">
        <v>0</v>
      </c>
      <c r="G50" s="109">
        <v>0</v>
      </c>
      <c r="H50" s="109">
        <v>2</v>
      </c>
      <c r="I50" s="109">
        <v>11</v>
      </c>
      <c r="J50" s="109">
        <v>1</v>
      </c>
      <c r="K50" s="109">
        <v>0</v>
      </c>
      <c r="L50" s="109">
        <v>17</v>
      </c>
      <c r="M50" s="109">
        <v>2</v>
      </c>
      <c r="N50" s="109">
        <v>6</v>
      </c>
      <c r="O50" s="87">
        <f t="shared" si="0"/>
        <v>39</v>
      </c>
    </row>
    <row r="51" spans="1:17" s="6" customFormat="1" x14ac:dyDescent="0.25">
      <c r="A51" s="100" t="s">
        <v>186</v>
      </c>
      <c r="B51" s="101"/>
      <c r="C51" s="101"/>
      <c r="D51" s="85">
        <f>SUM(D40:D50)</f>
        <v>283</v>
      </c>
      <c r="E51" s="85">
        <f t="shared" ref="E51:O51" si="4">SUM(E40:E50)</f>
        <v>149</v>
      </c>
      <c r="F51" s="85">
        <f t="shared" si="4"/>
        <v>3</v>
      </c>
      <c r="G51" s="85">
        <f t="shared" si="4"/>
        <v>0</v>
      </c>
      <c r="H51" s="85">
        <f t="shared" si="4"/>
        <v>10</v>
      </c>
      <c r="I51" s="85">
        <f t="shared" si="4"/>
        <v>95</v>
      </c>
      <c r="J51" s="85">
        <f t="shared" si="4"/>
        <v>24</v>
      </c>
      <c r="K51" s="85">
        <f t="shared" si="4"/>
        <v>2</v>
      </c>
      <c r="L51" s="85">
        <f t="shared" si="4"/>
        <v>242</v>
      </c>
      <c r="M51" s="85">
        <f t="shared" si="4"/>
        <v>13</v>
      </c>
      <c r="N51" s="85">
        <f t="shared" si="4"/>
        <v>43</v>
      </c>
      <c r="O51" s="102">
        <f t="shared" si="4"/>
        <v>432</v>
      </c>
      <c r="P51"/>
      <c r="Q51"/>
    </row>
    <row r="52" spans="1:17" x14ac:dyDescent="0.25">
      <c r="A52" s="108" t="s">
        <v>117</v>
      </c>
      <c r="B52" s="99" t="s">
        <v>956</v>
      </c>
      <c r="C52" s="99" t="s">
        <v>309</v>
      </c>
      <c r="D52" s="109">
        <v>3</v>
      </c>
      <c r="E52" s="109">
        <v>2</v>
      </c>
      <c r="F52" s="109">
        <v>0</v>
      </c>
      <c r="G52" s="109">
        <v>0</v>
      </c>
      <c r="H52" s="109">
        <v>0</v>
      </c>
      <c r="I52" s="109">
        <v>4</v>
      </c>
      <c r="J52" s="109">
        <v>0</v>
      </c>
      <c r="K52" s="109">
        <v>0</v>
      </c>
      <c r="L52" s="109">
        <v>1</v>
      </c>
      <c r="M52" s="109">
        <v>0</v>
      </c>
      <c r="N52" s="109">
        <v>0</v>
      </c>
      <c r="O52" s="87">
        <f t="shared" si="0"/>
        <v>5</v>
      </c>
    </row>
    <row r="53" spans="1:17" x14ac:dyDescent="0.25">
      <c r="A53" s="108"/>
      <c r="B53" s="99" t="s">
        <v>957</v>
      </c>
      <c r="C53" s="99" t="s">
        <v>191</v>
      </c>
      <c r="D53" s="109">
        <v>13</v>
      </c>
      <c r="E53" s="109">
        <v>6</v>
      </c>
      <c r="F53" s="109">
        <v>0</v>
      </c>
      <c r="G53" s="109">
        <v>0</v>
      </c>
      <c r="H53" s="109">
        <v>3</v>
      </c>
      <c r="I53" s="109">
        <v>3</v>
      </c>
      <c r="J53" s="109">
        <v>0</v>
      </c>
      <c r="K53" s="109">
        <v>0</v>
      </c>
      <c r="L53" s="109">
        <v>11</v>
      </c>
      <c r="M53" s="109">
        <v>1</v>
      </c>
      <c r="N53" s="109">
        <v>1</v>
      </c>
      <c r="O53" s="87">
        <f t="shared" si="0"/>
        <v>19</v>
      </c>
    </row>
    <row r="54" spans="1:17" x14ac:dyDescent="0.25">
      <c r="A54" s="108"/>
      <c r="B54" s="99" t="s">
        <v>417</v>
      </c>
      <c r="C54" s="99" t="s">
        <v>386</v>
      </c>
      <c r="D54" s="109">
        <v>2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1</v>
      </c>
      <c r="M54" s="109">
        <v>1</v>
      </c>
      <c r="N54" s="109">
        <v>0</v>
      </c>
      <c r="O54" s="87">
        <f t="shared" si="0"/>
        <v>2</v>
      </c>
    </row>
    <row r="55" spans="1:17" x14ac:dyDescent="0.25">
      <c r="A55" s="108"/>
      <c r="B55" s="99" t="s">
        <v>415</v>
      </c>
      <c r="C55" s="99" t="s">
        <v>194</v>
      </c>
      <c r="D55" s="109">
        <v>84</v>
      </c>
      <c r="E55" s="109">
        <v>103</v>
      </c>
      <c r="F55" s="109">
        <v>16</v>
      </c>
      <c r="G55" s="109">
        <v>0</v>
      </c>
      <c r="H55" s="109">
        <v>33</v>
      </c>
      <c r="I55" s="109">
        <v>11</v>
      </c>
      <c r="J55" s="109">
        <v>1</v>
      </c>
      <c r="K55" s="109">
        <v>0</v>
      </c>
      <c r="L55" s="109">
        <v>113</v>
      </c>
      <c r="M55" s="109">
        <v>3</v>
      </c>
      <c r="N55" s="109">
        <v>10</v>
      </c>
      <c r="O55" s="87">
        <f t="shared" si="0"/>
        <v>187</v>
      </c>
    </row>
    <row r="56" spans="1:17" x14ac:dyDescent="0.25">
      <c r="A56" s="108"/>
      <c r="B56" s="99" t="s">
        <v>419</v>
      </c>
      <c r="C56" s="99" t="s">
        <v>310</v>
      </c>
      <c r="D56" s="109">
        <v>3</v>
      </c>
      <c r="E56" s="109">
        <v>18</v>
      </c>
      <c r="F56" s="109">
        <v>2</v>
      </c>
      <c r="G56" s="109">
        <v>0</v>
      </c>
      <c r="H56" s="109">
        <v>1</v>
      </c>
      <c r="I56" s="109">
        <v>0</v>
      </c>
      <c r="J56" s="109">
        <v>1</v>
      </c>
      <c r="K56" s="109">
        <v>0</v>
      </c>
      <c r="L56" s="109">
        <v>14</v>
      </c>
      <c r="M56" s="109">
        <v>0</v>
      </c>
      <c r="N56" s="109">
        <v>3</v>
      </c>
      <c r="O56" s="87">
        <f t="shared" si="0"/>
        <v>21</v>
      </c>
    </row>
    <row r="57" spans="1:17" x14ac:dyDescent="0.25">
      <c r="A57" s="108"/>
      <c r="B57" s="99" t="s">
        <v>418</v>
      </c>
      <c r="C57" s="99" t="s">
        <v>195</v>
      </c>
      <c r="D57" s="109">
        <v>11</v>
      </c>
      <c r="E57" s="109">
        <v>13</v>
      </c>
      <c r="F57" s="109">
        <v>3</v>
      </c>
      <c r="G57" s="109">
        <v>0</v>
      </c>
      <c r="H57" s="109">
        <v>0</v>
      </c>
      <c r="I57" s="109">
        <v>3</v>
      </c>
      <c r="J57" s="109">
        <v>1</v>
      </c>
      <c r="K57" s="109">
        <v>1</v>
      </c>
      <c r="L57" s="109">
        <v>14</v>
      </c>
      <c r="M57" s="109">
        <v>0</v>
      </c>
      <c r="N57" s="109">
        <v>2</v>
      </c>
      <c r="O57" s="87">
        <f t="shared" si="0"/>
        <v>24</v>
      </c>
    </row>
    <row r="58" spans="1:17" x14ac:dyDescent="0.25">
      <c r="A58" s="108"/>
      <c r="B58" s="99" t="s">
        <v>958</v>
      </c>
      <c r="C58" s="99" t="s">
        <v>259</v>
      </c>
      <c r="D58" s="109">
        <v>3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2</v>
      </c>
      <c r="M58" s="109">
        <v>1</v>
      </c>
      <c r="N58" s="109">
        <v>0</v>
      </c>
      <c r="O58" s="87">
        <f t="shared" si="0"/>
        <v>3</v>
      </c>
    </row>
    <row r="59" spans="1:17" x14ac:dyDescent="0.25">
      <c r="A59" s="108"/>
      <c r="B59" s="99" t="s">
        <v>959</v>
      </c>
      <c r="C59" s="99" t="s">
        <v>197</v>
      </c>
      <c r="D59" s="109">
        <v>37</v>
      </c>
      <c r="E59" s="109">
        <v>4</v>
      </c>
      <c r="F59" s="109">
        <v>2</v>
      </c>
      <c r="G59" s="109">
        <v>0</v>
      </c>
      <c r="H59" s="109">
        <v>2</v>
      </c>
      <c r="I59" s="109">
        <v>2</v>
      </c>
      <c r="J59" s="109">
        <v>2</v>
      </c>
      <c r="K59" s="109">
        <v>0</v>
      </c>
      <c r="L59" s="109">
        <v>32</v>
      </c>
      <c r="M59" s="109">
        <v>1</v>
      </c>
      <c r="N59" s="109">
        <v>0</v>
      </c>
      <c r="O59" s="87">
        <f t="shared" si="0"/>
        <v>41</v>
      </c>
    </row>
    <row r="60" spans="1:17" x14ac:dyDescent="0.25">
      <c r="A60" s="108"/>
      <c r="B60" s="99" t="s">
        <v>398</v>
      </c>
      <c r="C60" s="99" t="s">
        <v>198</v>
      </c>
      <c r="D60" s="109">
        <v>3</v>
      </c>
      <c r="E60" s="109">
        <v>8</v>
      </c>
      <c r="F60" s="109">
        <v>0</v>
      </c>
      <c r="G60" s="109">
        <v>0</v>
      </c>
      <c r="H60" s="109">
        <v>2</v>
      </c>
      <c r="I60" s="109">
        <v>3</v>
      </c>
      <c r="J60" s="109">
        <v>0</v>
      </c>
      <c r="K60" s="109">
        <v>0</v>
      </c>
      <c r="L60" s="109">
        <v>6</v>
      </c>
      <c r="M60" s="109">
        <v>0</v>
      </c>
      <c r="N60" s="109">
        <v>0</v>
      </c>
      <c r="O60" s="87">
        <f t="shared" si="0"/>
        <v>11</v>
      </c>
    </row>
    <row r="61" spans="1:17" x14ac:dyDescent="0.25">
      <c r="A61" s="108"/>
      <c r="B61" s="99" t="s">
        <v>960</v>
      </c>
      <c r="C61" s="99" t="s">
        <v>199</v>
      </c>
      <c r="D61" s="109">
        <v>63</v>
      </c>
      <c r="E61" s="109">
        <v>62</v>
      </c>
      <c r="F61" s="109">
        <v>1</v>
      </c>
      <c r="G61" s="109">
        <v>1</v>
      </c>
      <c r="H61" s="109">
        <v>2</v>
      </c>
      <c r="I61" s="109">
        <v>37</v>
      </c>
      <c r="J61" s="109">
        <v>6</v>
      </c>
      <c r="K61" s="109">
        <v>0</v>
      </c>
      <c r="L61" s="109">
        <v>70</v>
      </c>
      <c r="M61" s="109">
        <v>2</v>
      </c>
      <c r="N61" s="109">
        <v>6</v>
      </c>
      <c r="O61" s="87">
        <f t="shared" si="0"/>
        <v>125</v>
      </c>
    </row>
    <row r="62" spans="1:17" x14ac:dyDescent="0.25">
      <c r="A62" s="108"/>
      <c r="B62" s="99" t="s">
        <v>961</v>
      </c>
      <c r="C62" s="99" t="s">
        <v>311</v>
      </c>
      <c r="D62" s="109">
        <v>8</v>
      </c>
      <c r="E62" s="109">
        <v>0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7</v>
      </c>
      <c r="M62" s="109">
        <v>0</v>
      </c>
      <c r="N62" s="109">
        <v>0</v>
      </c>
      <c r="O62" s="87">
        <f t="shared" si="0"/>
        <v>8</v>
      </c>
    </row>
    <row r="63" spans="1:17" x14ac:dyDescent="0.25">
      <c r="A63" s="108"/>
      <c r="B63" s="99" t="s">
        <v>962</v>
      </c>
      <c r="C63" s="99" t="s">
        <v>312</v>
      </c>
      <c r="D63" s="109">
        <v>5</v>
      </c>
      <c r="E63" s="109">
        <v>1</v>
      </c>
      <c r="F63" s="109">
        <v>0</v>
      </c>
      <c r="G63" s="109">
        <v>0</v>
      </c>
      <c r="H63" s="109">
        <v>2</v>
      </c>
      <c r="I63" s="109">
        <v>0</v>
      </c>
      <c r="J63" s="109">
        <v>0</v>
      </c>
      <c r="K63" s="109">
        <v>0</v>
      </c>
      <c r="L63" s="109">
        <v>3</v>
      </c>
      <c r="M63" s="109">
        <v>1</v>
      </c>
      <c r="N63" s="109">
        <v>0</v>
      </c>
      <c r="O63" s="87">
        <f t="shared" si="0"/>
        <v>6</v>
      </c>
    </row>
    <row r="64" spans="1:17" x14ac:dyDescent="0.25">
      <c r="A64" s="108"/>
      <c r="B64" s="99" t="s">
        <v>963</v>
      </c>
      <c r="C64" s="99" t="s">
        <v>313</v>
      </c>
      <c r="D64" s="109">
        <v>2</v>
      </c>
      <c r="E64" s="109">
        <v>4</v>
      </c>
      <c r="F64" s="109">
        <v>0</v>
      </c>
      <c r="G64" s="109">
        <v>0</v>
      </c>
      <c r="H64" s="109">
        <v>0</v>
      </c>
      <c r="I64" s="109">
        <v>1</v>
      </c>
      <c r="J64" s="109">
        <v>0</v>
      </c>
      <c r="K64" s="109">
        <v>0</v>
      </c>
      <c r="L64" s="109">
        <v>4</v>
      </c>
      <c r="M64" s="109">
        <v>0</v>
      </c>
      <c r="N64" s="109">
        <v>1</v>
      </c>
      <c r="O64" s="87">
        <f t="shared" si="0"/>
        <v>6</v>
      </c>
    </row>
    <row r="65" spans="1:15" x14ac:dyDescent="0.25">
      <c r="A65" s="108"/>
      <c r="B65" s="99" t="s">
        <v>964</v>
      </c>
      <c r="C65" s="99" t="s">
        <v>200</v>
      </c>
      <c r="D65" s="109">
        <v>8</v>
      </c>
      <c r="E65" s="109">
        <v>14</v>
      </c>
      <c r="F65" s="109">
        <v>0</v>
      </c>
      <c r="G65" s="109">
        <v>0</v>
      </c>
      <c r="H65" s="109">
        <v>7</v>
      </c>
      <c r="I65" s="109">
        <v>3</v>
      </c>
      <c r="J65" s="109">
        <v>0</v>
      </c>
      <c r="K65" s="109">
        <v>0</v>
      </c>
      <c r="L65" s="109">
        <v>9</v>
      </c>
      <c r="M65" s="109">
        <v>3</v>
      </c>
      <c r="N65" s="109">
        <v>0</v>
      </c>
      <c r="O65" s="87">
        <f t="shared" si="0"/>
        <v>22</v>
      </c>
    </row>
    <row r="66" spans="1:15" x14ac:dyDescent="0.25">
      <c r="A66" s="108"/>
      <c r="B66" s="99" t="s">
        <v>965</v>
      </c>
      <c r="C66" s="99" t="s">
        <v>201</v>
      </c>
      <c r="D66" s="109">
        <v>34</v>
      </c>
      <c r="E66" s="109">
        <v>17</v>
      </c>
      <c r="F66" s="109">
        <v>0</v>
      </c>
      <c r="G66" s="109">
        <v>0</v>
      </c>
      <c r="H66" s="109">
        <v>1</v>
      </c>
      <c r="I66" s="109">
        <v>8</v>
      </c>
      <c r="J66" s="109">
        <v>2</v>
      </c>
      <c r="K66" s="109">
        <v>0</v>
      </c>
      <c r="L66" s="109">
        <v>37</v>
      </c>
      <c r="M66" s="109">
        <v>1</v>
      </c>
      <c r="N66" s="109">
        <v>2</v>
      </c>
      <c r="O66" s="87">
        <f t="shared" si="0"/>
        <v>51</v>
      </c>
    </row>
    <row r="67" spans="1:15" x14ac:dyDescent="0.25">
      <c r="A67" s="108"/>
      <c r="B67" s="99" t="s">
        <v>397</v>
      </c>
      <c r="C67" s="99" t="s">
        <v>314</v>
      </c>
      <c r="D67" s="109">
        <v>8</v>
      </c>
      <c r="E67" s="109">
        <v>4</v>
      </c>
      <c r="F67" s="109">
        <v>0</v>
      </c>
      <c r="G67" s="109">
        <v>0</v>
      </c>
      <c r="H67" s="109">
        <v>0</v>
      </c>
      <c r="I67" s="109">
        <v>1</v>
      </c>
      <c r="J67" s="109">
        <v>0</v>
      </c>
      <c r="K67" s="109">
        <v>0</v>
      </c>
      <c r="L67" s="109">
        <v>10</v>
      </c>
      <c r="M67" s="109">
        <v>0</v>
      </c>
      <c r="N67" s="109">
        <v>1</v>
      </c>
      <c r="O67" s="87">
        <f t="shared" si="0"/>
        <v>12</v>
      </c>
    </row>
    <row r="68" spans="1:15" x14ac:dyDescent="0.25">
      <c r="A68" s="108"/>
      <c r="B68" s="99" t="s">
        <v>993</v>
      </c>
      <c r="C68" s="99" t="s">
        <v>387</v>
      </c>
      <c r="D68" s="109">
        <v>4</v>
      </c>
      <c r="E68" s="109">
        <v>0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3</v>
      </c>
      <c r="M68" s="109">
        <v>0</v>
      </c>
      <c r="N68" s="109">
        <v>1</v>
      </c>
      <c r="O68" s="87">
        <f t="shared" si="0"/>
        <v>4</v>
      </c>
    </row>
    <row r="69" spans="1:15" x14ac:dyDescent="0.25">
      <c r="A69" s="108"/>
      <c r="B69" s="99" t="s">
        <v>951</v>
      </c>
      <c r="C69" s="99" t="s">
        <v>315</v>
      </c>
      <c r="D69" s="109">
        <v>1</v>
      </c>
      <c r="E69" s="109">
        <v>0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1</v>
      </c>
      <c r="M69" s="109">
        <v>0</v>
      </c>
      <c r="N69" s="109">
        <v>0</v>
      </c>
      <c r="O69" s="87">
        <f t="shared" si="0"/>
        <v>1</v>
      </c>
    </row>
    <row r="70" spans="1:15" x14ac:dyDescent="0.25">
      <c r="A70" s="108"/>
      <c r="B70" s="99" t="s">
        <v>966</v>
      </c>
      <c r="C70" s="99" t="s">
        <v>203</v>
      </c>
      <c r="D70" s="109">
        <v>66</v>
      </c>
      <c r="E70" s="109">
        <v>22</v>
      </c>
      <c r="F70" s="109">
        <v>4</v>
      </c>
      <c r="G70" s="109">
        <v>0</v>
      </c>
      <c r="H70" s="109">
        <v>20</v>
      </c>
      <c r="I70" s="109">
        <v>8</v>
      </c>
      <c r="J70" s="109">
        <v>1</v>
      </c>
      <c r="K70" s="109">
        <v>1</v>
      </c>
      <c r="L70" s="109">
        <v>44</v>
      </c>
      <c r="M70" s="109">
        <v>2</v>
      </c>
      <c r="N70" s="109">
        <v>8</v>
      </c>
      <c r="O70" s="87">
        <f t="shared" ref="O70:O98" si="5">SUM(F70:N70)</f>
        <v>88</v>
      </c>
    </row>
    <row r="71" spans="1:15" x14ac:dyDescent="0.25">
      <c r="A71" s="108"/>
      <c r="B71" s="99" t="s">
        <v>967</v>
      </c>
      <c r="C71" s="99" t="s">
        <v>204</v>
      </c>
      <c r="D71" s="109">
        <v>15</v>
      </c>
      <c r="E71" s="109">
        <v>6</v>
      </c>
      <c r="F71" s="109">
        <v>2</v>
      </c>
      <c r="G71" s="109">
        <v>0</v>
      </c>
      <c r="H71" s="109">
        <v>1</v>
      </c>
      <c r="I71" s="109">
        <v>0</v>
      </c>
      <c r="J71" s="109">
        <v>3</v>
      </c>
      <c r="K71" s="109">
        <v>0</v>
      </c>
      <c r="L71" s="109">
        <v>13</v>
      </c>
      <c r="M71" s="109">
        <v>2</v>
      </c>
      <c r="N71" s="109">
        <v>0</v>
      </c>
      <c r="O71" s="87">
        <f t="shared" si="5"/>
        <v>21</v>
      </c>
    </row>
    <row r="72" spans="1:15" x14ac:dyDescent="0.25">
      <c r="A72" s="108"/>
      <c r="B72" s="99" t="s">
        <v>420</v>
      </c>
      <c r="C72" s="99" t="s">
        <v>205</v>
      </c>
      <c r="D72" s="109">
        <v>2</v>
      </c>
      <c r="E72" s="109">
        <v>10</v>
      </c>
      <c r="F72" s="109">
        <v>0</v>
      </c>
      <c r="G72" s="109">
        <v>0</v>
      </c>
      <c r="H72" s="109">
        <v>0</v>
      </c>
      <c r="I72" s="109">
        <v>1</v>
      </c>
      <c r="J72" s="109">
        <v>0</v>
      </c>
      <c r="K72" s="109">
        <v>0</v>
      </c>
      <c r="L72" s="109">
        <v>10</v>
      </c>
      <c r="M72" s="109">
        <v>0</v>
      </c>
      <c r="N72" s="109">
        <v>1</v>
      </c>
      <c r="O72" s="87">
        <f t="shared" si="5"/>
        <v>12</v>
      </c>
    </row>
    <row r="73" spans="1:15" x14ac:dyDescent="0.25">
      <c r="A73" s="108"/>
      <c r="B73" s="99" t="s">
        <v>969</v>
      </c>
      <c r="C73" s="99" t="s">
        <v>261</v>
      </c>
      <c r="D73" s="109">
        <v>2</v>
      </c>
      <c r="E73" s="109">
        <v>3</v>
      </c>
      <c r="F73" s="109">
        <v>0</v>
      </c>
      <c r="G73" s="109">
        <v>0</v>
      </c>
      <c r="H73" s="109">
        <v>0</v>
      </c>
      <c r="I73" s="109">
        <v>0</v>
      </c>
      <c r="J73" s="109">
        <v>1</v>
      </c>
      <c r="K73" s="109">
        <v>0</v>
      </c>
      <c r="L73" s="109">
        <v>4</v>
      </c>
      <c r="M73" s="109">
        <v>0</v>
      </c>
      <c r="N73" s="109">
        <v>0</v>
      </c>
      <c r="O73" s="87">
        <f t="shared" si="5"/>
        <v>5</v>
      </c>
    </row>
    <row r="74" spans="1:15" x14ac:dyDescent="0.25">
      <c r="A74" s="108"/>
      <c r="B74" s="99" t="s">
        <v>970</v>
      </c>
      <c r="C74" s="99" t="s">
        <v>206</v>
      </c>
      <c r="D74" s="109">
        <v>11</v>
      </c>
      <c r="E74" s="109">
        <v>16</v>
      </c>
      <c r="F74" s="109">
        <v>0</v>
      </c>
      <c r="G74" s="109">
        <v>0</v>
      </c>
      <c r="H74" s="109">
        <v>1</v>
      </c>
      <c r="I74" s="109">
        <v>1</v>
      </c>
      <c r="J74" s="109">
        <v>3</v>
      </c>
      <c r="K74" s="109">
        <v>0</v>
      </c>
      <c r="L74" s="109">
        <v>20</v>
      </c>
      <c r="M74" s="109">
        <v>2</v>
      </c>
      <c r="N74" s="109">
        <v>0</v>
      </c>
      <c r="O74" s="87">
        <f t="shared" si="5"/>
        <v>27</v>
      </c>
    </row>
    <row r="75" spans="1:15" x14ac:dyDescent="0.25">
      <c r="A75" s="108"/>
      <c r="B75" s="99" t="s">
        <v>971</v>
      </c>
      <c r="C75" s="99" t="s">
        <v>317</v>
      </c>
      <c r="D75" s="109">
        <v>6</v>
      </c>
      <c r="E75" s="109">
        <v>1</v>
      </c>
      <c r="F75" s="109">
        <v>0</v>
      </c>
      <c r="G75" s="109">
        <v>0</v>
      </c>
      <c r="H75" s="109">
        <v>0</v>
      </c>
      <c r="I75" s="109">
        <v>5</v>
      </c>
      <c r="J75" s="109">
        <v>0</v>
      </c>
      <c r="K75" s="109">
        <v>0</v>
      </c>
      <c r="L75" s="109">
        <v>2</v>
      </c>
      <c r="M75" s="109">
        <v>0</v>
      </c>
      <c r="N75" s="109">
        <v>0</v>
      </c>
      <c r="O75" s="87">
        <f t="shared" si="5"/>
        <v>7</v>
      </c>
    </row>
    <row r="76" spans="1:15" x14ac:dyDescent="0.25">
      <c r="A76" s="108"/>
      <c r="B76" s="99" t="s">
        <v>972</v>
      </c>
      <c r="C76" s="99" t="s">
        <v>210</v>
      </c>
      <c r="D76" s="109">
        <v>5</v>
      </c>
      <c r="E76" s="109">
        <v>2</v>
      </c>
      <c r="F76" s="109">
        <v>0</v>
      </c>
      <c r="G76" s="109">
        <v>0</v>
      </c>
      <c r="H76" s="109">
        <v>0</v>
      </c>
      <c r="I76" s="109">
        <v>2</v>
      </c>
      <c r="J76" s="109">
        <v>1</v>
      </c>
      <c r="K76" s="109">
        <v>0</v>
      </c>
      <c r="L76" s="109">
        <v>4</v>
      </c>
      <c r="M76" s="109">
        <v>0</v>
      </c>
      <c r="N76" s="109">
        <v>0</v>
      </c>
      <c r="O76" s="87">
        <f t="shared" si="5"/>
        <v>7</v>
      </c>
    </row>
    <row r="77" spans="1:15" x14ac:dyDescent="0.25">
      <c r="A77" s="108"/>
      <c r="B77" s="99" t="s">
        <v>416</v>
      </c>
      <c r="C77" s="99" t="s">
        <v>211</v>
      </c>
      <c r="D77" s="109">
        <v>10</v>
      </c>
      <c r="E77" s="109">
        <v>15</v>
      </c>
      <c r="F77" s="109">
        <v>1</v>
      </c>
      <c r="G77" s="109">
        <v>0</v>
      </c>
      <c r="H77" s="109">
        <v>3</v>
      </c>
      <c r="I77" s="109">
        <v>0</v>
      </c>
      <c r="J77" s="109">
        <v>3</v>
      </c>
      <c r="K77" s="109">
        <v>0</v>
      </c>
      <c r="L77" s="109">
        <v>17</v>
      </c>
      <c r="M77" s="109">
        <v>1</v>
      </c>
      <c r="N77" s="109">
        <v>0</v>
      </c>
      <c r="O77" s="87">
        <f t="shared" si="5"/>
        <v>25</v>
      </c>
    </row>
    <row r="78" spans="1:15" x14ac:dyDescent="0.25">
      <c r="A78" s="108"/>
      <c r="B78" s="99" t="s">
        <v>973</v>
      </c>
      <c r="C78" s="99" t="s">
        <v>212</v>
      </c>
      <c r="D78" s="109">
        <v>1</v>
      </c>
      <c r="E78" s="109">
        <v>6</v>
      </c>
      <c r="F78" s="109">
        <v>0</v>
      </c>
      <c r="G78" s="109">
        <v>0</v>
      </c>
      <c r="H78" s="109">
        <v>1</v>
      </c>
      <c r="I78" s="109">
        <v>0</v>
      </c>
      <c r="J78" s="109">
        <v>1</v>
      </c>
      <c r="K78" s="109">
        <v>0</v>
      </c>
      <c r="L78" s="109">
        <v>4</v>
      </c>
      <c r="M78" s="109">
        <v>0</v>
      </c>
      <c r="N78" s="109">
        <v>1</v>
      </c>
      <c r="O78" s="87">
        <f t="shared" si="5"/>
        <v>7</v>
      </c>
    </row>
    <row r="79" spans="1:15" x14ac:dyDescent="0.25">
      <c r="A79" s="108"/>
      <c r="B79" s="99" t="s">
        <v>974</v>
      </c>
      <c r="C79" s="99" t="s">
        <v>214</v>
      </c>
      <c r="D79" s="109">
        <v>7</v>
      </c>
      <c r="E79" s="109">
        <v>2</v>
      </c>
      <c r="F79" s="109">
        <v>0</v>
      </c>
      <c r="G79" s="109">
        <v>1</v>
      </c>
      <c r="H79" s="109">
        <v>0</v>
      </c>
      <c r="I79" s="109">
        <v>7</v>
      </c>
      <c r="J79" s="109">
        <v>0</v>
      </c>
      <c r="K79" s="109">
        <v>0</v>
      </c>
      <c r="L79" s="109">
        <v>1</v>
      </c>
      <c r="M79" s="109">
        <v>0</v>
      </c>
      <c r="N79" s="109">
        <v>0</v>
      </c>
      <c r="O79" s="87">
        <f t="shared" si="5"/>
        <v>9</v>
      </c>
    </row>
    <row r="80" spans="1:15" x14ac:dyDescent="0.25">
      <c r="A80" s="108"/>
      <c r="B80" s="99" t="s">
        <v>975</v>
      </c>
      <c r="C80" s="99" t="s">
        <v>215</v>
      </c>
      <c r="D80" s="109">
        <v>6</v>
      </c>
      <c r="E80" s="109">
        <v>6</v>
      </c>
      <c r="F80" s="109">
        <v>0</v>
      </c>
      <c r="G80" s="109">
        <v>0</v>
      </c>
      <c r="H80" s="109">
        <v>1</v>
      </c>
      <c r="I80" s="109">
        <v>0</v>
      </c>
      <c r="J80" s="109">
        <v>0</v>
      </c>
      <c r="K80" s="109">
        <v>0</v>
      </c>
      <c r="L80" s="109">
        <v>11</v>
      </c>
      <c r="M80" s="109">
        <v>0</v>
      </c>
      <c r="N80" s="109">
        <v>0</v>
      </c>
      <c r="O80" s="87">
        <f t="shared" si="5"/>
        <v>12</v>
      </c>
    </row>
    <row r="81" spans="1:17" x14ac:dyDescent="0.25">
      <c r="A81" s="108"/>
      <c r="B81" s="99" t="s">
        <v>422</v>
      </c>
      <c r="C81" s="99" t="s">
        <v>318</v>
      </c>
      <c r="D81" s="109">
        <v>2</v>
      </c>
      <c r="E81" s="109">
        <v>12</v>
      </c>
      <c r="F81" s="109">
        <v>1</v>
      </c>
      <c r="G81" s="109">
        <v>0</v>
      </c>
      <c r="H81" s="109">
        <v>3</v>
      </c>
      <c r="I81" s="109">
        <v>0</v>
      </c>
      <c r="J81" s="109">
        <v>1</v>
      </c>
      <c r="K81" s="109">
        <v>0</v>
      </c>
      <c r="L81" s="109">
        <v>7</v>
      </c>
      <c r="M81" s="109">
        <v>1</v>
      </c>
      <c r="N81" s="109">
        <v>1</v>
      </c>
      <c r="O81" s="87">
        <f t="shared" si="5"/>
        <v>14</v>
      </c>
    </row>
    <row r="82" spans="1:17" x14ac:dyDescent="0.25">
      <c r="A82" s="108"/>
      <c r="B82" s="99" t="s">
        <v>421</v>
      </c>
      <c r="C82" s="99" t="s">
        <v>216</v>
      </c>
      <c r="D82" s="109">
        <v>3</v>
      </c>
      <c r="E82" s="109">
        <v>4</v>
      </c>
      <c r="F82" s="109">
        <v>0</v>
      </c>
      <c r="G82" s="109">
        <v>0</v>
      </c>
      <c r="H82" s="109">
        <v>0</v>
      </c>
      <c r="I82" s="109">
        <v>1</v>
      </c>
      <c r="J82" s="109">
        <v>0</v>
      </c>
      <c r="K82" s="109">
        <v>0</v>
      </c>
      <c r="L82" s="109">
        <v>5</v>
      </c>
      <c r="M82" s="109">
        <v>1</v>
      </c>
      <c r="N82" s="109">
        <v>0</v>
      </c>
      <c r="O82" s="87">
        <f t="shared" si="5"/>
        <v>7</v>
      </c>
    </row>
    <row r="83" spans="1:17" x14ac:dyDescent="0.25">
      <c r="A83" s="108"/>
      <c r="B83" s="99" t="s">
        <v>976</v>
      </c>
      <c r="C83" s="99" t="s">
        <v>217</v>
      </c>
      <c r="D83" s="109">
        <v>25</v>
      </c>
      <c r="E83" s="109">
        <v>31</v>
      </c>
      <c r="F83" s="109">
        <v>2</v>
      </c>
      <c r="G83" s="109">
        <v>0</v>
      </c>
      <c r="H83" s="109">
        <v>3</v>
      </c>
      <c r="I83" s="109">
        <v>5</v>
      </c>
      <c r="J83" s="109">
        <v>2</v>
      </c>
      <c r="K83" s="109">
        <v>0</v>
      </c>
      <c r="L83" s="109">
        <v>32</v>
      </c>
      <c r="M83" s="109">
        <v>4</v>
      </c>
      <c r="N83" s="109">
        <v>8</v>
      </c>
      <c r="O83" s="87">
        <f t="shared" si="5"/>
        <v>56</v>
      </c>
    </row>
    <row r="84" spans="1:17" x14ac:dyDescent="0.25">
      <c r="A84" s="108"/>
      <c r="B84" s="99" t="s">
        <v>977</v>
      </c>
      <c r="C84" s="99" t="s">
        <v>218</v>
      </c>
      <c r="D84" s="109">
        <v>267</v>
      </c>
      <c r="E84" s="109">
        <v>115</v>
      </c>
      <c r="F84" s="109">
        <v>5</v>
      </c>
      <c r="G84" s="109">
        <v>1</v>
      </c>
      <c r="H84" s="109">
        <v>39</v>
      </c>
      <c r="I84" s="109">
        <v>65</v>
      </c>
      <c r="J84" s="109">
        <v>15</v>
      </c>
      <c r="K84" s="109">
        <v>0</v>
      </c>
      <c r="L84" s="109">
        <v>227</v>
      </c>
      <c r="M84" s="109">
        <v>8</v>
      </c>
      <c r="N84" s="109">
        <v>22</v>
      </c>
      <c r="O84" s="87">
        <f t="shared" si="5"/>
        <v>382</v>
      </c>
    </row>
    <row r="85" spans="1:17" x14ac:dyDescent="0.25">
      <c r="A85" s="108"/>
      <c r="B85" s="99" t="s">
        <v>978</v>
      </c>
      <c r="C85" s="99" t="s">
        <v>219</v>
      </c>
      <c r="D85" s="109">
        <v>10</v>
      </c>
      <c r="E85" s="109">
        <v>10</v>
      </c>
      <c r="F85" s="109">
        <v>0</v>
      </c>
      <c r="G85" s="109">
        <v>0</v>
      </c>
      <c r="H85" s="109">
        <v>1</v>
      </c>
      <c r="I85" s="109">
        <v>5</v>
      </c>
      <c r="J85" s="109">
        <v>0</v>
      </c>
      <c r="K85" s="109">
        <v>0</v>
      </c>
      <c r="L85" s="109">
        <v>12</v>
      </c>
      <c r="M85" s="109">
        <v>1</v>
      </c>
      <c r="N85" s="109">
        <v>1</v>
      </c>
      <c r="O85" s="87">
        <f t="shared" si="5"/>
        <v>20</v>
      </c>
    </row>
    <row r="86" spans="1:17" x14ac:dyDescent="0.25">
      <c r="A86" s="108"/>
      <c r="B86" s="99" t="s">
        <v>979</v>
      </c>
      <c r="C86" s="99" t="s">
        <v>319</v>
      </c>
      <c r="D86" s="109">
        <v>2</v>
      </c>
      <c r="E86" s="109">
        <v>0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2</v>
      </c>
      <c r="M86" s="109">
        <v>0</v>
      </c>
      <c r="N86" s="109">
        <v>0</v>
      </c>
      <c r="O86" s="87">
        <f t="shared" si="5"/>
        <v>2</v>
      </c>
    </row>
    <row r="87" spans="1:17" x14ac:dyDescent="0.25">
      <c r="A87" s="108"/>
      <c r="B87" s="99" t="s">
        <v>980</v>
      </c>
      <c r="C87" s="99" t="s">
        <v>220</v>
      </c>
      <c r="D87" s="109">
        <v>41</v>
      </c>
      <c r="E87" s="109">
        <v>15</v>
      </c>
      <c r="F87" s="109">
        <v>0</v>
      </c>
      <c r="G87" s="109">
        <v>0</v>
      </c>
      <c r="H87" s="109">
        <v>3</v>
      </c>
      <c r="I87" s="109">
        <v>26</v>
      </c>
      <c r="J87" s="109">
        <v>5</v>
      </c>
      <c r="K87" s="109">
        <v>1</v>
      </c>
      <c r="L87" s="109">
        <v>15</v>
      </c>
      <c r="M87" s="109">
        <v>2</v>
      </c>
      <c r="N87" s="109">
        <v>4</v>
      </c>
      <c r="O87" s="87">
        <f t="shared" si="5"/>
        <v>56</v>
      </c>
    </row>
    <row r="88" spans="1:17" x14ac:dyDescent="0.25">
      <c r="A88" s="108"/>
      <c r="B88" s="99" t="s">
        <v>981</v>
      </c>
      <c r="C88" s="99" t="s">
        <v>320</v>
      </c>
      <c r="D88" s="109">
        <v>5</v>
      </c>
      <c r="E88" s="109">
        <v>6</v>
      </c>
      <c r="F88" s="109">
        <v>0</v>
      </c>
      <c r="G88" s="109">
        <v>0</v>
      </c>
      <c r="H88" s="109">
        <v>0</v>
      </c>
      <c r="I88" s="109">
        <v>2</v>
      </c>
      <c r="J88" s="109">
        <v>0</v>
      </c>
      <c r="K88" s="109">
        <v>0</v>
      </c>
      <c r="L88" s="109">
        <v>8</v>
      </c>
      <c r="M88" s="109">
        <v>0</v>
      </c>
      <c r="N88" s="109">
        <v>1</v>
      </c>
      <c r="O88" s="87">
        <f t="shared" si="5"/>
        <v>11</v>
      </c>
    </row>
    <row r="89" spans="1:17" s="6" customFormat="1" x14ac:dyDescent="0.25">
      <c r="A89" s="100" t="s">
        <v>222</v>
      </c>
      <c r="B89" s="101"/>
      <c r="C89" s="101"/>
      <c r="D89" s="85">
        <f>SUM(D52:D88)</f>
        <v>778</v>
      </c>
      <c r="E89" s="85">
        <f t="shared" ref="E89:O89" si="6">SUM(E52:E88)</f>
        <v>538</v>
      </c>
      <c r="F89" s="85">
        <f t="shared" si="6"/>
        <v>40</v>
      </c>
      <c r="G89" s="85">
        <f t="shared" si="6"/>
        <v>3</v>
      </c>
      <c r="H89" s="85">
        <f t="shared" si="6"/>
        <v>129</v>
      </c>
      <c r="I89" s="85">
        <f t="shared" si="6"/>
        <v>204</v>
      </c>
      <c r="J89" s="85">
        <f t="shared" si="6"/>
        <v>49</v>
      </c>
      <c r="K89" s="85">
        <f t="shared" si="6"/>
        <v>3</v>
      </c>
      <c r="L89" s="85">
        <f t="shared" si="6"/>
        <v>776</v>
      </c>
      <c r="M89" s="85">
        <f t="shared" si="6"/>
        <v>38</v>
      </c>
      <c r="N89" s="85">
        <f t="shared" si="6"/>
        <v>74</v>
      </c>
      <c r="O89" s="102">
        <f t="shared" si="6"/>
        <v>1316</v>
      </c>
      <c r="P89"/>
      <c r="Q89"/>
    </row>
    <row r="90" spans="1:17" x14ac:dyDescent="0.25">
      <c r="A90" s="108" t="s">
        <v>120</v>
      </c>
      <c r="B90" s="99" t="s">
        <v>983</v>
      </c>
      <c r="C90" s="99" t="s">
        <v>322</v>
      </c>
      <c r="D90" s="109">
        <v>71</v>
      </c>
      <c r="E90" s="109">
        <v>17</v>
      </c>
      <c r="F90" s="109">
        <v>2</v>
      </c>
      <c r="G90" s="109">
        <v>0</v>
      </c>
      <c r="H90" s="109">
        <v>8</v>
      </c>
      <c r="I90" s="109">
        <v>4</v>
      </c>
      <c r="J90" s="109">
        <v>5</v>
      </c>
      <c r="K90" s="109">
        <v>0</v>
      </c>
      <c r="L90" s="109">
        <v>64</v>
      </c>
      <c r="M90" s="109">
        <v>0</v>
      </c>
      <c r="N90" s="109">
        <v>5</v>
      </c>
      <c r="O90" s="87">
        <f t="shared" si="5"/>
        <v>88</v>
      </c>
    </row>
    <row r="91" spans="1:17" s="6" customFormat="1" x14ac:dyDescent="0.25">
      <c r="A91" s="100" t="s">
        <v>245</v>
      </c>
      <c r="B91" s="101"/>
      <c r="C91" s="101"/>
      <c r="D91" s="85">
        <f>SUM(D90)</f>
        <v>71</v>
      </c>
      <c r="E91" s="85">
        <f t="shared" ref="E91:O91" si="7">SUM(E90)</f>
        <v>17</v>
      </c>
      <c r="F91" s="85">
        <f t="shared" si="7"/>
        <v>2</v>
      </c>
      <c r="G91" s="85">
        <f t="shared" si="7"/>
        <v>0</v>
      </c>
      <c r="H91" s="85">
        <f t="shared" si="7"/>
        <v>8</v>
      </c>
      <c r="I91" s="85">
        <f t="shared" si="7"/>
        <v>4</v>
      </c>
      <c r="J91" s="85">
        <f t="shared" si="7"/>
        <v>5</v>
      </c>
      <c r="K91" s="85">
        <f t="shared" si="7"/>
        <v>0</v>
      </c>
      <c r="L91" s="85">
        <f t="shared" si="7"/>
        <v>64</v>
      </c>
      <c r="M91" s="85">
        <f t="shared" si="7"/>
        <v>0</v>
      </c>
      <c r="N91" s="85">
        <f t="shared" si="7"/>
        <v>5</v>
      </c>
      <c r="O91" s="102">
        <f t="shared" si="7"/>
        <v>88</v>
      </c>
      <c r="P91"/>
      <c r="Q91"/>
    </row>
    <row r="92" spans="1:17" x14ac:dyDescent="0.25">
      <c r="A92" s="108" t="s">
        <v>121</v>
      </c>
      <c r="B92" s="99" t="s">
        <v>984</v>
      </c>
      <c r="C92" s="99" t="s">
        <v>323</v>
      </c>
      <c r="D92" s="109">
        <v>9</v>
      </c>
      <c r="E92" s="109">
        <v>13</v>
      </c>
      <c r="F92" s="109">
        <v>0</v>
      </c>
      <c r="G92" s="109">
        <v>0</v>
      </c>
      <c r="H92" s="109">
        <v>0</v>
      </c>
      <c r="I92" s="109">
        <v>3</v>
      </c>
      <c r="J92" s="109">
        <v>0</v>
      </c>
      <c r="K92" s="109">
        <v>0</v>
      </c>
      <c r="L92" s="109">
        <v>16</v>
      </c>
      <c r="M92" s="109">
        <v>0</v>
      </c>
      <c r="N92" s="109">
        <v>3</v>
      </c>
      <c r="O92" s="87">
        <f t="shared" si="5"/>
        <v>22</v>
      </c>
    </row>
    <row r="93" spans="1:17" x14ac:dyDescent="0.25">
      <c r="A93" s="108"/>
      <c r="B93" s="99" t="s">
        <v>985</v>
      </c>
      <c r="C93" s="99" t="s">
        <v>324</v>
      </c>
      <c r="D93" s="109">
        <v>154</v>
      </c>
      <c r="E93" s="109">
        <v>91</v>
      </c>
      <c r="F93" s="109">
        <v>19</v>
      </c>
      <c r="G93" s="109">
        <v>0</v>
      </c>
      <c r="H93" s="109">
        <v>31</v>
      </c>
      <c r="I93" s="109">
        <v>3</v>
      </c>
      <c r="J93" s="109">
        <v>2</v>
      </c>
      <c r="K93" s="109">
        <v>1</v>
      </c>
      <c r="L93" s="109">
        <v>149</v>
      </c>
      <c r="M93" s="109">
        <v>4</v>
      </c>
      <c r="N93" s="109">
        <v>36</v>
      </c>
      <c r="O93" s="87">
        <f t="shared" si="5"/>
        <v>245</v>
      </c>
    </row>
    <row r="94" spans="1:17" x14ac:dyDescent="0.25">
      <c r="A94" s="108"/>
      <c r="B94" s="99" t="s">
        <v>986</v>
      </c>
      <c r="C94" s="99" t="s">
        <v>325</v>
      </c>
      <c r="D94" s="109">
        <v>18</v>
      </c>
      <c r="E94" s="109">
        <v>7</v>
      </c>
      <c r="F94" s="109">
        <v>1</v>
      </c>
      <c r="G94" s="109">
        <v>0</v>
      </c>
      <c r="H94" s="109">
        <v>2</v>
      </c>
      <c r="I94" s="109">
        <v>3</v>
      </c>
      <c r="J94" s="109">
        <v>1</v>
      </c>
      <c r="K94" s="109">
        <v>0</v>
      </c>
      <c r="L94" s="109">
        <v>16</v>
      </c>
      <c r="M94" s="109">
        <v>0</v>
      </c>
      <c r="N94" s="109">
        <v>2</v>
      </c>
      <c r="O94" s="87">
        <f t="shared" si="5"/>
        <v>25</v>
      </c>
    </row>
    <row r="95" spans="1:17" x14ac:dyDescent="0.25">
      <c r="A95" s="108"/>
      <c r="B95" s="99" t="s">
        <v>423</v>
      </c>
      <c r="C95" s="99" t="s">
        <v>326</v>
      </c>
      <c r="D95" s="109">
        <v>17</v>
      </c>
      <c r="E95" s="109">
        <v>3</v>
      </c>
      <c r="F95" s="109">
        <v>0</v>
      </c>
      <c r="G95" s="109">
        <v>0</v>
      </c>
      <c r="H95" s="109">
        <v>2</v>
      </c>
      <c r="I95" s="109">
        <v>0</v>
      </c>
      <c r="J95" s="109">
        <v>0</v>
      </c>
      <c r="K95" s="109">
        <v>0</v>
      </c>
      <c r="L95" s="109">
        <v>16</v>
      </c>
      <c r="M95" s="109">
        <v>0</v>
      </c>
      <c r="N95" s="109">
        <v>2</v>
      </c>
      <c r="O95" s="87">
        <f t="shared" si="5"/>
        <v>20</v>
      </c>
    </row>
    <row r="96" spans="1:17" x14ac:dyDescent="0.25">
      <c r="A96" s="108"/>
      <c r="B96" s="99" t="s">
        <v>987</v>
      </c>
      <c r="C96" s="99" t="s">
        <v>327</v>
      </c>
      <c r="D96" s="109">
        <v>6</v>
      </c>
      <c r="E96" s="109">
        <v>6</v>
      </c>
      <c r="F96" s="109">
        <v>1</v>
      </c>
      <c r="G96" s="109">
        <v>0</v>
      </c>
      <c r="H96" s="109">
        <v>1</v>
      </c>
      <c r="I96" s="109">
        <v>1</v>
      </c>
      <c r="J96" s="109">
        <v>0</v>
      </c>
      <c r="K96" s="109">
        <v>0</v>
      </c>
      <c r="L96" s="109">
        <v>7</v>
      </c>
      <c r="M96" s="109">
        <v>0</v>
      </c>
      <c r="N96" s="109">
        <v>2</v>
      </c>
      <c r="O96" s="87">
        <f t="shared" si="5"/>
        <v>12</v>
      </c>
    </row>
    <row r="97" spans="1:17" s="6" customFormat="1" x14ac:dyDescent="0.25">
      <c r="A97" s="100" t="s">
        <v>251</v>
      </c>
      <c r="B97" s="101"/>
      <c r="C97" s="101"/>
      <c r="D97" s="85">
        <f>SUM(D92:D96)</f>
        <v>204</v>
      </c>
      <c r="E97" s="85">
        <f t="shared" ref="E97:O97" si="8">SUM(E92:E96)</f>
        <v>120</v>
      </c>
      <c r="F97" s="85">
        <f t="shared" si="8"/>
        <v>21</v>
      </c>
      <c r="G97" s="85">
        <f t="shared" si="8"/>
        <v>0</v>
      </c>
      <c r="H97" s="85">
        <f t="shared" si="8"/>
        <v>36</v>
      </c>
      <c r="I97" s="85">
        <f t="shared" si="8"/>
        <v>10</v>
      </c>
      <c r="J97" s="85">
        <f t="shared" si="8"/>
        <v>3</v>
      </c>
      <c r="K97" s="85">
        <f t="shared" si="8"/>
        <v>1</v>
      </c>
      <c r="L97" s="85">
        <f t="shared" si="8"/>
        <v>204</v>
      </c>
      <c r="M97" s="85">
        <f t="shared" si="8"/>
        <v>4</v>
      </c>
      <c r="N97" s="85">
        <f t="shared" si="8"/>
        <v>45</v>
      </c>
      <c r="O97" s="102">
        <f t="shared" si="8"/>
        <v>324</v>
      </c>
      <c r="P97"/>
      <c r="Q97"/>
    </row>
    <row r="98" spans="1:17" x14ac:dyDescent="0.25">
      <c r="A98" s="108" t="s">
        <v>122</v>
      </c>
      <c r="B98" s="99" t="s">
        <v>988</v>
      </c>
      <c r="C98" s="99" t="s">
        <v>33</v>
      </c>
      <c r="D98" s="109">
        <v>93</v>
      </c>
      <c r="E98" s="109">
        <v>16</v>
      </c>
      <c r="F98" s="109">
        <v>1</v>
      </c>
      <c r="G98" s="109">
        <v>0</v>
      </c>
      <c r="H98" s="109">
        <v>2</v>
      </c>
      <c r="I98" s="109">
        <v>30</v>
      </c>
      <c r="J98" s="109">
        <v>7</v>
      </c>
      <c r="K98" s="109">
        <v>0</v>
      </c>
      <c r="L98" s="109">
        <v>62</v>
      </c>
      <c r="M98" s="109">
        <v>5</v>
      </c>
      <c r="N98" s="109">
        <v>2</v>
      </c>
      <c r="O98" s="87">
        <f t="shared" si="5"/>
        <v>109</v>
      </c>
    </row>
    <row r="99" spans="1:17" s="6" customFormat="1" x14ac:dyDescent="0.25">
      <c r="A99" s="100" t="s">
        <v>252</v>
      </c>
      <c r="B99" s="101"/>
      <c r="C99" s="101"/>
      <c r="D99" s="85">
        <f>SUM(D98)</f>
        <v>93</v>
      </c>
      <c r="E99" s="85">
        <f t="shared" ref="E99:O99" si="9">SUM(E98)</f>
        <v>16</v>
      </c>
      <c r="F99" s="85">
        <f t="shared" si="9"/>
        <v>1</v>
      </c>
      <c r="G99" s="85">
        <f t="shared" si="9"/>
        <v>0</v>
      </c>
      <c r="H99" s="85">
        <f t="shared" si="9"/>
        <v>2</v>
      </c>
      <c r="I99" s="85">
        <f t="shared" si="9"/>
        <v>30</v>
      </c>
      <c r="J99" s="85">
        <f t="shared" si="9"/>
        <v>7</v>
      </c>
      <c r="K99" s="85">
        <f t="shared" si="9"/>
        <v>0</v>
      </c>
      <c r="L99" s="85">
        <f t="shared" si="9"/>
        <v>62</v>
      </c>
      <c r="M99" s="85">
        <f t="shared" si="9"/>
        <v>5</v>
      </c>
      <c r="N99" s="85">
        <f t="shared" si="9"/>
        <v>2</v>
      </c>
      <c r="O99" s="102">
        <f t="shared" si="9"/>
        <v>109</v>
      </c>
      <c r="P99"/>
      <c r="Q99"/>
    </row>
    <row r="100" spans="1:17" s="98" customFormat="1" x14ac:dyDescent="0.25">
      <c r="A100" s="120" t="s">
        <v>15</v>
      </c>
      <c r="B100" s="121"/>
      <c r="C100" s="121"/>
      <c r="D100" s="206">
        <f t="shared" ref="D100:N100" si="10">D99+D97+D91+D89+D51+D39+D27+D11</f>
        <v>1823</v>
      </c>
      <c r="E100" s="206">
        <f t="shared" si="10"/>
        <v>1357</v>
      </c>
      <c r="F100" s="206">
        <f t="shared" si="10"/>
        <v>102</v>
      </c>
      <c r="G100" s="206">
        <f t="shared" si="10"/>
        <v>11</v>
      </c>
      <c r="H100" s="206">
        <f t="shared" si="10"/>
        <v>255</v>
      </c>
      <c r="I100" s="206">
        <f t="shared" si="10"/>
        <v>491</v>
      </c>
      <c r="J100" s="206">
        <f t="shared" si="10"/>
        <v>126</v>
      </c>
      <c r="K100" s="206">
        <f t="shared" si="10"/>
        <v>6</v>
      </c>
      <c r="L100" s="206">
        <f t="shared" si="10"/>
        <v>1881</v>
      </c>
      <c r="M100" s="206">
        <f t="shared" si="10"/>
        <v>81</v>
      </c>
      <c r="N100" s="206">
        <f t="shared" si="10"/>
        <v>227</v>
      </c>
      <c r="O100" s="207">
        <f>O99+O97+O91+O89+O51+O39+O27+O11</f>
        <v>3180</v>
      </c>
      <c r="Q100" s="6" t="str">
        <f t="shared" ref="Q100" si="11">IF(SUM(D100:E100)=O100,"","Error")</f>
        <v/>
      </c>
    </row>
    <row r="101" spans="1:17" x14ac:dyDescent="0.25">
      <c r="O101" s="40" t="s">
        <v>1378</v>
      </c>
    </row>
  </sheetData>
  <mergeCells count="3">
    <mergeCell ref="A1:O1"/>
    <mergeCell ref="A2:O2"/>
    <mergeCell ref="A3:O3"/>
  </mergeCells>
  <conditionalFormatting sqref="Q1:Q4 Q100:Q1048576">
    <cfRule type="containsText" dxfId="25" priority="2" operator="containsText" text="Error">
      <formula>NOT(ISERROR(SEARCH("Error",Q1)))</formula>
    </cfRule>
  </conditionalFormatting>
  <conditionalFormatting sqref="O101">
    <cfRule type="containsText" dxfId="24" priority="1" operator="containsText" text="Error">
      <formula>NOT(ISERROR(SEARCH("Error",O101)))</formula>
    </cfRule>
  </conditionalFormatting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5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R1" sqref="R1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R1" s="318" t="s">
        <v>1423</v>
      </c>
    </row>
    <row r="2" spans="1:18" ht="15.75" x14ac:dyDescent="0.25">
      <c r="A2" s="353" t="s">
        <v>384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391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59</v>
      </c>
      <c r="E5" s="109">
        <v>55</v>
      </c>
      <c r="F5" s="109">
        <v>2</v>
      </c>
      <c r="G5" s="109">
        <v>0</v>
      </c>
      <c r="H5" s="109">
        <v>9</v>
      </c>
      <c r="I5" s="109">
        <v>17</v>
      </c>
      <c r="J5" s="109">
        <v>6</v>
      </c>
      <c r="K5" s="109">
        <v>0</v>
      </c>
      <c r="L5" s="109">
        <v>74</v>
      </c>
      <c r="M5" s="109">
        <v>1</v>
      </c>
      <c r="N5" s="109">
        <v>5</v>
      </c>
      <c r="O5" s="87">
        <v>114</v>
      </c>
    </row>
    <row r="6" spans="1:18" x14ac:dyDescent="0.25">
      <c r="A6" s="108"/>
      <c r="B6" s="99" t="s">
        <v>927</v>
      </c>
      <c r="C6" s="99" t="s">
        <v>294</v>
      </c>
      <c r="D6" s="109">
        <v>48</v>
      </c>
      <c r="E6" s="109">
        <v>47</v>
      </c>
      <c r="F6" s="109">
        <v>2</v>
      </c>
      <c r="G6" s="109">
        <v>0</v>
      </c>
      <c r="H6" s="109">
        <v>4</v>
      </c>
      <c r="I6" s="109">
        <v>15</v>
      </c>
      <c r="J6" s="109">
        <v>3</v>
      </c>
      <c r="K6" s="109">
        <v>0</v>
      </c>
      <c r="L6" s="109">
        <v>56</v>
      </c>
      <c r="M6" s="109">
        <v>4</v>
      </c>
      <c r="N6" s="109">
        <v>11</v>
      </c>
      <c r="O6" s="87">
        <v>95</v>
      </c>
    </row>
    <row r="7" spans="1:18" x14ac:dyDescent="0.25">
      <c r="A7" s="108"/>
      <c r="B7" s="99" t="s">
        <v>928</v>
      </c>
      <c r="C7" s="99" t="s">
        <v>295</v>
      </c>
      <c r="D7" s="109">
        <v>18</v>
      </c>
      <c r="E7" s="109">
        <v>46</v>
      </c>
      <c r="F7" s="109">
        <v>2</v>
      </c>
      <c r="G7" s="109">
        <v>0</v>
      </c>
      <c r="H7" s="109">
        <v>3</v>
      </c>
      <c r="I7" s="109">
        <v>12</v>
      </c>
      <c r="J7" s="109">
        <v>3</v>
      </c>
      <c r="K7" s="109">
        <v>0</v>
      </c>
      <c r="L7" s="109">
        <v>41</v>
      </c>
      <c r="M7" s="109">
        <v>1</v>
      </c>
      <c r="N7" s="109">
        <v>2</v>
      </c>
      <c r="O7" s="87">
        <v>64</v>
      </c>
    </row>
    <row r="8" spans="1:18" x14ac:dyDescent="0.25">
      <c r="A8" s="108"/>
      <c r="B8" s="99" t="s">
        <v>929</v>
      </c>
      <c r="C8" s="99" t="s">
        <v>296</v>
      </c>
      <c r="D8" s="109">
        <v>31</v>
      </c>
      <c r="E8" s="109">
        <v>74</v>
      </c>
      <c r="F8" s="109">
        <v>0</v>
      </c>
      <c r="G8" s="109">
        <v>0</v>
      </c>
      <c r="H8" s="109">
        <v>12</v>
      </c>
      <c r="I8" s="109">
        <v>12</v>
      </c>
      <c r="J8" s="109">
        <v>2</v>
      </c>
      <c r="K8" s="109">
        <v>0</v>
      </c>
      <c r="L8" s="109">
        <v>68</v>
      </c>
      <c r="M8" s="109">
        <v>3</v>
      </c>
      <c r="N8" s="109">
        <v>8</v>
      </c>
      <c r="O8" s="87">
        <v>105</v>
      </c>
    </row>
    <row r="9" spans="1:18" x14ac:dyDescent="0.25">
      <c r="A9" s="108"/>
      <c r="B9" s="99" t="s">
        <v>931</v>
      </c>
      <c r="C9" s="99" t="s">
        <v>297</v>
      </c>
      <c r="D9" s="109">
        <v>7</v>
      </c>
      <c r="E9" s="109">
        <v>19</v>
      </c>
      <c r="F9" s="109">
        <v>0</v>
      </c>
      <c r="G9" s="109">
        <v>0</v>
      </c>
      <c r="H9" s="109">
        <v>5</v>
      </c>
      <c r="I9" s="109">
        <v>7</v>
      </c>
      <c r="J9" s="109">
        <v>0</v>
      </c>
      <c r="K9" s="109">
        <v>0</v>
      </c>
      <c r="L9" s="109">
        <v>12</v>
      </c>
      <c r="M9" s="109">
        <v>0</v>
      </c>
      <c r="N9" s="109">
        <v>2</v>
      </c>
      <c r="O9" s="87">
        <v>26</v>
      </c>
    </row>
    <row r="10" spans="1:18" x14ac:dyDescent="0.25">
      <c r="A10" s="108"/>
      <c r="B10" s="99" t="s">
        <v>932</v>
      </c>
      <c r="C10" s="99" t="s">
        <v>298</v>
      </c>
      <c r="D10" s="109">
        <v>63</v>
      </c>
      <c r="E10" s="109">
        <v>52</v>
      </c>
      <c r="F10" s="109">
        <v>2</v>
      </c>
      <c r="G10" s="109">
        <v>1</v>
      </c>
      <c r="H10" s="109">
        <v>5</v>
      </c>
      <c r="I10" s="109">
        <v>35</v>
      </c>
      <c r="J10" s="109">
        <v>0</v>
      </c>
      <c r="K10" s="109">
        <v>1</v>
      </c>
      <c r="L10" s="109">
        <v>60</v>
      </c>
      <c r="M10" s="109">
        <v>4</v>
      </c>
      <c r="N10" s="109">
        <v>7</v>
      </c>
      <c r="O10" s="87">
        <v>115</v>
      </c>
    </row>
    <row r="11" spans="1:18" s="6" customFormat="1" x14ac:dyDescent="0.25">
      <c r="A11" s="100" t="s">
        <v>134</v>
      </c>
      <c r="B11" s="101"/>
      <c r="C11" s="101"/>
      <c r="D11" s="85">
        <v>226</v>
      </c>
      <c r="E11" s="85">
        <v>293</v>
      </c>
      <c r="F11" s="85">
        <v>8</v>
      </c>
      <c r="G11" s="85">
        <v>1</v>
      </c>
      <c r="H11" s="85">
        <v>38</v>
      </c>
      <c r="I11" s="85">
        <v>98</v>
      </c>
      <c r="J11" s="85">
        <v>14</v>
      </c>
      <c r="K11" s="85">
        <v>1</v>
      </c>
      <c r="L11" s="85">
        <v>311</v>
      </c>
      <c r="M11" s="85">
        <v>13</v>
      </c>
      <c r="N11" s="85">
        <v>35</v>
      </c>
      <c r="O11" s="102">
        <v>519</v>
      </c>
    </row>
    <row r="12" spans="1:18" x14ac:dyDescent="0.25">
      <c r="A12" s="108" t="s">
        <v>112</v>
      </c>
      <c r="B12" s="99" t="s">
        <v>933</v>
      </c>
      <c r="C12" s="99" t="s">
        <v>135</v>
      </c>
      <c r="D12" s="109">
        <v>2</v>
      </c>
      <c r="E12" s="109">
        <v>1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3</v>
      </c>
      <c r="M12" s="109">
        <v>0</v>
      </c>
      <c r="N12" s="109">
        <v>0</v>
      </c>
      <c r="O12" s="87">
        <v>3</v>
      </c>
    </row>
    <row r="13" spans="1:18" x14ac:dyDescent="0.25">
      <c r="A13" s="108"/>
      <c r="B13" s="99" t="s">
        <v>415</v>
      </c>
      <c r="C13" s="99" t="s">
        <v>194</v>
      </c>
      <c r="D13" s="109">
        <v>1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1</v>
      </c>
      <c r="O13" s="87">
        <v>1</v>
      </c>
    </row>
    <row r="14" spans="1:18" x14ac:dyDescent="0.25">
      <c r="A14" s="108"/>
      <c r="B14" s="99" t="s">
        <v>964</v>
      </c>
      <c r="C14" s="99" t="s">
        <v>200</v>
      </c>
      <c r="D14" s="109">
        <v>1</v>
      </c>
      <c r="E14" s="109">
        <v>0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1</v>
      </c>
      <c r="M14" s="109">
        <v>0</v>
      </c>
      <c r="N14" s="109">
        <v>0</v>
      </c>
      <c r="O14" s="87">
        <v>1</v>
      </c>
    </row>
    <row r="15" spans="1:18" x14ac:dyDescent="0.25">
      <c r="A15" s="108"/>
      <c r="B15" s="99" t="s">
        <v>425</v>
      </c>
      <c r="C15" s="99" t="s">
        <v>141</v>
      </c>
      <c r="D15" s="109">
        <v>2</v>
      </c>
      <c r="E15" s="109">
        <v>1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2</v>
      </c>
      <c r="M15" s="109">
        <v>0</v>
      </c>
      <c r="N15" s="109">
        <v>1</v>
      </c>
      <c r="O15" s="87">
        <v>3</v>
      </c>
    </row>
    <row r="16" spans="1:18" x14ac:dyDescent="0.25">
      <c r="A16" s="108"/>
      <c r="B16" s="99" t="s">
        <v>989</v>
      </c>
      <c r="C16" s="99" t="s">
        <v>299</v>
      </c>
      <c r="D16" s="109">
        <v>5</v>
      </c>
      <c r="E16" s="109">
        <v>0</v>
      </c>
      <c r="F16" s="109">
        <v>0</v>
      </c>
      <c r="G16" s="109">
        <v>0</v>
      </c>
      <c r="H16" s="109">
        <v>0</v>
      </c>
      <c r="I16" s="109">
        <v>1</v>
      </c>
      <c r="J16" s="109">
        <v>0</v>
      </c>
      <c r="K16" s="109">
        <v>0</v>
      </c>
      <c r="L16" s="109">
        <v>4</v>
      </c>
      <c r="M16" s="109">
        <v>0</v>
      </c>
      <c r="N16" s="109">
        <v>0</v>
      </c>
      <c r="O16" s="87">
        <v>5</v>
      </c>
    </row>
    <row r="17" spans="1:15" x14ac:dyDescent="0.25">
      <c r="A17" s="108"/>
      <c r="B17" s="99" t="s">
        <v>934</v>
      </c>
      <c r="C17" s="99" t="s">
        <v>146</v>
      </c>
      <c r="D17" s="109">
        <v>29</v>
      </c>
      <c r="E17" s="109">
        <v>3</v>
      </c>
      <c r="F17" s="109">
        <v>0</v>
      </c>
      <c r="G17" s="109">
        <v>0</v>
      </c>
      <c r="H17" s="109">
        <v>0</v>
      </c>
      <c r="I17" s="109">
        <v>4</v>
      </c>
      <c r="J17" s="109">
        <v>2</v>
      </c>
      <c r="K17" s="109">
        <v>0</v>
      </c>
      <c r="L17" s="109">
        <v>23</v>
      </c>
      <c r="M17" s="109">
        <v>2</v>
      </c>
      <c r="N17" s="109">
        <v>1</v>
      </c>
      <c r="O17" s="87">
        <v>32</v>
      </c>
    </row>
    <row r="18" spans="1:15" x14ac:dyDescent="0.25">
      <c r="A18" s="108"/>
      <c r="B18" s="99" t="s">
        <v>935</v>
      </c>
      <c r="C18" s="99" t="s">
        <v>148</v>
      </c>
      <c r="D18" s="109">
        <v>2</v>
      </c>
      <c r="E18" s="109">
        <v>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3</v>
      </c>
      <c r="M18" s="109">
        <v>0</v>
      </c>
      <c r="N18" s="109">
        <v>1</v>
      </c>
      <c r="O18" s="87">
        <v>4</v>
      </c>
    </row>
    <row r="19" spans="1:15" x14ac:dyDescent="0.25">
      <c r="A19" s="108"/>
      <c r="B19" s="99" t="s">
        <v>937</v>
      </c>
      <c r="C19" s="99" t="s">
        <v>150</v>
      </c>
      <c r="D19" s="109">
        <v>6</v>
      </c>
      <c r="E19" s="109">
        <v>2</v>
      </c>
      <c r="F19" s="109">
        <v>0</v>
      </c>
      <c r="G19" s="109">
        <v>0</v>
      </c>
      <c r="H19" s="109">
        <v>1</v>
      </c>
      <c r="I19" s="109">
        <v>2</v>
      </c>
      <c r="J19" s="109">
        <v>0</v>
      </c>
      <c r="K19" s="109">
        <v>0</v>
      </c>
      <c r="L19" s="109">
        <v>5</v>
      </c>
      <c r="M19" s="109">
        <v>0</v>
      </c>
      <c r="N19" s="109">
        <v>0</v>
      </c>
      <c r="O19" s="87">
        <v>8</v>
      </c>
    </row>
    <row r="20" spans="1:15" x14ac:dyDescent="0.25">
      <c r="A20" s="108"/>
      <c r="B20" s="99" t="s">
        <v>938</v>
      </c>
      <c r="C20" s="99" t="s">
        <v>151</v>
      </c>
      <c r="D20" s="109">
        <v>5</v>
      </c>
      <c r="E20" s="109">
        <v>5</v>
      </c>
      <c r="F20" s="109">
        <v>0</v>
      </c>
      <c r="G20" s="109">
        <v>0</v>
      </c>
      <c r="H20" s="109">
        <v>0</v>
      </c>
      <c r="I20" s="109">
        <v>2</v>
      </c>
      <c r="J20" s="109">
        <v>0</v>
      </c>
      <c r="K20" s="109">
        <v>0</v>
      </c>
      <c r="L20" s="109">
        <v>8</v>
      </c>
      <c r="M20" s="109">
        <v>0</v>
      </c>
      <c r="N20" s="109">
        <v>0</v>
      </c>
      <c r="O20" s="87">
        <v>10</v>
      </c>
    </row>
    <row r="21" spans="1:15" x14ac:dyDescent="0.25">
      <c r="A21" s="108"/>
      <c r="B21" s="99" t="s">
        <v>939</v>
      </c>
      <c r="C21" s="99" t="s">
        <v>152</v>
      </c>
      <c r="D21" s="109">
        <v>30</v>
      </c>
      <c r="E21" s="109">
        <v>21</v>
      </c>
      <c r="F21" s="109">
        <v>4</v>
      </c>
      <c r="G21" s="109">
        <v>1</v>
      </c>
      <c r="H21" s="109">
        <v>1</v>
      </c>
      <c r="I21" s="109">
        <v>9</v>
      </c>
      <c r="J21" s="109">
        <v>1</v>
      </c>
      <c r="K21" s="109">
        <v>0</v>
      </c>
      <c r="L21" s="109">
        <v>32</v>
      </c>
      <c r="M21" s="109">
        <v>1</v>
      </c>
      <c r="N21" s="109">
        <v>2</v>
      </c>
      <c r="O21" s="87">
        <v>51</v>
      </c>
    </row>
    <row r="22" spans="1:15" x14ac:dyDescent="0.25">
      <c r="A22" s="108"/>
      <c r="B22" s="99" t="s">
        <v>421</v>
      </c>
      <c r="C22" s="99" t="s">
        <v>216</v>
      </c>
      <c r="D22" s="109">
        <v>0</v>
      </c>
      <c r="E22" s="109">
        <v>1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1</v>
      </c>
      <c r="M22" s="109">
        <v>0</v>
      </c>
      <c r="N22" s="109">
        <v>0</v>
      </c>
      <c r="O22" s="87">
        <v>1</v>
      </c>
    </row>
    <row r="23" spans="1:15" x14ac:dyDescent="0.25">
      <c r="A23" s="108"/>
      <c r="B23" s="99" t="s">
        <v>940</v>
      </c>
      <c r="C23" s="99" t="s">
        <v>155</v>
      </c>
      <c r="D23" s="109">
        <v>3</v>
      </c>
      <c r="E23" s="109">
        <v>3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4</v>
      </c>
      <c r="M23" s="109">
        <v>0</v>
      </c>
      <c r="N23" s="109">
        <v>2</v>
      </c>
      <c r="O23" s="87">
        <v>6</v>
      </c>
    </row>
    <row r="24" spans="1:15" x14ac:dyDescent="0.25">
      <c r="A24" s="108"/>
      <c r="B24" s="99" t="s">
        <v>941</v>
      </c>
      <c r="C24" s="99" t="s">
        <v>157</v>
      </c>
      <c r="D24" s="109">
        <v>14</v>
      </c>
      <c r="E24" s="109">
        <v>17</v>
      </c>
      <c r="F24" s="109">
        <v>0</v>
      </c>
      <c r="G24" s="109">
        <v>0</v>
      </c>
      <c r="H24" s="109">
        <v>1</v>
      </c>
      <c r="I24" s="109">
        <v>2</v>
      </c>
      <c r="J24" s="109">
        <v>0</v>
      </c>
      <c r="K24" s="109">
        <v>0</v>
      </c>
      <c r="L24" s="109">
        <v>27</v>
      </c>
      <c r="M24" s="109">
        <v>0</v>
      </c>
      <c r="N24" s="109">
        <v>1</v>
      </c>
      <c r="O24" s="87">
        <v>31</v>
      </c>
    </row>
    <row r="25" spans="1:15" x14ac:dyDescent="0.25">
      <c r="A25" s="108"/>
      <c r="B25" s="99" t="s">
        <v>990</v>
      </c>
      <c r="C25" s="99" t="s">
        <v>221</v>
      </c>
      <c r="D25" s="109">
        <v>3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3</v>
      </c>
      <c r="M25" s="109">
        <v>0</v>
      </c>
      <c r="N25" s="109">
        <v>0</v>
      </c>
      <c r="O25" s="87">
        <v>3</v>
      </c>
    </row>
    <row r="26" spans="1:15" x14ac:dyDescent="0.25">
      <c r="A26" s="108"/>
      <c r="B26" s="99" t="s">
        <v>942</v>
      </c>
      <c r="C26" s="99" t="s">
        <v>158</v>
      </c>
      <c r="D26" s="109">
        <v>26</v>
      </c>
      <c r="E26" s="109">
        <v>4</v>
      </c>
      <c r="F26" s="109">
        <v>0</v>
      </c>
      <c r="G26" s="109">
        <v>0</v>
      </c>
      <c r="H26" s="109">
        <v>0</v>
      </c>
      <c r="I26" s="109">
        <v>1</v>
      </c>
      <c r="J26" s="109">
        <v>0</v>
      </c>
      <c r="K26" s="109">
        <v>0</v>
      </c>
      <c r="L26" s="109">
        <v>25</v>
      </c>
      <c r="M26" s="109">
        <v>1</v>
      </c>
      <c r="N26" s="109">
        <v>3</v>
      </c>
      <c r="O26" s="87">
        <v>30</v>
      </c>
    </row>
    <row r="27" spans="1:15" x14ac:dyDescent="0.25">
      <c r="A27" s="108"/>
      <c r="B27" s="99" t="s">
        <v>943</v>
      </c>
      <c r="C27" s="99" t="s">
        <v>160</v>
      </c>
      <c r="D27" s="109">
        <v>1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1</v>
      </c>
      <c r="M27" s="109">
        <v>0</v>
      </c>
      <c r="N27" s="109">
        <v>0</v>
      </c>
      <c r="O27" s="87">
        <v>1</v>
      </c>
    </row>
    <row r="28" spans="1:15" s="6" customFormat="1" x14ac:dyDescent="0.25">
      <c r="A28" s="100" t="s">
        <v>162</v>
      </c>
      <c r="B28" s="101"/>
      <c r="C28" s="101"/>
      <c r="D28" s="85">
        <v>130</v>
      </c>
      <c r="E28" s="85">
        <v>60</v>
      </c>
      <c r="F28" s="85">
        <v>4</v>
      </c>
      <c r="G28" s="85">
        <v>1</v>
      </c>
      <c r="H28" s="85">
        <v>3</v>
      </c>
      <c r="I28" s="85">
        <v>21</v>
      </c>
      <c r="J28" s="85">
        <v>3</v>
      </c>
      <c r="K28" s="85">
        <v>0</v>
      </c>
      <c r="L28" s="85">
        <v>142</v>
      </c>
      <c r="M28" s="85">
        <v>4</v>
      </c>
      <c r="N28" s="85">
        <v>12</v>
      </c>
      <c r="O28" s="102">
        <v>190</v>
      </c>
    </row>
    <row r="29" spans="1:15" x14ac:dyDescent="0.25">
      <c r="A29" s="108" t="s">
        <v>114</v>
      </c>
      <c r="B29" s="99" t="s">
        <v>400</v>
      </c>
      <c r="C29" s="99" t="s">
        <v>163</v>
      </c>
      <c r="D29" s="109">
        <v>8</v>
      </c>
      <c r="E29" s="109">
        <v>15</v>
      </c>
      <c r="F29" s="109">
        <v>1</v>
      </c>
      <c r="G29" s="109">
        <v>0</v>
      </c>
      <c r="H29" s="109">
        <v>4</v>
      </c>
      <c r="I29" s="109">
        <v>0</v>
      </c>
      <c r="J29" s="109">
        <v>0</v>
      </c>
      <c r="K29" s="109">
        <v>0</v>
      </c>
      <c r="L29" s="109">
        <v>18</v>
      </c>
      <c r="M29" s="109">
        <v>0</v>
      </c>
      <c r="N29" s="109">
        <v>0</v>
      </c>
      <c r="O29" s="87">
        <v>23</v>
      </c>
    </row>
    <row r="30" spans="1:15" x14ac:dyDescent="0.25">
      <c r="A30" s="108"/>
      <c r="B30" s="99" t="s">
        <v>401</v>
      </c>
      <c r="C30" s="99" t="s">
        <v>164</v>
      </c>
      <c r="D30" s="109">
        <v>7</v>
      </c>
      <c r="E30" s="109">
        <v>20</v>
      </c>
      <c r="F30" s="109">
        <v>1</v>
      </c>
      <c r="G30" s="109">
        <v>0</v>
      </c>
      <c r="H30" s="109">
        <v>3</v>
      </c>
      <c r="I30" s="109">
        <v>2</v>
      </c>
      <c r="J30" s="109">
        <v>2</v>
      </c>
      <c r="K30" s="109">
        <v>1</v>
      </c>
      <c r="L30" s="109">
        <v>15</v>
      </c>
      <c r="M30" s="109">
        <v>0</v>
      </c>
      <c r="N30" s="109">
        <v>3</v>
      </c>
      <c r="O30" s="87">
        <v>27</v>
      </c>
    </row>
    <row r="31" spans="1:15" x14ac:dyDescent="0.25">
      <c r="A31" s="108"/>
      <c r="B31" s="99" t="s">
        <v>402</v>
      </c>
      <c r="C31" s="99" t="s">
        <v>166</v>
      </c>
      <c r="D31" s="109">
        <v>6</v>
      </c>
      <c r="E31" s="109">
        <v>20</v>
      </c>
      <c r="F31" s="109">
        <v>1</v>
      </c>
      <c r="G31" s="109">
        <v>0</v>
      </c>
      <c r="H31" s="109">
        <v>2</v>
      </c>
      <c r="I31" s="109">
        <v>1</v>
      </c>
      <c r="J31" s="109">
        <v>0</v>
      </c>
      <c r="K31" s="109">
        <v>0</v>
      </c>
      <c r="L31" s="109">
        <v>19</v>
      </c>
      <c r="M31" s="109">
        <v>1</v>
      </c>
      <c r="N31" s="109">
        <v>2</v>
      </c>
      <c r="O31" s="87">
        <v>26</v>
      </c>
    </row>
    <row r="32" spans="1:15" x14ac:dyDescent="0.25">
      <c r="A32" s="108"/>
      <c r="B32" s="99" t="s">
        <v>398</v>
      </c>
      <c r="C32" s="99" t="s">
        <v>198</v>
      </c>
      <c r="D32" s="109">
        <v>12</v>
      </c>
      <c r="E32" s="109">
        <v>38</v>
      </c>
      <c r="F32" s="109">
        <v>6</v>
      </c>
      <c r="G32" s="109">
        <v>0</v>
      </c>
      <c r="H32" s="109">
        <v>7</v>
      </c>
      <c r="I32" s="109">
        <v>3</v>
      </c>
      <c r="J32" s="109">
        <v>0</v>
      </c>
      <c r="K32" s="109">
        <v>0</v>
      </c>
      <c r="L32" s="109">
        <v>24</v>
      </c>
      <c r="M32" s="109">
        <v>6</v>
      </c>
      <c r="N32" s="109">
        <v>4</v>
      </c>
      <c r="O32" s="87">
        <v>50</v>
      </c>
    </row>
    <row r="33" spans="1:15" x14ac:dyDescent="0.25">
      <c r="A33" s="108"/>
      <c r="B33" s="99" t="s">
        <v>414</v>
      </c>
      <c r="C33" s="99" t="s">
        <v>328</v>
      </c>
      <c r="D33" s="109">
        <v>1</v>
      </c>
      <c r="E33" s="109">
        <v>5</v>
      </c>
      <c r="F33" s="109">
        <v>1</v>
      </c>
      <c r="G33" s="109">
        <v>0</v>
      </c>
      <c r="H33" s="109">
        <v>1</v>
      </c>
      <c r="I33" s="109">
        <v>3</v>
      </c>
      <c r="J33" s="109">
        <v>0</v>
      </c>
      <c r="K33" s="109">
        <v>0</v>
      </c>
      <c r="L33" s="109">
        <v>1</v>
      </c>
      <c r="M33" s="109">
        <v>0</v>
      </c>
      <c r="N33" s="109">
        <v>0</v>
      </c>
      <c r="O33" s="87">
        <v>6</v>
      </c>
    </row>
    <row r="34" spans="1:15" x14ac:dyDescent="0.25">
      <c r="A34" s="108"/>
      <c r="B34" s="99" t="s">
        <v>413</v>
      </c>
      <c r="C34" s="99" t="s">
        <v>300</v>
      </c>
      <c r="D34" s="109">
        <v>0</v>
      </c>
      <c r="E34" s="109">
        <v>2</v>
      </c>
      <c r="F34" s="109">
        <v>1</v>
      </c>
      <c r="G34" s="109">
        <v>0</v>
      </c>
      <c r="H34" s="109">
        <v>0</v>
      </c>
      <c r="I34" s="109">
        <v>1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87">
        <v>2</v>
      </c>
    </row>
    <row r="35" spans="1:15" x14ac:dyDescent="0.25">
      <c r="A35" s="108"/>
      <c r="B35" s="99" t="s">
        <v>407</v>
      </c>
      <c r="C35" s="99" t="s">
        <v>348</v>
      </c>
      <c r="D35" s="109">
        <v>0</v>
      </c>
      <c r="E35" s="109">
        <v>2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2</v>
      </c>
      <c r="M35" s="109">
        <v>0</v>
      </c>
      <c r="N35" s="109">
        <v>0</v>
      </c>
      <c r="O35" s="87">
        <v>2</v>
      </c>
    </row>
    <row r="36" spans="1:15" x14ac:dyDescent="0.25">
      <c r="A36" s="108"/>
      <c r="B36" s="99" t="s">
        <v>406</v>
      </c>
      <c r="C36" s="99" t="s">
        <v>301</v>
      </c>
      <c r="D36" s="109">
        <v>2</v>
      </c>
      <c r="E36" s="109">
        <v>18</v>
      </c>
      <c r="F36" s="109">
        <v>2</v>
      </c>
      <c r="G36" s="109">
        <v>0</v>
      </c>
      <c r="H36" s="109">
        <v>1</v>
      </c>
      <c r="I36" s="109">
        <v>3</v>
      </c>
      <c r="J36" s="109">
        <v>0</v>
      </c>
      <c r="K36" s="109">
        <v>0</v>
      </c>
      <c r="L36" s="109">
        <v>12</v>
      </c>
      <c r="M36" s="109">
        <v>0</v>
      </c>
      <c r="N36" s="109">
        <v>2</v>
      </c>
      <c r="O36" s="87">
        <v>20</v>
      </c>
    </row>
    <row r="37" spans="1:15" x14ac:dyDescent="0.25">
      <c r="A37" s="108"/>
      <c r="B37" s="99" t="s">
        <v>403</v>
      </c>
      <c r="C37" s="99" t="s">
        <v>168</v>
      </c>
      <c r="D37" s="109">
        <v>9</v>
      </c>
      <c r="E37" s="109">
        <v>42</v>
      </c>
      <c r="F37" s="109">
        <v>1</v>
      </c>
      <c r="G37" s="109">
        <v>0</v>
      </c>
      <c r="H37" s="109">
        <v>4</v>
      </c>
      <c r="I37" s="109">
        <v>8</v>
      </c>
      <c r="J37" s="109">
        <v>2</v>
      </c>
      <c r="K37" s="109">
        <v>0</v>
      </c>
      <c r="L37" s="109">
        <v>32</v>
      </c>
      <c r="M37" s="109">
        <v>0</v>
      </c>
      <c r="N37" s="109">
        <v>4</v>
      </c>
      <c r="O37" s="87">
        <v>51</v>
      </c>
    </row>
    <row r="38" spans="1:15" x14ac:dyDescent="0.25">
      <c r="A38" s="108"/>
      <c r="B38" s="99" t="s">
        <v>405</v>
      </c>
      <c r="C38" s="99" t="s">
        <v>173</v>
      </c>
      <c r="D38" s="109">
        <v>5</v>
      </c>
      <c r="E38" s="109">
        <v>17</v>
      </c>
      <c r="F38" s="109">
        <v>3</v>
      </c>
      <c r="G38" s="109">
        <v>0</v>
      </c>
      <c r="H38" s="109">
        <v>4</v>
      </c>
      <c r="I38" s="109">
        <v>3</v>
      </c>
      <c r="J38" s="109">
        <v>0</v>
      </c>
      <c r="K38" s="109">
        <v>0</v>
      </c>
      <c r="L38" s="109">
        <v>10</v>
      </c>
      <c r="M38" s="109">
        <v>1</v>
      </c>
      <c r="N38" s="109">
        <v>1</v>
      </c>
      <c r="O38" s="87">
        <v>22</v>
      </c>
    </row>
    <row r="39" spans="1:15" x14ac:dyDescent="0.25">
      <c r="A39" s="108"/>
      <c r="B39" s="99" t="s">
        <v>404</v>
      </c>
      <c r="C39" s="99" t="s">
        <v>176</v>
      </c>
      <c r="D39" s="109">
        <v>10</v>
      </c>
      <c r="E39" s="109">
        <v>37</v>
      </c>
      <c r="F39" s="109">
        <v>5</v>
      </c>
      <c r="G39" s="109">
        <v>0</v>
      </c>
      <c r="H39" s="109">
        <v>4</v>
      </c>
      <c r="I39" s="109">
        <v>1</v>
      </c>
      <c r="J39" s="109">
        <v>2</v>
      </c>
      <c r="K39" s="109">
        <v>0</v>
      </c>
      <c r="L39" s="109">
        <v>31</v>
      </c>
      <c r="M39" s="109">
        <v>2</v>
      </c>
      <c r="N39" s="109">
        <v>2</v>
      </c>
      <c r="O39" s="87">
        <v>47</v>
      </c>
    </row>
    <row r="40" spans="1:15" x14ac:dyDescent="0.25">
      <c r="A40" s="108"/>
      <c r="B40" s="99" t="s">
        <v>412</v>
      </c>
      <c r="C40" s="99" t="s">
        <v>303</v>
      </c>
      <c r="D40" s="109">
        <v>0</v>
      </c>
      <c r="E40" s="109">
        <v>8</v>
      </c>
      <c r="F40" s="109">
        <v>0</v>
      </c>
      <c r="G40" s="109">
        <v>0</v>
      </c>
      <c r="H40" s="109">
        <v>1</v>
      </c>
      <c r="I40" s="109">
        <v>2</v>
      </c>
      <c r="J40" s="109">
        <v>0</v>
      </c>
      <c r="K40" s="109">
        <v>0</v>
      </c>
      <c r="L40" s="109">
        <v>5</v>
      </c>
      <c r="M40" s="109">
        <v>0</v>
      </c>
      <c r="N40" s="109">
        <v>0</v>
      </c>
      <c r="O40" s="87">
        <v>8</v>
      </c>
    </row>
    <row r="41" spans="1:15" s="6" customFormat="1" x14ac:dyDescent="0.25">
      <c r="A41" s="100" t="s">
        <v>177</v>
      </c>
      <c r="B41" s="101"/>
      <c r="C41" s="101"/>
      <c r="D41" s="85">
        <v>60</v>
      </c>
      <c r="E41" s="85">
        <v>224</v>
      </c>
      <c r="F41" s="85">
        <v>22</v>
      </c>
      <c r="G41" s="85">
        <v>0</v>
      </c>
      <c r="H41" s="85">
        <v>31</v>
      </c>
      <c r="I41" s="85">
        <v>27</v>
      </c>
      <c r="J41" s="85">
        <v>6</v>
      </c>
      <c r="K41" s="85">
        <v>1</v>
      </c>
      <c r="L41" s="85">
        <v>169</v>
      </c>
      <c r="M41" s="85">
        <v>10</v>
      </c>
      <c r="N41" s="85">
        <v>18</v>
      </c>
      <c r="O41" s="102">
        <v>284</v>
      </c>
    </row>
    <row r="42" spans="1:15" x14ac:dyDescent="0.25">
      <c r="A42" s="108" t="s">
        <v>115</v>
      </c>
      <c r="B42" s="99" t="s">
        <v>944</v>
      </c>
      <c r="C42" s="99" t="s">
        <v>178</v>
      </c>
      <c r="D42" s="109">
        <v>27</v>
      </c>
      <c r="E42" s="109">
        <v>0</v>
      </c>
      <c r="F42" s="109">
        <v>0</v>
      </c>
      <c r="G42" s="109">
        <v>0</v>
      </c>
      <c r="H42" s="109">
        <v>0</v>
      </c>
      <c r="I42" s="109">
        <v>5</v>
      </c>
      <c r="J42" s="109">
        <v>2</v>
      </c>
      <c r="K42" s="109">
        <v>0</v>
      </c>
      <c r="L42" s="109">
        <v>18</v>
      </c>
      <c r="M42" s="109">
        <v>0</v>
      </c>
      <c r="N42" s="109">
        <v>2</v>
      </c>
      <c r="O42" s="87">
        <v>27</v>
      </c>
    </row>
    <row r="43" spans="1:15" x14ac:dyDescent="0.25">
      <c r="A43" s="108"/>
      <c r="B43" s="99" t="s">
        <v>945</v>
      </c>
      <c r="C43" s="99" t="s">
        <v>179</v>
      </c>
      <c r="D43" s="109">
        <v>6</v>
      </c>
      <c r="E43" s="109">
        <v>2</v>
      </c>
      <c r="F43" s="109">
        <v>0</v>
      </c>
      <c r="G43" s="109">
        <v>0</v>
      </c>
      <c r="H43" s="109">
        <v>0</v>
      </c>
      <c r="I43" s="109">
        <v>2</v>
      </c>
      <c r="J43" s="109">
        <v>2</v>
      </c>
      <c r="K43" s="109">
        <v>0</v>
      </c>
      <c r="L43" s="109">
        <v>4</v>
      </c>
      <c r="M43" s="109">
        <v>0</v>
      </c>
      <c r="N43" s="109">
        <v>0</v>
      </c>
      <c r="O43" s="87">
        <v>8</v>
      </c>
    </row>
    <row r="44" spans="1:15" x14ac:dyDescent="0.25">
      <c r="A44" s="108"/>
      <c r="B44" s="99" t="s">
        <v>946</v>
      </c>
      <c r="C44" s="99" t="s">
        <v>180</v>
      </c>
      <c r="D44" s="109">
        <v>54</v>
      </c>
      <c r="E44" s="109">
        <v>34</v>
      </c>
      <c r="F44" s="109">
        <v>0</v>
      </c>
      <c r="G44" s="109">
        <v>0</v>
      </c>
      <c r="H44" s="109">
        <v>5</v>
      </c>
      <c r="I44" s="109">
        <v>8</v>
      </c>
      <c r="J44" s="109">
        <v>6</v>
      </c>
      <c r="K44" s="109">
        <v>1</v>
      </c>
      <c r="L44" s="109">
        <v>60</v>
      </c>
      <c r="M44" s="109">
        <v>1</v>
      </c>
      <c r="N44" s="109">
        <v>7</v>
      </c>
      <c r="O44" s="87">
        <v>88</v>
      </c>
    </row>
    <row r="45" spans="1:15" x14ac:dyDescent="0.25">
      <c r="A45" s="108"/>
      <c r="B45" s="99" t="s">
        <v>947</v>
      </c>
      <c r="C45" s="99" t="s">
        <v>181</v>
      </c>
      <c r="D45" s="109">
        <v>21</v>
      </c>
      <c r="E45" s="109">
        <v>13</v>
      </c>
      <c r="F45" s="109">
        <v>0</v>
      </c>
      <c r="G45" s="109">
        <v>0</v>
      </c>
      <c r="H45" s="109">
        <v>1</v>
      </c>
      <c r="I45" s="109">
        <v>5</v>
      </c>
      <c r="J45" s="109">
        <v>1</v>
      </c>
      <c r="K45" s="109">
        <v>0</v>
      </c>
      <c r="L45" s="109">
        <v>21</v>
      </c>
      <c r="M45" s="109">
        <v>1</v>
      </c>
      <c r="N45" s="109">
        <v>5</v>
      </c>
      <c r="O45" s="87">
        <v>34</v>
      </c>
    </row>
    <row r="46" spans="1:15" x14ac:dyDescent="0.25">
      <c r="A46" s="108"/>
      <c r="B46" s="99" t="s">
        <v>948</v>
      </c>
      <c r="C46" s="99" t="s">
        <v>304</v>
      </c>
      <c r="D46" s="109">
        <v>14</v>
      </c>
      <c r="E46" s="109">
        <v>0</v>
      </c>
      <c r="F46" s="109">
        <v>0</v>
      </c>
      <c r="G46" s="109">
        <v>0</v>
      </c>
      <c r="H46" s="109">
        <v>1</v>
      </c>
      <c r="I46" s="109">
        <v>0</v>
      </c>
      <c r="J46" s="109">
        <v>1</v>
      </c>
      <c r="K46" s="109">
        <v>0</v>
      </c>
      <c r="L46" s="109">
        <v>10</v>
      </c>
      <c r="M46" s="109">
        <v>0</v>
      </c>
      <c r="N46" s="109">
        <v>2</v>
      </c>
      <c r="O46" s="87">
        <v>14</v>
      </c>
    </row>
    <row r="47" spans="1:15" x14ac:dyDescent="0.25">
      <c r="A47" s="108"/>
      <c r="B47" s="99" t="s">
        <v>949</v>
      </c>
      <c r="C47" s="99" t="s">
        <v>184</v>
      </c>
      <c r="D47" s="109">
        <v>16</v>
      </c>
      <c r="E47" s="109">
        <v>6</v>
      </c>
      <c r="F47" s="109">
        <v>0</v>
      </c>
      <c r="G47" s="109">
        <v>1</v>
      </c>
      <c r="H47" s="109">
        <v>0</v>
      </c>
      <c r="I47" s="109">
        <v>8</v>
      </c>
      <c r="J47" s="109">
        <v>1</v>
      </c>
      <c r="K47" s="109">
        <v>0</v>
      </c>
      <c r="L47" s="109">
        <v>8</v>
      </c>
      <c r="M47" s="109">
        <v>1</v>
      </c>
      <c r="N47" s="109">
        <v>3</v>
      </c>
      <c r="O47" s="87">
        <v>22</v>
      </c>
    </row>
    <row r="48" spans="1:15" x14ac:dyDescent="0.25">
      <c r="A48" s="108"/>
      <c r="B48" s="99" t="s">
        <v>950</v>
      </c>
      <c r="C48" s="99" t="s">
        <v>305</v>
      </c>
      <c r="D48" s="109">
        <v>5</v>
      </c>
      <c r="E48" s="109">
        <v>15</v>
      </c>
      <c r="F48" s="109">
        <v>0</v>
      </c>
      <c r="G48" s="109">
        <v>0</v>
      </c>
      <c r="H48" s="109">
        <v>0</v>
      </c>
      <c r="I48" s="109">
        <v>3</v>
      </c>
      <c r="J48" s="109">
        <v>2</v>
      </c>
      <c r="K48" s="109">
        <v>0</v>
      </c>
      <c r="L48" s="109">
        <v>14</v>
      </c>
      <c r="M48" s="109">
        <v>0</v>
      </c>
      <c r="N48" s="109">
        <v>1</v>
      </c>
      <c r="O48" s="87">
        <v>20</v>
      </c>
    </row>
    <row r="49" spans="1:15" x14ac:dyDescent="0.25">
      <c r="A49" s="108"/>
      <c r="B49" s="99" t="s">
        <v>952</v>
      </c>
      <c r="C49" s="99" t="s">
        <v>306</v>
      </c>
      <c r="D49" s="109">
        <v>13</v>
      </c>
      <c r="E49" s="109">
        <v>14</v>
      </c>
      <c r="F49" s="109">
        <v>0</v>
      </c>
      <c r="G49" s="109">
        <v>0</v>
      </c>
      <c r="H49" s="109">
        <v>1</v>
      </c>
      <c r="I49" s="109">
        <v>12</v>
      </c>
      <c r="J49" s="109">
        <v>0</v>
      </c>
      <c r="K49" s="109">
        <v>0</v>
      </c>
      <c r="L49" s="109">
        <v>12</v>
      </c>
      <c r="M49" s="109">
        <v>0</v>
      </c>
      <c r="N49" s="109">
        <v>2</v>
      </c>
      <c r="O49" s="87">
        <v>27</v>
      </c>
    </row>
    <row r="50" spans="1:15" x14ac:dyDescent="0.25">
      <c r="A50" s="108"/>
      <c r="B50" s="99" t="s">
        <v>953</v>
      </c>
      <c r="C50" s="99" t="s">
        <v>185</v>
      </c>
      <c r="D50" s="109">
        <v>15</v>
      </c>
      <c r="E50" s="109">
        <v>26</v>
      </c>
      <c r="F50" s="109">
        <v>0</v>
      </c>
      <c r="G50" s="109">
        <v>0</v>
      </c>
      <c r="H50" s="109">
        <v>0</v>
      </c>
      <c r="I50" s="109">
        <v>5</v>
      </c>
      <c r="J50" s="109">
        <v>1</v>
      </c>
      <c r="K50" s="109">
        <v>1</v>
      </c>
      <c r="L50" s="109">
        <v>30</v>
      </c>
      <c r="M50" s="109">
        <v>1</v>
      </c>
      <c r="N50" s="109">
        <v>3</v>
      </c>
      <c r="O50" s="87">
        <v>41</v>
      </c>
    </row>
    <row r="51" spans="1:15" x14ac:dyDescent="0.25">
      <c r="A51" s="108"/>
      <c r="B51" s="99" t="s">
        <v>954</v>
      </c>
      <c r="C51" s="99" t="s">
        <v>307</v>
      </c>
      <c r="D51" s="109">
        <v>36</v>
      </c>
      <c r="E51" s="109">
        <v>18</v>
      </c>
      <c r="F51" s="109">
        <v>0</v>
      </c>
      <c r="G51" s="109">
        <v>1</v>
      </c>
      <c r="H51" s="109">
        <v>0</v>
      </c>
      <c r="I51" s="109">
        <v>10</v>
      </c>
      <c r="J51" s="109">
        <v>3</v>
      </c>
      <c r="K51" s="109">
        <v>1</v>
      </c>
      <c r="L51" s="109">
        <v>33</v>
      </c>
      <c r="M51" s="109">
        <v>2</v>
      </c>
      <c r="N51" s="109">
        <v>4</v>
      </c>
      <c r="O51" s="87">
        <v>54</v>
      </c>
    </row>
    <row r="52" spans="1:15" x14ac:dyDescent="0.25">
      <c r="A52" s="108"/>
      <c r="B52" s="99" t="s">
        <v>955</v>
      </c>
      <c r="C52" s="99" t="s">
        <v>308</v>
      </c>
      <c r="D52" s="109">
        <v>10</v>
      </c>
      <c r="E52" s="109">
        <v>15</v>
      </c>
      <c r="F52" s="109">
        <v>0</v>
      </c>
      <c r="G52" s="109">
        <v>0</v>
      </c>
      <c r="H52" s="109">
        <v>0</v>
      </c>
      <c r="I52" s="109">
        <v>7</v>
      </c>
      <c r="J52" s="109">
        <v>0</v>
      </c>
      <c r="K52" s="109">
        <v>0</v>
      </c>
      <c r="L52" s="109">
        <v>14</v>
      </c>
      <c r="M52" s="109">
        <v>1</v>
      </c>
      <c r="N52" s="109">
        <v>3</v>
      </c>
      <c r="O52" s="87">
        <v>25</v>
      </c>
    </row>
    <row r="53" spans="1:15" s="6" customFormat="1" x14ac:dyDescent="0.25">
      <c r="A53" s="100" t="s">
        <v>186</v>
      </c>
      <c r="B53" s="101"/>
      <c r="C53" s="101"/>
      <c r="D53" s="85">
        <v>217</v>
      </c>
      <c r="E53" s="85">
        <v>143</v>
      </c>
      <c r="F53" s="85">
        <v>0</v>
      </c>
      <c r="G53" s="85">
        <v>2</v>
      </c>
      <c r="H53" s="85">
        <v>8</v>
      </c>
      <c r="I53" s="85">
        <v>65</v>
      </c>
      <c r="J53" s="85">
        <v>19</v>
      </c>
      <c r="K53" s="85">
        <v>3</v>
      </c>
      <c r="L53" s="85">
        <v>224</v>
      </c>
      <c r="M53" s="85">
        <v>7</v>
      </c>
      <c r="N53" s="85">
        <v>32</v>
      </c>
      <c r="O53" s="102">
        <v>360</v>
      </c>
    </row>
    <row r="54" spans="1:15" x14ac:dyDescent="0.25">
      <c r="A54" s="108" t="s">
        <v>117</v>
      </c>
      <c r="B54" s="99" t="s">
        <v>956</v>
      </c>
      <c r="C54" s="99" t="s">
        <v>309</v>
      </c>
      <c r="D54" s="109">
        <v>3</v>
      </c>
      <c r="E54" s="109">
        <v>3</v>
      </c>
      <c r="F54" s="109">
        <v>0</v>
      </c>
      <c r="G54" s="109">
        <v>0</v>
      </c>
      <c r="H54" s="109">
        <v>0</v>
      </c>
      <c r="I54" s="109">
        <v>5</v>
      </c>
      <c r="J54" s="109">
        <v>0</v>
      </c>
      <c r="K54" s="109">
        <v>0</v>
      </c>
      <c r="L54" s="109">
        <v>1</v>
      </c>
      <c r="M54" s="109">
        <v>0</v>
      </c>
      <c r="N54" s="109">
        <v>0</v>
      </c>
      <c r="O54" s="87">
        <v>6</v>
      </c>
    </row>
    <row r="55" spans="1:15" x14ac:dyDescent="0.25">
      <c r="A55" s="108"/>
      <c r="B55" s="99" t="s">
        <v>957</v>
      </c>
      <c r="C55" s="99" t="s">
        <v>191</v>
      </c>
      <c r="D55" s="109">
        <v>28</v>
      </c>
      <c r="E55" s="109">
        <v>4</v>
      </c>
      <c r="F55" s="109">
        <v>0</v>
      </c>
      <c r="G55" s="109">
        <v>0</v>
      </c>
      <c r="H55" s="109">
        <v>4</v>
      </c>
      <c r="I55" s="109">
        <v>1</v>
      </c>
      <c r="J55" s="109">
        <v>0</v>
      </c>
      <c r="K55" s="109">
        <v>0</v>
      </c>
      <c r="L55" s="109">
        <v>24</v>
      </c>
      <c r="M55" s="109">
        <v>2</v>
      </c>
      <c r="N55" s="109">
        <v>1</v>
      </c>
      <c r="O55" s="87">
        <v>32</v>
      </c>
    </row>
    <row r="56" spans="1:15" x14ac:dyDescent="0.25">
      <c r="A56" s="108"/>
      <c r="B56" s="99" t="s">
        <v>417</v>
      </c>
      <c r="C56" s="99" t="s">
        <v>386</v>
      </c>
      <c r="D56" s="109">
        <v>0</v>
      </c>
      <c r="E56" s="109">
        <v>2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1</v>
      </c>
      <c r="M56" s="109">
        <v>0</v>
      </c>
      <c r="N56" s="109">
        <v>1</v>
      </c>
      <c r="O56" s="87">
        <v>2</v>
      </c>
    </row>
    <row r="57" spans="1:15" x14ac:dyDescent="0.25">
      <c r="A57" s="108"/>
      <c r="B57" s="99" t="s">
        <v>415</v>
      </c>
      <c r="C57" s="99" t="s">
        <v>194</v>
      </c>
      <c r="D57" s="109">
        <v>88</v>
      </c>
      <c r="E57" s="109">
        <v>97</v>
      </c>
      <c r="F57" s="109">
        <v>17</v>
      </c>
      <c r="G57" s="109">
        <v>2</v>
      </c>
      <c r="H57" s="109">
        <v>23</v>
      </c>
      <c r="I57" s="109">
        <v>9</v>
      </c>
      <c r="J57" s="109">
        <v>1</v>
      </c>
      <c r="K57" s="109">
        <v>0</v>
      </c>
      <c r="L57" s="109">
        <v>112</v>
      </c>
      <c r="M57" s="109">
        <v>5</v>
      </c>
      <c r="N57" s="109">
        <v>16</v>
      </c>
      <c r="O57" s="87">
        <v>185</v>
      </c>
    </row>
    <row r="58" spans="1:15" x14ac:dyDescent="0.25">
      <c r="A58" s="108"/>
      <c r="B58" s="99" t="s">
        <v>419</v>
      </c>
      <c r="C58" s="99" t="s">
        <v>310</v>
      </c>
      <c r="D58" s="109">
        <v>9</v>
      </c>
      <c r="E58" s="109">
        <v>11</v>
      </c>
      <c r="F58" s="109">
        <v>3</v>
      </c>
      <c r="G58" s="109">
        <v>0</v>
      </c>
      <c r="H58" s="109">
        <v>5</v>
      </c>
      <c r="I58" s="109">
        <v>0</v>
      </c>
      <c r="J58" s="109">
        <v>0</v>
      </c>
      <c r="K58" s="109">
        <v>0</v>
      </c>
      <c r="L58" s="109">
        <v>8</v>
      </c>
      <c r="M58" s="109">
        <v>2</v>
      </c>
      <c r="N58" s="109">
        <v>2</v>
      </c>
      <c r="O58" s="87">
        <v>20</v>
      </c>
    </row>
    <row r="59" spans="1:15" x14ac:dyDescent="0.25">
      <c r="A59" s="108"/>
      <c r="B59" s="99" t="s">
        <v>418</v>
      </c>
      <c r="C59" s="99" t="s">
        <v>195</v>
      </c>
      <c r="D59" s="109">
        <v>10</v>
      </c>
      <c r="E59" s="109">
        <v>19</v>
      </c>
      <c r="F59" s="109">
        <v>0</v>
      </c>
      <c r="G59" s="109">
        <v>1</v>
      </c>
      <c r="H59" s="109">
        <v>3</v>
      </c>
      <c r="I59" s="109">
        <v>2</v>
      </c>
      <c r="J59" s="109">
        <v>0</v>
      </c>
      <c r="K59" s="109">
        <v>0</v>
      </c>
      <c r="L59" s="109">
        <v>18</v>
      </c>
      <c r="M59" s="109">
        <v>1</v>
      </c>
      <c r="N59" s="109">
        <v>4</v>
      </c>
      <c r="O59" s="87">
        <v>29</v>
      </c>
    </row>
    <row r="60" spans="1:15" x14ac:dyDescent="0.25">
      <c r="A60" s="108"/>
      <c r="B60" s="99" t="s">
        <v>958</v>
      </c>
      <c r="C60" s="99" t="s">
        <v>259</v>
      </c>
      <c r="D60" s="109">
        <v>4</v>
      </c>
      <c r="E60" s="109">
        <v>2</v>
      </c>
      <c r="F60" s="109">
        <v>0</v>
      </c>
      <c r="G60" s="109">
        <v>0</v>
      </c>
      <c r="H60" s="109">
        <v>1</v>
      </c>
      <c r="I60" s="109">
        <v>1</v>
      </c>
      <c r="J60" s="109">
        <v>0</v>
      </c>
      <c r="K60" s="109">
        <v>0</v>
      </c>
      <c r="L60" s="109">
        <v>4</v>
      </c>
      <c r="M60" s="109">
        <v>0</v>
      </c>
      <c r="N60" s="109">
        <v>0</v>
      </c>
      <c r="O60" s="87">
        <v>6</v>
      </c>
    </row>
    <row r="61" spans="1:15" x14ac:dyDescent="0.25">
      <c r="A61" s="108"/>
      <c r="B61" s="99" t="s">
        <v>959</v>
      </c>
      <c r="C61" s="99" t="s">
        <v>197</v>
      </c>
      <c r="D61" s="109">
        <v>39</v>
      </c>
      <c r="E61" s="109">
        <v>1</v>
      </c>
      <c r="F61" s="109">
        <v>3</v>
      </c>
      <c r="G61" s="109">
        <v>0</v>
      </c>
      <c r="H61" s="109">
        <v>3</v>
      </c>
      <c r="I61" s="109">
        <v>2</v>
      </c>
      <c r="J61" s="109">
        <v>0</v>
      </c>
      <c r="K61" s="109">
        <v>0</v>
      </c>
      <c r="L61" s="109">
        <v>32</v>
      </c>
      <c r="M61" s="109">
        <v>0</v>
      </c>
      <c r="N61" s="109">
        <v>0</v>
      </c>
      <c r="O61" s="87">
        <v>40</v>
      </c>
    </row>
    <row r="62" spans="1:15" x14ac:dyDescent="0.25">
      <c r="A62" s="108"/>
      <c r="B62" s="99" t="s">
        <v>398</v>
      </c>
      <c r="C62" s="99" t="s">
        <v>198</v>
      </c>
      <c r="D62" s="109">
        <v>0</v>
      </c>
      <c r="E62" s="109">
        <v>8</v>
      </c>
      <c r="F62" s="109">
        <v>0</v>
      </c>
      <c r="G62" s="109">
        <v>0</v>
      </c>
      <c r="H62" s="109">
        <v>1</v>
      </c>
      <c r="I62" s="109">
        <v>2</v>
      </c>
      <c r="J62" s="109">
        <v>0</v>
      </c>
      <c r="K62" s="109">
        <v>0</v>
      </c>
      <c r="L62" s="109">
        <v>5</v>
      </c>
      <c r="M62" s="109">
        <v>0</v>
      </c>
      <c r="N62" s="109">
        <v>0</v>
      </c>
      <c r="O62" s="87">
        <v>8</v>
      </c>
    </row>
    <row r="63" spans="1:15" x14ac:dyDescent="0.25">
      <c r="A63" s="108"/>
      <c r="B63" s="99" t="s">
        <v>960</v>
      </c>
      <c r="C63" s="99" t="s">
        <v>199</v>
      </c>
      <c r="D63" s="109">
        <v>60</v>
      </c>
      <c r="E63" s="109">
        <v>47</v>
      </c>
      <c r="F63" s="109">
        <v>1</v>
      </c>
      <c r="G63" s="109">
        <v>1</v>
      </c>
      <c r="H63" s="109">
        <v>2</v>
      </c>
      <c r="I63" s="109">
        <v>35</v>
      </c>
      <c r="J63" s="109">
        <v>7</v>
      </c>
      <c r="K63" s="109">
        <v>0</v>
      </c>
      <c r="L63" s="109">
        <v>50</v>
      </c>
      <c r="M63" s="109">
        <v>6</v>
      </c>
      <c r="N63" s="109">
        <v>5</v>
      </c>
      <c r="O63" s="87">
        <v>107</v>
      </c>
    </row>
    <row r="64" spans="1:15" x14ac:dyDescent="0.25">
      <c r="A64" s="108"/>
      <c r="B64" s="99" t="s">
        <v>961</v>
      </c>
      <c r="C64" s="99" t="s">
        <v>311</v>
      </c>
      <c r="D64" s="109">
        <v>5</v>
      </c>
      <c r="E64" s="109">
        <v>0</v>
      </c>
      <c r="F64" s="109">
        <v>1</v>
      </c>
      <c r="G64" s="109">
        <v>0</v>
      </c>
      <c r="H64" s="109">
        <v>1</v>
      </c>
      <c r="I64" s="109">
        <v>0</v>
      </c>
      <c r="J64" s="109">
        <v>0</v>
      </c>
      <c r="K64" s="109">
        <v>0</v>
      </c>
      <c r="L64" s="109">
        <v>3</v>
      </c>
      <c r="M64" s="109">
        <v>0</v>
      </c>
      <c r="N64" s="109">
        <v>0</v>
      </c>
      <c r="O64" s="87">
        <v>5</v>
      </c>
    </row>
    <row r="65" spans="1:15" x14ac:dyDescent="0.25">
      <c r="A65" s="108"/>
      <c r="B65" s="99" t="s">
        <v>962</v>
      </c>
      <c r="C65" s="99" t="s">
        <v>312</v>
      </c>
      <c r="D65" s="109">
        <v>2</v>
      </c>
      <c r="E65" s="109">
        <v>6</v>
      </c>
      <c r="F65" s="109">
        <v>1</v>
      </c>
      <c r="G65" s="109">
        <v>0</v>
      </c>
      <c r="H65" s="109">
        <v>1</v>
      </c>
      <c r="I65" s="109">
        <v>1</v>
      </c>
      <c r="J65" s="109">
        <v>0</v>
      </c>
      <c r="K65" s="109">
        <v>0</v>
      </c>
      <c r="L65" s="109">
        <v>5</v>
      </c>
      <c r="M65" s="109">
        <v>0</v>
      </c>
      <c r="N65" s="109">
        <v>0</v>
      </c>
      <c r="O65" s="87">
        <v>8</v>
      </c>
    </row>
    <row r="66" spans="1:15" x14ac:dyDescent="0.25">
      <c r="A66" s="108"/>
      <c r="B66" s="99" t="s">
        <v>963</v>
      </c>
      <c r="C66" s="99" t="s">
        <v>313</v>
      </c>
      <c r="D66" s="109">
        <v>1</v>
      </c>
      <c r="E66" s="109">
        <v>3</v>
      </c>
      <c r="F66" s="109">
        <v>0</v>
      </c>
      <c r="G66" s="109">
        <v>0</v>
      </c>
      <c r="H66" s="109">
        <v>0</v>
      </c>
      <c r="I66" s="109">
        <v>1</v>
      </c>
      <c r="J66" s="109">
        <v>0</v>
      </c>
      <c r="K66" s="109">
        <v>0</v>
      </c>
      <c r="L66" s="109">
        <v>2</v>
      </c>
      <c r="M66" s="109">
        <v>0</v>
      </c>
      <c r="N66" s="109">
        <v>1</v>
      </c>
      <c r="O66" s="87">
        <v>4</v>
      </c>
    </row>
    <row r="67" spans="1:15" x14ac:dyDescent="0.25">
      <c r="A67" s="108"/>
      <c r="B67" s="99" t="s">
        <v>964</v>
      </c>
      <c r="C67" s="99" t="s">
        <v>200</v>
      </c>
      <c r="D67" s="109">
        <v>7</v>
      </c>
      <c r="E67" s="109">
        <v>23</v>
      </c>
      <c r="F67" s="109">
        <v>2</v>
      </c>
      <c r="G67" s="109">
        <v>0</v>
      </c>
      <c r="H67" s="109">
        <v>9</v>
      </c>
      <c r="I67" s="109">
        <v>6</v>
      </c>
      <c r="J67" s="109">
        <v>0</v>
      </c>
      <c r="K67" s="109">
        <v>0</v>
      </c>
      <c r="L67" s="109">
        <v>11</v>
      </c>
      <c r="M67" s="109">
        <v>1</v>
      </c>
      <c r="N67" s="109">
        <v>1</v>
      </c>
      <c r="O67" s="87">
        <v>30</v>
      </c>
    </row>
    <row r="68" spans="1:15" x14ac:dyDescent="0.25">
      <c r="A68" s="108"/>
      <c r="B68" s="99" t="s">
        <v>965</v>
      </c>
      <c r="C68" s="99" t="s">
        <v>201</v>
      </c>
      <c r="D68" s="109">
        <v>38</v>
      </c>
      <c r="E68" s="109">
        <v>17</v>
      </c>
      <c r="F68" s="109">
        <v>0</v>
      </c>
      <c r="G68" s="109">
        <v>0</v>
      </c>
      <c r="H68" s="109">
        <v>1</v>
      </c>
      <c r="I68" s="109">
        <v>11</v>
      </c>
      <c r="J68" s="109">
        <v>1</v>
      </c>
      <c r="K68" s="109">
        <v>0</v>
      </c>
      <c r="L68" s="109">
        <v>38</v>
      </c>
      <c r="M68" s="109">
        <v>1</v>
      </c>
      <c r="N68" s="109">
        <v>3</v>
      </c>
      <c r="O68" s="87">
        <v>55</v>
      </c>
    </row>
    <row r="69" spans="1:15" x14ac:dyDescent="0.25">
      <c r="A69" s="108"/>
      <c r="B69" s="99" t="s">
        <v>397</v>
      </c>
      <c r="C69" s="99" t="s">
        <v>314</v>
      </c>
      <c r="D69" s="109">
        <v>1</v>
      </c>
      <c r="E69" s="109">
        <v>4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5</v>
      </c>
      <c r="M69" s="109">
        <v>0</v>
      </c>
      <c r="N69" s="109">
        <v>0</v>
      </c>
      <c r="O69" s="87">
        <v>5</v>
      </c>
    </row>
    <row r="70" spans="1:15" x14ac:dyDescent="0.25">
      <c r="A70" s="108"/>
      <c r="B70" s="99" t="s">
        <v>993</v>
      </c>
      <c r="C70" s="99" t="s">
        <v>387</v>
      </c>
      <c r="D70" s="109">
        <v>2</v>
      </c>
      <c r="E70" s="109">
        <v>0</v>
      </c>
      <c r="F70" s="109">
        <v>0</v>
      </c>
      <c r="G70" s="109">
        <v>0</v>
      </c>
      <c r="H70" s="109">
        <v>0</v>
      </c>
      <c r="I70" s="109">
        <v>2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87">
        <v>2</v>
      </c>
    </row>
    <row r="71" spans="1:15" x14ac:dyDescent="0.25">
      <c r="A71" s="108"/>
      <c r="B71" s="99" t="s">
        <v>951</v>
      </c>
      <c r="C71" s="99" t="s">
        <v>315</v>
      </c>
      <c r="D71" s="109">
        <v>1</v>
      </c>
      <c r="E71" s="109">
        <v>3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3</v>
      </c>
      <c r="M71" s="109">
        <v>1</v>
      </c>
      <c r="N71" s="109">
        <v>0</v>
      </c>
      <c r="O71" s="87">
        <v>4</v>
      </c>
    </row>
    <row r="72" spans="1:15" x14ac:dyDescent="0.25">
      <c r="A72" s="108"/>
      <c r="B72" s="99" t="s">
        <v>966</v>
      </c>
      <c r="C72" s="99" t="s">
        <v>203</v>
      </c>
      <c r="D72" s="109">
        <v>54</v>
      </c>
      <c r="E72" s="109">
        <v>25</v>
      </c>
      <c r="F72" s="109">
        <v>7</v>
      </c>
      <c r="G72" s="109">
        <v>1</v>
      </c>
      <c r="H72" s="109">
        <v>9</v>
      </c>
      <c r="I72" s="109">
        <v>1</v>
      </c>
      <c r="J72" s="109">
        <v>0</v>
      </c>
      <c r="K72" s="109">
        <v>0</v>
      </c>
      <c r="L72" s="109">
        <v>56</v>
      </c>
      <c r="M72" s="109">
        <v>2</v>
      </c>
      <c r="N72" s="109">
        <v>3</v>
      </c>
      <c r="O72" s="87">
        <v>79</v>
      </c>
    </row>
    <row r="73" spans="1:15" x14ac:dyDescent="0.25">
      <c r="A73" s="108"/>
      <c r="B73" s="99" t="s">
        <v>967</v>
      </c>
      <c r="C73" s="99" t="s">
        <v>204</v>
      </c>
      <c r="D73" s="109">
        <v>14</v>
      </c>
      <c r="E73" s="109">
        <v>13</v>
      </c>
      <c r="F73" s="109">
        <v>0</v>
      </c>
      <c r="G73" s="109">
        <v>0</v>
      </c>
      <c r="H73" s="109">
        <v>0</v>
      </c>
      <c r="I73" s="109">
        <v>3</v>
      </c>
      <c r="J73" s="109">
        <v>1</v>
      </c>
      <c r="K73" s="109">
        <v>0</v>
      </c>
      <c r="L73" s="109">
        <v>19</v>
      </c>
      <c r="M73" s="109">
        <v>2</v>
      </c>
      <c r="N73" s="109">
        <v>2</v>
      </c>
      <c r="O73" s="87">
        <v>27</v>
      </c>
    </row>
    <row r="74" spans="1:15" x14ac:dyDescent="0.25">
      <c r="A74" s="108"/>
      <c r="B74" s="99" t="s">
        <v>420</v>
      </c>
      <c r="C74" s="99" t="s">
        <v>205</v>
      </c>
      <c r="D74" s="109">
        <v>6</v>
      </c>
      <c r="E74" s="109">
        <v>5</v>
      </c>
      <c r="F74" s="109">
        <v>0</v>
      </c>
      <c r="G74" s="109">
        <v>0</v>
      </c>
      <c r="H74" s="109">
        <v>0</v>
      </c>
      <c r="I74" s="109">
        <v>1</v>
      </c>
      <c r="J74" s="109">
        <v>0</v>
      </c>
      <c r="K74" s="109">
        <v>0</v>
      </c>
      <c r="L74" s="109">
        <v>6</v>
      </c>
      <c r="M74" s="109">
        <v>2</v>
      </c>
      <c r="N74" s="109">
        <v>2</v>
      </c>
      <c r="O74" s="87">
        <v>11</v>
      </c>
    </row>
    <row r="75" spans="1:15" x14ac:dyDescent="0.25">
      <c r="A75" s="108"/>
      <c r="B75" s="99" t="s">
        <v>969</v>
      </c>
      <c r="C75" s="99" t="s">
        <v>261</v>
      </c>
      <c r="D75" s="109">
        <v>3</v>
      </c>
      <c r="E75" s="109">
        <v>1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4</v>
      </c>
      <c r="M75" s="109">
        <v>0</v>
      </c>
      <c r="N75" s="109">
        <v>0</v>
      </c>
      <c r="O75" s="87">
        <v>4</v>
      </c>
    </row>
    <row r="76" spans="1:15" x14ac:dyDescent="0.25">
      <c r="A76" s="108"/>
      <c r="B76" s="99" t="s">
        <v>970</v>
      </c>
      <c r="C76" s="99" t="s">
        <v>206</v>
      </c>
      <c r="D76" s="109">
        <v>9</v>
      </c>
      <c r="E76" s="109">
        <v>22</v>
      </c>
      <c r="F76" s="109">
        <v>1</v>
      </c>
      <c r="G76" s="109">
        <v>0</v>
      </c>
      <c r="H76" s="109">
        <v>1</v>
      </c>
      <c r="I76" s="109">
        <v>4</v>
      </c>
      <c r="J76" s="109">
        <v>0</v>
      </c>
      <c r="K76" s="109">
        <v>0</v>
      </c>
      <c r="L76" s="109">
        <v>21</v>
      </c>
      <c r="M76" s="109">
        <v>2</v>
      </c>
      <c r="N76" s="109">
        <v>2</v>
      </c>
      <c r="O76" s="87">
        <v>31</v>
      </c>
    </row>
    <row r="77" spans="1:15" x14ac:dyDescent="0.25">
      <c r="A77" s="108"/>
      <c r="B77" s="99" t="s">
        <v>399</v>
      </c>
      <c r="C77" s="99" t="s">
        <v>316</v>
      </c>
      <c r="D77" s="109">
        <v>1</v>
      </c>
      <c r="E77" s="109">
        <v>1</v>
      </c>
      <c r="F77" s="109">
        <v>0</v>
      </c>
      <c r="G77" s="109">
        <v>0</v>
      </c>
      <c r="H77" s="109">
        <v>0</v>
      </c>
      <c r="I77" s="109">
        <v>1</v>
      </c>
      <c r="J77" s="109">
        <v>0</v>
      </c>
      <c r="K77" s="109">
        <v>0</v>
      </c>
      <c r="L77" s="109">
        <v>1</v>
      </c>
      <c r="M77" s="109">
        <v>0</v>
      </c>
      <c r="N77" s="109">
        <v>0</v>
      </c>
      <c r="O77" s="87">
        <v>2</v>
      </c>
    </row>
    <row r="78" spans="1:15" x14ac:dyDescent="0.25">
      <c r="A78" s="108"/>
      <c r="B78" s="99" t="s">
        <v>971</v>
      </c>
      <c r="C78" s="99" t="s">
        <v>317</v>
      </c>
      <c r="D78" s="109">
        <v>4</v>
      </c>
      <c r="E78" s="109">
        <v>2</v>
      </c>
      <c r="F78" s="109">
        <v>0</v>
      </c>
      <c r="G78" s="109">
        <v>0</v>
      </c>
      <c r="H78" s="109">
        <v>0</v>
      </c>
      <c r="I78" s="109">
        <v>2</v>
      </c>
      <c r="J78" s="109">
        <v>0</v>
      </c>
      <c r="K78" s="109">
        <v>0</v>
      </c>
      <c r="L78" s="109">
        <v>4</v>
      </c>
      <c r="M78" s="109">
        <v>0</v>
      </c>
      <c r="N78" s="109">
        <v>0</v>
      </c>
      <c r="O78" s="87">
        <v>6</v>
      </c>
    </row>
    <row r="79" spans="1:15" x14ac:dyDescent="0.25">
      <c r="A79" s="108"/>
      <c r="B79" s="99" t="s">
        <v>994</v>
      </c>
      <c r="C79" s="99" t="s">
        <v>209</v>
      </c>
      <c r="D79" s="109">
        <v>1</v>
      </c>
      <c r="E79" s="109">
        <v>0</v>
      </c>
      <c r="F79" s="109">
        <v>0</v>
      </c>
      <c r="G79" s="109">
        <v>0</v>
      </c>
      <c r="H79" s="109">
        <v>0</v>
      </c>
      <c r="I79" s="109">
        <v>1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87">
        <v>1</v>
      </c>
    </row>
    <row r="80" spans="1:15" x14ac:dyDescent="0.25">
      <c r="A80" s="108"/>
      <c r="B80" s="99" t="s">
        <v>972</v>
      </c>
      <c r="C80" s="99" t="s">
        <v>210</v>
      </c>
      <c r="D80" s="109">
        <v>3</v>
      </c>
      <c r="E80" s="109">
        <v>1</v>
      </c>
      <c r="F80" s="109">
        <v>0</v>
      </c>
      <c r="G80" s="109">
        <v>0</v>
      </c>
      <c r="H80" s="109">
        <v>0</v>
      </c>
      <c r="I80" s="109">
        <v>0</v>
      </c>
      <c r="J80" s="109">
        <v>1</v>
      </c>
      <c r="K80" s="109">
        <v>0</v>
      </c>
      <c r="L80" s="109">
        <v>3</v>
      </c>
      <c r="M80" s="109">
        <v>0</v>
      </c>
      <c r="N80" s="109">
        <v>0</v>
      </c>
      <c r="O80" s="87">
        <v>4</v>
      </c>
    </row>
    <row r="81" spans="1:15" x14ac:dyDescent="0.25">
      <c r="A81" s="108"/>
      <c r="B81" s="99" t="s">
        <v>416</v>
      </c>
      <c r="C81" s="99" t="s">
        <v>211</v>
      </c>
      <c r="D81" s="109">
        <v>7</v>
      </c>
      <c r="E81" s="109">
        <v>20</v>
      </c>
      <c r="F81" s="109">
        <v>1</v>
      </c>
      <c r="G81" s="109">
        <v>0</v>
      </c>
      <c r="H81" s="109">
        <v>2</v>
      </c>
      <c r="I81" s="109">
        <v>5</v>
      </c>
      <c r="J81" s="109">
        <v>1</v>
      </c>
      <c r="K81" s="109">
        <v>0</v>
      </c>
      <c r="L81" s="109">
        <v>17</v>
      </c>
      <c r="M81" s="109">
        <v>0</v>
      </c>
      <c r="N81" s="109">
        <v>1</v>
      </c>
      <c r="O81" s="87">
        <v>27</v>
      </c>
    </row>
    <row r="82" spans="1:15" x14ac:dyDescent="0.25">
      <c r="A82" s="108"/>
      <c r="B82" s="99" t="s">
        <v>973</v>
      </c>
      <c r="C82" s="99" t="s">
        <v>212</v>
      </c>
      <c r="D82" s="109">
        <v>4</v>
      </c>
      <c r="E82" s="109">
        <v>3</v>
      </c>
      <c r="F82" s="109">
        <v>1</v>
      </c>
      <c r="G82" s="109">
        <v>0</v>
      </c>
      <c r="H82" s="109">
        <v>0</v>
      </c>
      <c r="I82" s="109">
        <v>0</v>
      </c>
      <c r="J82" s="109">
        <v>1</v>
      </c>
      <c r="K82" s="109">
        <v>0</v>
      </c>
      <c r="L82" s="109">
        <v>4</v>
      </c>
      <c r="M82" s="109">
        <v>0</v>
      </c>
      <c r="N82" s="109">
        <v>1</v>
      </c>
      <c r="O82" s="87">
        <v>7</v>
      </c>
    </row>
    <row r="83" spans="1:15" x14ac:dyDescent="0.25">
      <c r="A83" s="108"/>
      <c r="B83" s="99" t="s">
        <v>974</v>
      </c>
      <c r="C83" s="99" t="s">
        <v>214</v>
      </c>
      <c r="D83" s="109">
        <v>1</v>
      </c>
      <c r="E83" s="109">
        <v>0</v>
      </c>
      <c r="F83" s="109">
        <v>0</v>
      </c>
      <c r="G83" s="109">
        <v>0</v>
      </c>
      <c r="H83" s="109">
        <v>0</v>
      </c>
      <c r="I83" s="109">
        <v>1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87">
        <v>1</v>
      </c>
    </row>
    <row r="84" spans="1:15" x14ac:dyDescent="0.25">
      <c r="A84" s="108"/>
      <c r="B84" s="99" t="s">
        <v>975</v>
      </c>
      <c r="C84" s="99" t="s">
        <v>215</v>
      </c>
      <c r="D84" s="109">
        <v>4</v>
      </c>
      <c r="E84" s="109">
        <v>8</v>
      </c>
      <c r="F84" s="109">
        <v>0</v>
      </c>
      <c r="G84" s="109">
        <v>0</v>
      </c>
      <c r="H84" s="109">
        <v>0</v>
      </c>
      <c r="I84" s="109">
        <v>0</v>
      </c>
      <c r="J84" s="109">
        <v>1</v>
      </c>
      <c r="K84" s="109">
        <v>0</v>
      </c>
      <c r="L84" s="109">
        <v>8</v>
      </c>
      <c r="M84" s="109">
        <v>1</v>
      </c>
      <c r="N84" s="109">
        <v>2</v>
      </c>
      <c r="O84" s="87">
        <v>12</v>
      </c>
    </row>
    <row r="85" spans="1:15" x14ac:dyDescent="0.25">
      <c r="A85" s="108"/>
      <c r="B85" s="99" t="s">
        <v>422</v>
      </c>
      <c r="C85" s="99" t="s">
        <v>318</v>
      </c>
      <c r="D85" s="109">
        <v>3</v>
      </c>
      <c r="E85" s="109">
        <v>4</v>
      </c>
      <c r="F85" s="109">
        <v>2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4</v>
      </c>
      <c r="M85" s="109">
        <v>0</v>
      </c>
      <c r="N85" s="109">
        <v>1</v>
      </c>
      <c r="O85" s="87">
        <v>7</v>
      </c>
    </row>
    <row r="86" spans="1:15" x14ac:dyDescent="0.25">
      <c r="A86" s="108"/>
      <c r="B86" s="99" t="s">
        <v>421</v>
      </c>
      <c r="C86" s="99" t="s">
        <v>216</v>
      </c>
      <c r="D86" s="109">
        <v>1</v>
      </c>
      <c r="E86" s="109">
        <v>4</v>
      </c>
      <c r="F86" s="109">
        <v>0</v>
      </c>
      <c r="G86" s="109">
        <v>0</v>
      </c>
      <c r="H86" s="109">
        <v>0</v>
      </c>
      <c r="I86" s="109">
        <v>1</v>
      </c>
      <c r="J86" s="109">
        <v>0</v>
      </c>
      <c r="K86" s="109">
        <v>0</v>
      </c>
      <c r="L86" s="109">
        <v>3</v>
      </c>
      <c r="M86" s="109">
        <v>0</v>
      </c>
      <c r="N86" s="109">
        <v>1</v>
      </c>
      <c r="O86" s="87">
        <v>5</v>
      </c>
    </row>
    <row r="87" spans="1:15" x14ac:dyDescent="0.25">
      <c r="A87" s="108"/>
      <c r="B87" s="99" t="s">
        <v>976</v>
      </c>
      <c r="C87" s="99" t="s">
        <v>217</v>
      </c>
      <c r="D87" s="109">
        <v>21</v>
      </c>
      <c r="E87" s="109">
        <v>22</v>
      </c>
      <c r="F87" s="109">
        <v>0</v>
      </c>
      <c r="G87" s="109">
        <v>0</v>
      </c>
      <c r="H87" s="109">
        <v>4</v>
      </c>
      <c r="I87" s="109">
        <v>4</v>
      </c>
      <c r="J87" s="109">
        <v>1</v>
      </c>
      <c r="K87" s="109">
        <v>0</v>
      </c>
      <c r="L87" s="109">
        <v>32</v>
      </c>
      <c r="M87" s="109">
        <v>1</v>
      </c>
      <c r="N87" s="109">
        <v>1</v>
      </c>
      <c r="O87" s="87">
        <v>43</v>
      </c>
    </row>
    <row r="88" spans="1:15" x14ac:dyDescent="0.25">
      <c r="A88" s="108"/>
      <c r="B88" s="99" t="s">
        <v>977</v>
      </c>
      <c r="C88" s="99" t="s">
        <v>218</v>
      </c>
      <c r="D88" s="109">
        <v>288</v>
      </c>
      <c r="E88" s="109">
        <v>93</v>
      </c>
      <c r="F88" s="109">
        <v>5</v>
      </c>
      <c r="G88" s="109">
        <v>1</v>
      </c>
      <c r="H88" s="109">
        <v>49</v>
      </c>
      <c r="I88" s="109">
        <v>66</v>
      </c>
      <c r="J88" s="109">
        <v>15</v>
      </c>
      <c r="K88" s="109">
        <v>0</v>
      </c>
      <c r="L88" s="109">
        <v>200</v>
      </c>
      <c r="M88" s="109">
        <v>20</v>
      </c>
      <c r="N88" s="109">
        <v>25</v>
      </c>
      <c r="O88" s="87">
        <v>381</v>
      </c>
    </row>
    <row r="89" spans="1:15" x14ac:dyDescent="0.25">
      <c r="A89" s="108"/>
      <c r="B89" s="99" t="s">
        <v>978</v>
      </c>
      <c r="C89" s="99" t="s">
        <v>219</v>
      </c>
      <c r="D89" s="109">
        <v>8</v>
      </c>
      <c r="E89" s="109">
        <v>12</v>
      </c>
      <c r="F89" s="109">
        <v>0</v>
      </c>
      <c r="G89" s="109">
        <v>0</v>
      </c>
      <c r="H89" s="109">
        <v>1</v>
      </c>
      <c r="I89" s="109">
        <v>3</v>
      </c>
      <c r="J89" s="109">
        <v>0</v>
      </c>
      <c r="K89" s="109">
        <v>0</v>
      </c>
      <c r="L89" s="109">
        <v>15</v>
      </c>
      <c r="M89" s="109">
        <v>0</v>
      </c>
      <c r="N89" s="109">
        <v>1</v>
      </c>
      <c r="O89" s="87">
        <v>20</v>
      </c>
    </row>
    <row r="90" spans="1:15" x14ac:dyDescent="0.25">
      <c r="A90" s="108"/>
      <c r="B90" s="99" t="s">
        <v>979</v>
      </c>
      <c r="C90" s="99" t="s">
        <v>319</v>
      </c>
      <c r="D90" s="109">
        <v>3</v>
      </c>
      <c r="E90" s="109">
        <v>1</v>
      </c>
      <c r="F90" s="109">
        <v>0</v>
      </c>
      <c r="G90" s="109">
        <v>0</v>
      </c>
      <c r="H90" s="109">
        <v>0</v>
      </c>
      <c r="I90" s="109">
        <v>1</v>
      </c>
      <c r="J90" s="109">
        <v>0</v>
      </c>
      <c r="K90" s="109">
        <v>0</v>
      </c>
      <c r="L90" s="109">
        <v>3</v>
      </c>
      <c r="M90" s="109">
        <v>0</v>
      </c>
      <c r="N90" s="109">
        <v>0</v>
      </c>
      <c r="O90" s="87">
        <v>4</v>
      </c>
    </row>
    <row r="91" spans="1:15" x14ac:dyDescent="0.25">
      <c r="A91" s="108"/>
      <c r="B91" s="99" t="s">
        <v>980</v>
      </c>
      <c r="C91" s="99" t="s">
        <v>220</v>
      </c>
      <c r="D91" s="109">
        <v>40</v>
      </c>
      <c r="E91" s="109">
        <v>7</v>
      </c>
      <c r="F91" s="109">
        <v>2</v>
      </c>
      <c r="G91" s="109">
        <v>0</v>
      </c>
      <c r="H91" s="109">
        <v>1</v>
      </c>
      <c r="I91" s="109">
        <v>23</v>
      </c>
      <c r="J91" s="109">
        <v>1</v>
      </c>
      <c r="K91" s="109">
        <v>0</v>
      </c>
      <c r="L91" s="109">
        <v>15</v>
      </c>
      <c r="M91" s="109">
        <v>2</v>
      </c>
      <c r="N91" s="109">
        <v>3</v>
      </c>
      <c r="O91" s="87">
        <v>47</v>
      </c>
    </row>
    <row r="92" spans="1:15" x14ac:dyDescent="0.25">
      <c r="A92" s="108"/>
      <c r="B92" s="99" t="s">
        <v>981</v>
      </c>
      <c r="C92" s="99" t="s">
        <v>320</v>
      </c>
      <c r="D92" s="109">
        <v>9</v>
      </c>
      <c r="E92" s="109">
        <v>6</v>
      </c>
      <c r="F92" s="109">
        <v>0</v>
      </c>
      <c r="G92" s="109">
        <v>0</v>
      </c>
      <c r="H92" s="109">
        <v>0</v>
      </c>
      <c r="I92" s="109">
        <v>6</v>
      </c>
      <c r="J92" s="109">
        <v>1</v>
      </c>
      <c r="K92" s="109">
        <v>0</v>
      </c>
      <c r="L92" s="109">
        <v>8</v>
      </c>
      <c r="M92" s="109">
        <v>0</v>
      </c>
      <c r="N92" s="109">
        <v>0</v>
      </c>
      <c r="O92" s="87">
        <v>15</v>
      </c>
    </row>
    <row r="93" spans="1:15" s="6" customFormat="1" x14ac:dyDescent="0.25">
      <c r="A93" s="100" t="s">
        <v>222</v>
      </c>
      <c r="B93" s="101"/>
      <c r="C93" s="101"/>
      <c r="D93" s="85">
        <v>782</v>
      </c>
      <c r="E93" s="85">
        <v>500</v>
      </c>
      <c r="F93" s="85">
        <v>47</v>
      </c>
      <c r="G93" s="85">
        <v>6</v>
      </c>
      <c r="H93" s="85">
        <v>121</v>
      </c>
      <c r="I93" s="85">
        <v>201</v>
      </c>
      <c r="J93" s="85">
        <v>32</v>
      </c>
      <c r="K93" s="85">
        <v>0</v>
      </c>
      <c r="L93" s="85">
        <v>745</v>
      </c>
      <c r="M93" s="85">
        <v>51</v>
      </c>
      <c r="N93" s="85">
        <v>79</v>
      </c>
      <c r="O93" s="102">
        <v>1282</v>
      </c>
    </row>
    <row r="94" spans="1:15" x14ac:dyDescent="0.25">
      <c r="A94" s="108" t="s">
        <v>120</v>
      </c>
      <c r="B94" s="99" t="s">
        <v>983</v>
      </c>
      <c r="C94" s="99" t="s">
        <v>322</v>
      </c>
      <c r="D94" s="109">
        <v>74</v>
      </c>
      <c r="E94" s="109">
        <v>25</v>
      </c>
      <c r="F94" s="109">
        <v>0</v>
      </c>
      <c r="G94" s="109">
        <v>0</v>
      </c>
      <c r="H94" s="109">
        <v>5</v>
      </c>
      <c r="I94" s="109">
        <v>7</v>
      </c>
      <c r="J94" s="109">
        <v>3</v>
      </c>
      <c r="K94" s="109">
        <v>0</v>
      </c>
      <c r="L94" s="109">
        <v>74</v>
      </c>
      <c r="M94" s="109">
        <v>4</v>
      </c>
      <c r="N94" s="109">
        <v>6</v>
      </c>
      <c r="O94" s="87">
        <v>99</v>
      </c>
    </row>
    <row r="95" spans="1:15" s="6" customFormat="1" x14ac:dyDescent="0.25">
      <c r="A95" s="100" t="s">
        <v>245</v>
      </c>
      <c r="B95" s="101"/>
      <c r="C95" s="101"/>
      <c r="D95" s="85">
        <v>74</v>
      </c>
      <c r="E95" s="85">
        <v>25</v>
      </c>
      <c r="F95" s="85">
        <v>0</v>
      </c>
      <c r="G95" s="85">
        <v>0</v>
      </c>
      <c r="H95" s="85">
        <v>5</v>
      </c>
      <c r="I95" s="85">
        <v>7</v>
      </c>
      <c r="J95" s="85">
        <v>3</v>
      </c>
      <c r="K95" s="85">
        <v>0</v>
      </c>
      <c r="L95" s="85">
        <v>74</v>
      </c>
      <c r="M95" s="85">
        <v>4</v>
      </c>
      <c r="N95" s="85">
        <v>6</v>
      </c>
      <c r="O95" s="102">
        <v>99</v>
      </c>
    </row>
    <row r="96" spans="1:15" x14ac:dyDescent="0.25">
      <c r="A96" s="108" t="s">
        <v>121</v>
      </c>
      <c r="B96" s="99" t="s">
        <v>984</v>
      </c>
      <c r="C96" s="99" t="s">
        <v>323</v>
      </c>
      <c r="D96" s="109">
        <v>18</v>
      </c>
      <c r="E96" s="109">
        <v>13</v>
      </c>
      <c r="F96" s="109">
        <v>0</v>
      </c>
      <c r="G96" s="109">
        <v>0</v>
      </c>
      <c r="H96" s="109">
        <v>0</v>
      </c>
      <c r="I96" s="109">
        <v>5</v>
      </c>
      <c r="J96" s="109">
        <v>0</v>
      </c>
      <c r="K96" s="109">
        <v>0</v>
      </c>
      <c r="L96" s="109">
        <v>23</v>
      </c>
      <c r="M96" s="109">
        <v>0</v>
      </c>
      <c r="N96" s="109">
        <v>3</v>
      </c>
      <c r="O96" s="87">
        <v>31</v>
      </c>
    </row>
    <row r="97" spans="1:15" x14ac:dyDescent="0.25">
      <c r="A97" s="108"/>
      <c r="B97" s="99" t="s">
        <v>985</v>
      </c>
      <c r="C97" s="99" t="s">
        <v>324</v>
      </c>
      <c r="D97" s="109">
        <v>94</v>
      </c>
      <c r="E97" s="109">
        <v>35</v>
      </c>
      <c r="F97" s="109">
        <v>8</v>
      </c>
      <c r="G97" s="109">
        <v>1</v>
      </c>
      <c r="H97" s="109">
        <v>11</v>
      </c>
      <c r="I97" s="109">
        <v>2</v>
      </c>
      <c r="J97" s="109">
        <v>1</v>
      </c>
      <c r="K97" s="109">
        <v>0</v>
      </c>
      <c r="L97" s="109">
        <v>88</v>
      </c>
      <c r="M97" s="109">
        <v>5</v>
      </c>
      <c r="N97" s="109">
        <v>13</v>
      </c>
      <c r="O97" s="87">
        <v>129</v>
      </c>
    </row>
    <row r="98" spans="1:15" x14ac:dyDescent="0.25">
      <c r="A98" s="108"/>
      <c r="B98" s="99" t="s">
        <v>986</v>
      </c>
      <c r="C98" s="99" t="s">
        <v>325</v>
      </c>
      <c r="D98" s="109">
        <v>16</v>
      </c>
      <c r="E98" s="109">
        <v>8</v>
      </c>
      <c r="F98" s="109">
        <v>2</v>
      </c>
      <c r="G98" s="109">
        <v>0</v>
      </c>
      <c r="H98" s="109">
        <v>1</v>
      </c>
      <c r="I98" s="109">
        <v>1</v>
      </c>
      <c r="J98" s="109">
        <v>1</v>
      </c>
      <c r="K98" s="109">
        <v>0</v>
      </c>
      <c r="L98" s="109">
        <v>17</v>
      </c>
      <c r="M98" s="109">
        <v>1</v>
      </c>
      <c r="N98" s="109">
        <v>1</v>
      </c>
      <c r="O98" s="87">
        <v>24</v>
      </c>
    </row>
    <row r="99" spans="1:15" x14ac:dyDescent="0.25">
      <c r="A99" s="108"/>
      <c r="B99" s="99" t="s">
        <v>423</v>
      </c>
      <c r="C99" s="99" t="s">
        <v>326</v>
      </c>
      <c r="D99" s="109">
        <v>17</v>
      </c>
      <c r="E99" s="109">
        <v>4</v>
      </c>
      <c r="F99" s="109">
        <v>0</v>
      </c>
      <c r="G99" s="109">
        <v>0</v>
      </c>
      <c r="H99" s="109">
        <v>2</v>
      </c>
      <c r="I99" s="109">
        <v>0</v>
      </c>
      <c r="J99" s="109">
        <v>0</v>
      </c>
      <c r="K99" s="109">
        <v>0</v>
      </c>
      <c r="L99" s="109">
        <v>15</v>
      </c>
      <c r="M99" s="109">
        <v>0</v>
      </c>
      <c r="N99" s="109">
        <v>4</v>
      </c>
      <c r="O99" s="87">
        <v>21</v>
      </c>
    </row>
    <row r="100" spans="1:15" x14ac:dyDescent="0.25">
      <c r="A100" s="108"/>
      <c r="B100" s="99" t="s">
        <v>987</v>
      </c>
      <c r="C100" s="99" t="s">
        <v>327</v>
      </c>
      <c r="D100" s="109">
        <v>5</v>
      </c>
      <c r="E100" s="109">
        <v>4</v>
      </c>
      <c r="F100" s="109">
        <v>0</v>
      </c>
      <c r="G100" s="109">
        <v>0</v>
      </c>
      <c r="H100" s="109">
        <v>0</v>
      </c>
      <c r="I100" s="109">
        <v>0</v>
      </c>
      <c r="J100" s="109">
        <v>1</v>
      </c>
      <c r="K100" s="109">
        <v>0</v>
      </c>
      <c r="L100" s="109">
        <v>7</v>
      </c>
      <c r="M100" s="109">
        <v>0</v>
      </c>
      <c r="N100" s="109">
        <v>1</v>
      </c>
      <c r="O100" s="87">
        <v>9</v>
      </c>
    </row>
    <row r="101" spans="1:15" s="6" customFormat="1" x14ac:dyDescent="0.25">
      <c r="A101" s="100" t="s">
        <v>251</v>
      </c>
      <c r="B101" s="101"/>
      <c r="C101" s="101"/>
      <c r="D101" s="85">
        <v>150</v>
      </c>
      <c r="E101" s="85">
        <v>64</v>
      </c>
      <c r="F101" s="85">
        <v>10</v>
      </c>
      <c r="G101" s="85">
        <v>1</v>
      </c>
      <c r="H101" s="85">
        <v>14</v>
      </c>
      <c r="I101" s="85">
        <v>8</v>
      </c>
      <c r="J101" s="85">
        <v>3</v>
      </c>
      <c r="K101" s="85">
        <v>0</v>
      </c>
      <c r="L101" s="85">
        <v>150</v>
      </c>
      <c r="M101" s="85">
        <v>6</v>
      </c>
      <c r="N101" s="85">
        <v>22</v>
      </c>
      <c r="O101" s="102">
        <v>214</v>
      </c>
    </row>
    <row r="102" spans="1:15" x14ac:dyDescent="0.25">
      <c r="A102" s="108" t="s">
        <v>122</v>
      </c>
      <c r="B102" s="99" t="s">
        <v>988</v>
      </c>
      <c r="C102" s="99" t="s">
        <v>33</v>
      </c>
      <c r="D102" s="109">
        <v>109</v>
      </c>
      <c r="E102" s="109">
        <v>15</v>
      </c>
      <c r="F102" s="109">
        <v>3</v>
      </c>
      <c r="G102" s="109">
        <v>0</v>
      </c>
      <c r="H102" s="109">
        <v>2</v>
      </c>
      <c r="I102" s="109">
        <v>46</v>
      </c>
      <c r="J102" s="109">
        <v>4</v>
      </c>
      <c r="K102" s="109">
        <v>0</v>
      </c>
      <c r="L102" s="109">
        <v>63</v>
      </c>
      <c r="M102" s="109">
        <v>5</v>
      </c>
      <c r="N102" s="109">
        <v>1</v>
      </c>
      <c r="O102" s="87">
        <v>124</v>
      </c>
    </row>
    <row r="103" spans="1:15" s="6" customFormat="1" x14ac:dyDescent="0.25">
      <c r="A103" s="100" t="s">
        <v>252</v>
      </c>
      <c r="B103" s="101"/>
      <c r="C103" s="101"/>
      <c r="D103" s="85">
        <v>109</v>
      </c>
      <c r="E103" s="85">
        <v>15</v>
      </c>
      <c r="F103" s="85">
        <v>3</v>
      </c>
      <c r="G103" s="85">
        <v>0</v>
      </c>
      <c r="H103" s="85">
        <v>2</v>
      </c>
      <c r="I103" s="85">
        <v>46</v>
      </c>
      <c r="J103" s="85">
        <v>4</v>
      </c>
      <c r="K103" s="85">
        <v>0</v>
      </c>
      <c r="L103" s="85">
        <v>63</v>
      </c>
      <c r="M103" s="85">
        <v>5</v>
      </c>
      <c r="N103" s="85">
        <v>1</v>
      </c>
      <c r="O103" s="102">
        <v>124</v>
      </c>
    </row>
    <row r="104" spans="1:15" s="98" customFormat="1" x14ac:dyDescent="0.25">
      <c r="A104" s="120" t="s">
        <v>15</v>
      </c>
      <c r="B104" s="121"/>
      <c r="C104" s="121"/>
      <c r="D104" s="206">
        <v>1748</v>
      </c>
      <c r="E104" s="206">
        <v>1324</v>
      </c>
      <c r="F104" s="206">
        <v>94</v>
      </c>
      <c r="G104" s="206">
        <v>11</v>
      </c>
      <c r="H104" s="206">
        <v>222</v>
      </c>
      <c r="I104" s="206">
        <v>473</v>
      </c>
      <c r="J104" s="206">
        <v>84</v>
      </c>
      <c r="K104" s="206">
        <v>5</v>
      </c>
      <c r="L104" s="206">
        <v>1878</v>
      </c>
      <c r="M104" s="206">
        <v>100</v>
      </c>
      <c r="N104" s="206">
        <v>205</v>
      </c>
      <c r="O104" s="207">
        <v>3072</v>
      </c>
    </row>
    <row r="105" spans="1:15" x14ac:dyDescent="0.25">
      <c r="O105"/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"/>
  <sheetViews>
    <sheetView showGridLines="0" view="pageBreakPreview" zoomScale="85" zoomScaleNormal="100" zoomScaleSheetLayoutView="85" workbookViewId="0">
      <pane ySplit="4" topLeftCell="A29" activePane="bottomLeft" state="frozen"/>
      <selection activeCell="C34" sqref="C34"/>
      <selection pane="bottomLeft" activeCell="R1" sqref="R1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R1" s="318" t="s">
        <v>1423</v>
      </c>
    </row>
    <row r="2" spans="1:18" ht="15.75" x14ac:dyDescent="0.25">
      <c r="A2" s="353" t="s">
        <v>384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1435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45</v>
      </c>
      <c r="E5" s="109">
        <v>45</v>
      </c>
      <c r="F5" s="109">
        <v>2</v>
      </c>
      <c r="G5" s="109">
        <v>2</v>
      </c>
      <c r="H5" s="109">
        <v>10</v>
      </c>
      <c r="I5" s="109">
        <v>12</v>
      </c>
      <c r="J5" s="109">
        <v>4</v>
      </c>
      <c r="K5" s="109"/>
      <c r="L5" s="109">
        <v>58</v>
      </c>
      <c r="M5" s="109"/>
      <c r="N5" s="109">
        <v>2</v>
      </c>
      <c r="O5" s="87">
        <v>90</v>
      </c>
    </row>
    <row r="6" spans="1:18" x14ac:dyDescent="0.25">
      <c r="A6" s="108"/>
      <c r="B6" s="99" t="s">
        <v>927</v>
      </c>
      <c r="C6" s="99" t="s">
        <v>294</v>
      </c>
      <c r="D6" s="109">
        <v>51</v>
      </c>
      <c r="E6" s="109">
        <v>59</v>
      </c>
      <c r="F6" s="109">
        <v>3</v>
      </c>
      <c r="G6" s="109"/>
      <c r="H6" s="109">
        <v>6</v>
      </c>
      <c r="I6" s="109">
        <v>15</v>
      </c>
      <c r="J6" s="109">
        <v>5</v>
      </c>
      <c r="K6" s="109"/>
      <c r="L6" s="109">
        <v>74</v>
      </c>
      <c r="M6" s="109">
        <v>4</v>
      </c>
      <c r="N6" s="109">
        <v>3</v>
      </c>
      <c r="O6" s="87">
        <v>110</v>
      </c>
    </row>
    <row r="7" spans="1:18" x14ac:dyDescent="0.25">
      <c r="A7" s="108"/>
      <c r="B7" s="99" t="s">
        <v>928</v>
      </c>
      <c r="C7" s="99" t="s">
        <v>295</v>
      </c>
      <c r="D7" s="109">
        <v>21</v>
      </c>
      <c r="E7" s="109">
        <v>45</v>
      </c>
      <c r="F7" s="109">
        <v>2</v>
      </c>
      <c r="G7" s="109"/>
      <c r="H7" s="109">
        <v>5</v>
      </c>
      <c r="I7" s="109">
        <v>11</v>
      </c>
      <c r="J7" s="109">
        <v>4</v>
      </c>
      <c r="K7" s="109"/>
      <c r="L7" s="109">
        <v>37</v>
      </c>
      <c r="M7" s="109">
        <v>2</v>
      </c>
      <c r="N7" s="109">
        <v>5</v>
      </c>
      <c r="O7" s="87">
        <v>66</v>
      </c>
    </row>
    <row r="8" spans="1:18" x14ac:dyDescent="0.25">
      <c r="A8" s="108"/>
      <c r="B8" s="99" t="s">
        <v>929</v>
      </c>
      <c r="C8" s="99" t="s">
        <v>296</v>
      </c>
      <c r="D8" s="109">
        <v>44</v>
      </c>
      <c r="E8" s="109">
        <v>111</v>
      </c>
      <c r="F8" s="109">
        <v>5</v>
      </c>
      <c r="G8" s="109"/>
      <c r="H8" s="109">
        <v>14</v>
      </c>
      <c r="I8" s="109">
        <v>21</v>
      </c>
      <c r="J8" s="109">
        <v>6</v>
      </c>
      <c r="K8" s="109"/>
      <c r="L8" s="109">
        <v>97</v>
      </c>
      <c r="M8" s="109">
        <v>3</v>
      </c>
      <c r="N8" s="109">
        <v>9</v>
      </c>
      <c r="O8" s="87">
        <v>155</v>
      </c>
    </row>
    <row r="9" spans="1:18" x14ac:dyDescent="0.25">
      <c r="A9" s="108"/>
      <c r="B9" s="99" t="s">
        <v>931</v>
      </c>
      <c r="C9" s="99" t="s">
        <v>297</v>
      </c>
      <c r="D9" s="109">
        <v>17</v>
      </c>
      <c r="E9" s="109">
        <v>29</v>
      </c>
      <c r="F9" s="109">
        <v>2</v>
      </c>
      <c r="G9" s="109"/>
      <c r="H9" s="109">
        <v>9</v>
      </c>
      <c r="I9" s="109">
        <v>7</v>
      </c>
      <c r="J9" s="109">
        <v>2</v>
      </c>
      <c r="K9" s="109">
        <v>1</v>
      </c>
      <c r="L9" s="109">
        <v>21</v>
      </c>
      <c r="M9" s="109">
        <v>2</v>
      </c>
      <c r="N9" s="109">
        <v>2</v>
      </c>
      <c r="O9" s="87">
        <v>46</v>
      </c>
    </row>
    <row r="10" spans="1:18" x14ac:dyDescent="0.25">
      <c r="A10" s="108"/>
      <c r="B10" s="99" t="s">
        <v>932</v>
      </c>
      <c r="C10" s="99" t="s">
        <v>298</v>
      </c>
      <c r="D10" s="109">
        <v>63</v>
      </c>
      <c r="E10" s="109">
        <v>54</v>
      </c>
      <c r="F10" s="109">
        <v>2</v>
      </c>
      <c r="G10" s="109"/>
      <c r="H10" s="109">
        <v>2</v>
      </c>
      <c r="I10" s="109">
        <v>28</v>
      </c>
      <c r="J10" s="109">
        <v>4</v>
      </c>
      <c r="K10" s="109"/>
      <c r="L10" s="109">
        <v>74</v>
      </c>
      <c r="M10" s="109">
        <v>4</v>
      </c>
      <c r="N10" s="109">
        <v>3</v>
      </c>
      <c r="O10" s="87">
        <v>117</v>
      </c>
    </row>
    <row r="11" spans="1:18" s="6" customFormat="1" x14ac:dyDescent="0.25">
      <c r="A11" s="100" t="s">
        <v>134</v>
      </c>
      <c r="B11" s="101"/>
      <c r="C11" s="101"/>
      <c r="D11" s="85">
        <v>241</v>
      </c>
      <c r="E11" s="85">
        <v>343</v>
      </c>
      <c r="F11" s="85">
        <v>16</v>
      </c>
      <c r="G11" s="85">
        <v>2</v>
      </c>
      <c r="H11" s="85">
        <v>46</v>
      </c>
      <c r="I11" s="85">
        <v>94</v>
      </c>
      <c r="J11" s="85">
        <v>25</v>
      </c>
      <c r="K11" s="85">
        <v>1</v>
      </c>
      <c r="L11" s="85">
        <v>361</v>
      </c>
      <c r="M11" s="85">
        <v>15</v>
      </c>
      <c r="N11" s="85">
        <v>24</v>
      </c>
      <c r="O11" s="102">
        <v>584</v>
      </c>
    </row>
    <row r="12" spans="1:18" x14ac:dyDescent="0.25">
      <c r="A12" s="108" t="s">
        <v>112</v>
      </c>
      <c r="B12" s="99" t="s">
        <v>415</v>
      </c>
      <c r="C12" s="99" t="s">
        <v>194</v>
      </c>
      <c r="D12" s="109">
        <v>1</v>
      </c>
      <c r="E12" s="109"/>
      <c r="F12" s="109"/>
      <c r="G12" s="109"/>
      <c r="H12" s="109">
        <v>1</v>
      </c>
      <c r="I12" s="109"/>
      <c r="J12" s="109"/>
      <c r="K12" s="109"/>
      <c r="L12" s="109"/>
      <c r="M12" s="109"/>
      <c r="N12" s="109"/>
      <c r="O12" s="87">
        <v>1</v>
      </c>
    </row>
    <row r="13" spans="1:18" x14ac:dyDescent="0.25">
      <c r="A13" s="108"/>
      <c r="B13" s="99" t="s">
        <v>425</v>
      </c>
      <c r="C13" s="99" t="s">
        <v>141</v>
      </c>
      <c r="D13" s="109">
        <v>1</v>
      </c>
      <c r="E13" s="109">
        <v>1</v>
      </c>
      <c r="F13" s="109"/>
      <c r="G13" s="109"/>
      <c r="H13" s="109"/>
      <c r="I13" s="109"/>
      <c r="J13" s="109"/>
      <c r="K13" s="109"/>
      <c r="L13" s="109">
        <v>2</v>
      </c>
      <c r="M13" s="109"/>
      <c r="N13" s="109"/>
      <c r="O13" s="87">
        <v>2</v>
      </c>
    </row>
    <row r="14" spans="1:18" x14ac:dyDescent="0.25">
      <c r="A14" s="108"/>
      <c r="B14" s="99" t="s">
        <v>934</v>
      </c>
      <c r="C14" s="99" t="s">
        <v>146</v>
      </c>
      <c r="D14" s="109">
        <v>40</v>
      </c>
      <c r="E14" s="109">
        <v>7</v>
      </c>
      <c r="F14" s="109"/>
      <c r="G14" s="109"/>
      <c r="H14" s="109">
        <v>5</v>
      </c>
      <c r="I14" s="109">
        <v>9</v>
      </c>
      <c r="J14" s="109">
        <v>5</v>
      </c>
      <c r="K14" s="109"/>
      <c r="L14" s="109">
        <v>25</v>
      </c>
      <c r="M14" s="109"/>
      <c r="N14" s="109">
        <v>3</v>
      </c>
      <c r="O14" s="87">
        <v>47</v>
      </c>
    </row>
    <row r="15" spans="1:18" x14ac:dyDescent="0.25">
      <c r="A15" s="108"/>
      <c r="B15" s="99" t="s">
        <v>937</v>
      </c>
      <c r="C15" s="99" t="s">
        <v>150</v>
      </c>
      <c r="D15" s="109">
        <v>5</v>
      </c>
      <c r="E15" s="109">
        <v>1</v>
      </c>
      <c r="F15" s="109"/>
      <c r="G15" s="109"/>
      <c r="H15" s="109">
        <v>1</v>
      </c>
      <c r="I15" s="109"/>
      <c r="J15" s="109"/>
      <c r="K15" s="109"/>
      <c r="L15" s="109">
        <v>4</v>
      </c>
      <c r="M15" s="109"/>
      <c r="N15" s="109">
        <v>1</v>
      </c>
      <c r="O15" s="87">
        <v>6</v>
      </c>
    </row>
    <row r="16" spans="1:18" x14ac:dyDescent="0.25">
      <c r="A16" s="108"/>
      <c r="B16" s="99" t="s">
        <v>939</v>
      </c>
      <c r="C16" s="99" t="s">
        <v>152</v>
      </c>
      <c r="D16" s="109">
        <v>35</v>
      </c>
      <c r="E16" s="109">
        <v>44</v>
      </c>
      <c r="F16" s="109"/>
      <c r="G16" s="109"/>
      <c r="H16" s="109">
        <v>6</v>
      </c>
      <c r="I16" s="109">
        <v>11</v>
      </c>
      <c r="J16" s="109"/>
      <c r="K16" s="109"/>
      <c r="L16" s="109">
        <v>56</v>
      </c>
      <c r="M16" s="109">
        <v>3</v>
      </c>
      <c r="N16" s="109">
        <v>3</v>
      </c>
      <c r="O16" s="87">
        <v>79</v>
      </c>
    </row>
    <row r="17" spans="1:15" x14ac:dyDescent="0.25">
      <c r="A17" s="108"/>
      <c r="B17" s="99" t="s">
        <v>1391</v>
      </c>
      <c r="C17" s="99" t="s">
        <v>156</v>
      </c>
      <c r="D17" s="109">
        <v>24</v>
      </c>
      <c r="E17" s="109">
        <v>16</v>
      </c>
      <c r="F17" s="109"/>
      <c r="G17" s="109"/>
      <c r="H17" s="109">
        <v>1</v>
      </c>
      <c r="I17" s="109">
        <v>2</v>
      </c>
      <c r="J17" s="109"/>
      <c r="K17" s="109"/>
      <c r="L17" s="109">
        <v>32</v>
      </c>
      <c r="M17" s="109"/>
      <c r="N17" s="109">
        <v>5</v>
      </c>
      <c r="O17" s="87">
        <v>40</v>
      </c>
    </row>
    <row r="18" spans="1:15" x14ac:dyDescent="0.25">
      <c r="A18" s="108"/>
      <c r="B18" s="99" t="s">
        <v>941</v>
      </c>
      <c r="C18" s="99" t="s">
        <v>157</v>
      </c>
      <c r="D18" s="109"/>
      <c r="E18" s="109">
        <v>2</v>
      </c>
      <c r="F18" s="109"/>
      <c r="G18" s="109"/>
      <c r="H18" s="109"/>
      <c r="I18" s="109">
        <v>1</v>
      </c>
      <c r="J18" s="109"/>
      <c r="K18" s="109"/>
      <c r="L18" s="109">
        <v>1</v>
      </c>
      <c r="M18" s="109"/>
      <c r="N18" s="109"/>
      <c r="O18" s="87">
        <v>2</v>
      </c>
    </row>
    <row r="19" spans="1:15" x14ac:dyDescent="0.25">
      <c r="A19" s="108"/>
      <c r="B19" s="99" t="s">
        <v>990</v>
      </c>
      <c r="C19" s="99" t="s">
        <v>221</v>
      </c>
      <c r="D19" s="109">
        <v>1</v>
      </c>
      <c r="E19" s="109"/>
      <c r="F19" s="109"/>
      <c r="G19" s="109"/>
      <c r="H19" s="109"/>
      <c r="I19" s="109"/>
      <c r="J19" s="109"/>
      <c r="K19" s="109"/>
      <c r="L19" s="109">
        <v>1</v>
      </c>
      <c r="M19" s="109"/>
      <c r="N19" s="109"/>
      <c r="O19" s="87">
        <v>1</v>
      </c>
    </row>
    <row r="20" spans="1:15" x14ac:dyDescent="0.25">
      <c r="A20" s="108"/>
      <c r="B20" s="99" t="s">
        <v>942</v>
      </c>
      <c r="C20" s="99" t="s">
        <v>158</v>
      </c>
      <c r="D20" s="109">
        <v>19</v>
      </c>
      <c r="E20" s="109">
        <v>2</v>
      </c>
      <c r="F20" s="109"/>
      <c r="G20" s="109"/>
      <c r="H20" s="109"/>
      <c r="I20" s="109">
        <v>2</v>
      </c>
      <c r="J20" s="109"/>
      <c r="K20" s="109"/>
      <c r="L20" s="109">
        <v>16</v>
      </c>
      <c r="M20" s="109">
        <v>2</v>
      </c>
      <c r="N20" s="109">
        <v>1</v>
      </c>
      <c r="O20" s="87">
        <v>21</v>
      </c>
    </row>
    <row r="21" spans="1:15" s="6" customFormat="1" x14ac:dyDescent="0.25">
      <c r="A21" s="100" t="s">
        <v>162</v>
      </c>
      <c r="B21" s="101"/>
      <c r="C21" s="101"/>
      <c r="D21" s="85">
        <v>126</v>
      </c>
      <c r="E21" s="85">
        <v>73</v>
      </c>
      <c r="F21" s="85"/>
      <c r="G21" s="85"/>
      <c r="H21" s="85">
        <v>14</v>
      </c>
      <c r="I21" s="85">
        <v>25</v>
      </c>
      <c r="J21" s="85">
        <v>5</v>
      </c>
      <c r="K21" s="85"/>
      <c r="L21" s="85">
        <v>137</v>
      </c>
      <c r="M21" s="85">
        <v>5</v>
      </c>
      <c r="N21" s="85">
        <v>13</v>
      </c>
      <c r="O21" s="102">
        <v>199</v>
      </c>
    </row>
    <row r="22" spans="1:15" x14ac:dyDescent="0.25">
      <c r="A22" s="108" t="s">
        <v>114</v>
      </c>
      <c r="B22" s="99" t="s">
        <v>400</v>
      </c>
      <c r="C22" s="99" t="s">
        <v>163</v>
      </c>
      <c r="D22" s="109">
        <v>4</v>
      </c>
      <c r="E22" s="109">
        <v>10</v>
      </c>
      <c r="F22" s="109">
        <v>1</v>
      </c>
      <c r="G22" s="109"/>
      <c r="H22" s="109">
        <v>4</v>
      </c>
      <c r="I22" s="109"/>
      <c r="J22" s="109">
        <v>1</v>
      </c>
      <c r="K22" s="109"/>
      <c r="L22" s="109">
        <v>7</v>
      </c>
      <c r="M22" s="109">
        <v>1</v>
      </c>
      <c r="N22" s="109"/>
      <c r="O22" s="87">
        <v>14</v>
      </c>
    </row>
    <row r="23" spans="1:15" x14ac:dyDescent="0.25">
      <c r="A23" s="108"/>
      <c r="B23" s="99" t="s">
        <v>401</v>
      </c>
      <c r="C23" s="99" t="s">
        <v>164</v>
      </c>
      <c r="D23" s="109">
        <v>11</v>
      </c>
      <c r="E23" s="109">
        <v>19</v>
      </c>
      <c r="F23" s="109">
        <v>4</v>
      </c>
      <c r="G23" s="109"/>
      <c r="H23" s="109">
        <v>4</v>
      </c>
      <c r="I23" s="109">
        <v>1</v>
      </c>
      <c r="J23" s="109">
        <v>2</v>
      </c>
      <c r="K23" s="109"/>
      <c r="L23" s="109">
        <v>18</v>
      </c>
      <c r="M23" s="109"/>
      <c r="N23" s="109">
        <v>1</v>
      </c>
      <c r="O23" s="87">
        <v>30</v>
      </c>
    </row>
    <row r="24" spans="1:15" x14ac:dyDescent="0.25">
      <c r="A24" s="108"/>
      <c r="B24" s="99" t="s">
        <v>402</v>
      </c>
      <c r="C24" s="99" t="s">
        <v>166</v>
      </c>
      <c r="D24" s="109">
        <v>2</v>
      </c>
      <c r="E24" s="109">
        <v>20</v>
      </c>
      <c r="F24" s="109">
        <v>1</v>
      </c>
      <c r="G24" s="109"/>
      <c r="H24" s="109">
        <v>1</v>
      </c>
      <c r="I24" s="109">
        <v>1</v>
      </c>
      <c r="J24" s="109"/>
      <c r="K24" s="109"/>
      <c r="L24" s="109">
        <v>18</v>
      </c>
      <c r="M24" s="109"/>
      <c r="N24" s="109">
        <v>1</v>
      </c>
      <c r="O24" s="87">
        <v>22</v>
      </c>
    </row>
    <row r="25" spans="1:15" x14ac:dyDescent="0.25">
      <c r="A25" s="108"/>
      <c r="B25" s="99" t="s">
        <v>398</v>
      </c>
      <c r="C25" s="99" t="s">
        <v>198</v>
      </c>
      <c r="D25" s="109">
        <v>12</v>
      </c>
      <c r="E25" s="109">
        <v>56</v>
      </c>
      <c r="F25" s="109">
        <v>3</v>
      </c>
      <c r="G25" s="109"/>
      <c r="H25" s="109">
        <v>13</v>
      </c>
      <c r="I25" s="109">
        <v>2</v>
      </c>
      <c r="J25" s="109"/>
      <c r="K25" s="109"/>
      <c r="L25" s="109">
        <v>45</v>
      </c>
      <c r="M25" s="109">
        <v>1</v>
      </c>
      <c r="N25" s="109">
        <v>4</v>
      </c>
      <c r="O25" s="87">
        <v>68</v>
      </c>
    </row>
    <row r="26" spans="1:15" x14ac:dyDescent="0.25">
      <c r="A26" s="108"/>
      <c r="B26" s="99" t="s">
        <v>414</v>
      </c>
      <c r="C26" s="99" t="s">
        <v>328</v>
      </c>
      <c r="D26" s="109">
        <v>1</v>
      </c>
      <c r="E26" s="109">
        <v>4</v>
      </c>
      <c r="F26" s="109">
        <v>1</v>
      </c>
      <c r="G26" s="109"/>
      <c r="H26" s="109"/>
      <c r="I26" s="109">
        <v>1</v>
      </c>
      <c r="J26" s="109">
        <v>1</v>
      </c>
      <c r="K26" s="109"/>
      <c r="L26" s="109">
        <v>2</v>
      </c>
      <c r="M26" s="109"/>
      <c r="N26" s="109"/>
      <c r="O26" s="87">
        <v>5</v>
      </c>
    </row>
    <row r="27" spans="1:15" x14ac:dyDescent="0.25">
      <c r="A27" s="108"/>
      <c r="B27" s="99" t="s">
        <v>413</v>
      </c>
      <c r="C27" s="99" t="s">
        <v>300</v>
      </c>
      <c r="D27" s="109">
        <v>1</v>
      </c>
      <c r="E27" s="109">
        <v>8</v>
      </c>
      <c r="F27" s="109"/>
      <c r="G27" s="109"/>
      <c r="H27" s="109"/>
      <c r="I27" s="109"/>
      <c r="J27" s="109">
        <v>1</v>
      </c>
      <c r="K27" s="109"/>
      <c r="L27" s="109">
        <v>6</v>
      </c>
      <c r="M27" s="109">
        <v>1</v>
      </c>
      <c r="N27" s="109">
        <v>1</v>
      </c>
      <c r="O27" s="87">
        <v>9</v>
      </c>
    </row>
    <row r="28" spans="1:15" x14ac:dyDescent="0.25">
      <c r="A28" s="108"/>
      <c r="B28" s="99" t="s">
        <v>406</v>
      </c>
      <c r="C28" s="99" t="s">
        <v>301</v>
      </c>
      <c r="D28" s="109">
        <v>2</v>
      </c>
      <c r="E28" s="109">
        <v>17</v>
      </c>
      <c r="F28" s="109">
        <v>1</v>
      </c>
      <c r="G28" s="109"/>
      <c r="H28" s="109"/>
      <c r="I28" s="109">
        <v>2</v>
      </c>
      <c r="J28" s="109"/>
      <c r="K28" s="109"/>
      <c r="L28" s="109">
        <v>15</v>
      </c>
      <c r="M28" s="109"/>
      <c r="N28" s="109">
        <v>1</v>
      </c>
      <c r="O28" s="87">
        <v>19</v>
      </c>
    </row>
    <row r="29" spans="1:15" x14ac:dyDescent="0.25">
      <c r="A29" s="108"/>
      <c r="B29" s="99" t="s">
        <v>403</v>
      </c>
      <c r="C29" s="99" t="s">
        <v>168</v>
      </c>
      <c r="D29" s="109">
        <v>8</v>
      </c>
      <c r="E29" s="109">
        <v>41</v>
      </c>
      <c r="F29" s="109">
        <v>2</v>
      </c>
      <c r="G29" s="109"/>
      <c r="H29" s="109">
        <v>12</v>
      </c>
      <c r="I29" s="109">
        <v>2</v>
      </c>
      <c r="J29" s="109"/>
      <c r="K29" s="109"/>
      <c r="L29" s="109">
        <v>31</v>
      </c>
      <c r="M29" s="109"/>
      <c r="N29" s="109">
        <v>2</v>
      </c>
      <c r="O29" s="87">
        <v>49</v>
      </c>
    </row>
    <row r="30" spans="1:15" x14ac:dyDescent="0.25">
      <c r="A30" s="108"/>
      <c r="B30" s="99" t="s">
        <v>408</v>
      </c>
      <c r="C30" s="99" t="s">
        <v>332</v>
      </c>
      <c r="D30" s="109"/>
      <c r="E30" s="109">
        <v>1</v>
      </c>
      <c r="F30" s="109"/>
      <c r="G30" s="109"/>
      <c r="H30" s="109"/>
      <c r="I30" s="109"/>
      <c r="J30" s="109">
        <v>1</v>
      </c>
      <c r="K30" s="109"/>
      <c r="L30" s="109"/>
      <c r="M30" s="109"/>
      <c r="N30" s="109"/>
      <c r="O30" s="87">
        <v>1</v>
      </c>
    </row>
    <row r="31" spans="1:15" x14ac:dyDescent="0.25">
      <c r="A31" s="108"/>
      <c r="B31" s="99" t="s">
        <v>405</v>
      </c>
      <c r="C31" s="99" t="s">
        <v>173</v>
      </c>
      <c r="D31" s="109"/>
      <c r="E31" s="109">
        <v>8</v>
      </c>
      <c r="F31" s="109"/>
      <c r="G31" s="109"/>
      <c r="H31" s="109"/>
      <c r="I31" s="109">
        <v>2</v>
      </c>
      <c r="J31" s="109">
        <v>1</v>
      </c>
      <c r="K31" s="109"/>
      <c r="L31" s="109">
        <v>5</v>
      </c>
      <c r="M31" s="109"/>
      <c r="N31" s="109"/>
      <c r="O31" s="87">
        <v>8</v>
      </c>
    </row>
    <row r="32" spans="1:15" x14ac:dyDescent="0.25">
      <c r="A32" s="108"/>
      <c r="B32" s="99" t="s">
        <v>404</v>
      </c>
      <c r="C32" s="99" t="s">
        <v>176</v>
      </c>
      <c r="D32" s="109">
        <v>8</v>
      </c>
      <c r="E32" s="109">
        <v>66</v>
      </c>
      <c r="F32" s="109">
        <v>8</v>
      </c>
      <c r="G32" s="109"/>
      <c r="H32" s="109">
        <v>7</v>
      </c>
      <c r="I32" s="109">
        <v>4</v>
      </c>
      <c r="J32" s="109"/>
      <c r="K32" s="109"/>
      <c r="L32" s="109">
        <v>49</v>
      </c>
      <c r="M32" s="109">
        <v>1</v>
      </c>
      <c r="N32" s="109">
        <v>5</v>
      </c>
      <c r="O32" s="87">
        <v>74</v>
      </c>
    </row>
    <row r="33" spans="1:15" x14ac:dyDescent="0.25">
      <c r="A33" s="108"/>
      <c r="B33" s="99" t="s">
        <v>412</v>
      </c>
      <c r="C33" s="99" t="s">
        <v>303</v>
      </c>
      <c r="D33" s="109">
        <v>2</v>
      </c>
      <c r="E33" s="109">
        <v>9</v>
      </c>
      <c r="F33" s="109"/>
      <c r="G33" s="109"/>
      <c r="H33" s="109"/>
      <c r="I33" s="109">
        <v>4</v>
      </c>
      <c r="J33" s="109"/>
      <c r="K33" s="109"/>
      <c r="L33" s="109">
        <v>6</v>
      </c>
      <c r="M33" s="109">
        <v>1</v>
      </c>
      <c r="N33" s="109"/>
      <c r="O33" s="87">
        <v>11</v>
      </c>
    </row>
    <row r="34" spans="1:15" s="6" customFormat="1" x14ac:dyDescent="0.25">
      <c r="A34" s="100" t="s">
        <v>177</v>
      </c>
      <c r="B34" s="101"/>
      <c r="C34" s="101"/>
      <c r="D34" s="85">
        <v>51</v>
      </c>
      <c r="E34" s="85">
        <v>259</v>
      </c>
      <c r="F34" s="85">
        <v>21</v>
      </c>
      <c r="G34" s="85"/>
      <c r="H34" s="85">
        <v>41</v>
      </c>
      <c r="I34" s="85">
        <v>19</v>
      </c>
      <c r="J34" s="85">
        <v>7</v>
      </c>
      <c r="K34" s="85"/>
      <c r="L34" s="85">
        <v>202</v>
      </c>
      <c r="M34" s="85">
        <v>5</v>
      </c>
      <c r="N34" s="85">
        <v>15</v>
      </c>
      <c r="O34" s="102">
        <v>310</v>
      </c>
    </row>
    <row r="35" spans="1:15" x14ac:dyDescent="0.25">
      <c r="A35" s="108" t="s">
        <v>115</v>
      </c>
      <c r="B35" s="99" t="s">
        <v>944</v>
      </c>
      <c r="C35" s="99" t="s">
        <v>178</v>
      </c>
      <c r="D35" s="109">
        <v>21</v>
      </c>
      <c r="E35" s="109">
        <v>5</v>
      </c>
      <c r="F35" s="109"/>
      <c r="G35" s="109"/>
      <c r="H35" s="109"/>
      <c r="I35" s="109">
        <v>6</v>
      </c>
      <c r="J35" s="109">
        <v>1</v>
      </c>
      <c r="K35" s="109"/>
      <c r="L35" s="109">
        <v>17</v>
      </c>
      <c r="M35" s="109">
        <v>1</v>
      </c>
      <c r="N35" s="109">
        <v>1</v>
      </c>
      <c r="O35" s="87">
        <v>26</v>
      </c>
    </row>
    <row r="36" spans="1:15" x14ac:dyDescent="0.25">
      <c r="A36" s="108"/>
      <c r="B36" s="99" t="s">
        <v>945</v>
      </c>
      <c r="C36" s="99" t="s">
        <v>179</v>
      </c>
      <c r="D36" s="109">
        <v>13</v>
      </c>
      <c r="E36" s="109"/>
      <c r="F36" s="109"/>
      <c r="G36" s="109"/>
      <c r="H36" s="109"/>
      <c r="I36" s="109">
        <v>1</v>
      </c>
      <c r="J36" s="109">
        <v>1</v>
      </c>
      <c r="K36" s="109"/>
      <c r="L36" s="109">
        <v>9</v>
      </c>
      <c r="M36" s="109">
        <v>2</v>
      </c>
      <c r="N36" s="109"/>
      <c r="O36" s="87">
        <v>13</v>
      </c>
    </row>
    <row r="37" spans="1:15" x14ac:dyDescent="0.25">
      <c r="A37" s="108"/>
      <c r="B37" s="99" t="s">
        <v>946</v>
      </c>
      <c r="C37" s="99" t="s">
        <v>180</v>
      </c>
      <c r="D37" s="109">
        <v>81</v>
      </c>
      <c r="E37" s="109">
        <v>38</v>
      </c>
      <c r="F37" s="109"/>
      <c r="G37" s="109"/>
      <c r="H37" s="109">
        <v>4</v>
      </c>
      <c r="I37" s="109">
        <v>10</v>
      </c>
      <c r="J37" s="109">
        <v>7</v>
      </c>
      <c r="K37" s="109"/>
      <c r="L37" s="109">
        <v>85</v>
      </c>
      <c r="M37" s="109">
        <v>3</v>
      </c>
      <c r="N37" s="109">
        <v>10</v>
      </c>
      <c r="O37" s="87">
        <v>119</v>
      </c>
    </row>
    <row r="38" spans="1:15" x14ac:dyDescent="0.25">
      <c r="A38" s="108"/>
      <c r="B38" s="99" t="s">
        <v>947</v>
      </c>
      <c r="C38" s="99" t="s">
        <v>181</v>
      </c>
      <c r="D38" s="109">
        <v>54</v>
      </c>
      <c r="E38" s="109">
        <v>13</v>
      </c>
      <c r="F38" s="109">
        <v>2</v>
      </c>
      <c r="G38" s="109"/>
      <c r="H38" s="109">
        <v>1</v>
      </c>
      <c r="I38" s="109">
        <v>20</v>
      </c>
      <c r="J38" s="109">
        <v>3</v>
      </c>
      <c r="K38" s="109"/>
      <c r="L38" s="109">
        <v>34</v>
      </c>
      <c r="M38" s="109">
        <v>2</v>
      </c>
      <c r="N38" s="109">
        <v>5</v>
      </c>
      <c r="O38" s="87">
        <v>67</v>
      </c>
    </row>
    <row r="39" spans="1:15" x14ac:dyDescent="0.25">
      <c r="A39" s="108"/>
      <c r="B39" s="99" t="s">
        <v>948</v>
      </c>
      <c r="C39" s="99" t="s">
        <v>304</v>
      </c>
      <c r="D39" s="109">
        <v>15</v>
      </c>
      <c r="E39" s="109">
        <v>4</v>
      </c>
      <c r="F39" s="109">
        <v>2</v>
      </c>
      <c r="G39" s="109"/>
      <c r="H39" s="109"/>
      <c r="I39" s="109">
        <v>3</v>
      </c>
      <c r="J39" s="109"/>
      <c r="K39" s="109"/>
      <c r="L39" s="109">
        <v>13</v>
      </c>
      <c r="M39" s="109">
        <v>1</v>
      </c>
      <c r="N39" s="109"/>
      <c r="O39" s="87">
        <v>19</v>
      </c>
    </row>
    <row r="40" spans="1:15" x14ac:dyDescent="0.25">
      <c r="A40" s="108"/>
      <c r="B40" s="99" t="s">
        <v>949</v>
      </c>
      <c r="C40" s="99" t="s">
        <v>184</v>
      </c>
      <c r="D40" s="109">
        <v>23</v>
      </c>
      <c r="E40" s="109">
        <v>12</v>
      </c>
      <c r="F40" s="109">
        <v>1</v>
      </c>
      <c r="G40" s="109"/>
      <c r="H40" s="109">
        <v>1</v>
      </c>
      <c r="I40" s="109">
        <v>5</v>
      </c>
      <c r="J40" s="109">
        <v>4</v>
      </c>
      <c r="K40" s="109"/>
      <c r="L40" s="109">
        <v>21</v>
      </c>
      <c r="M40" s="109">
        <v>1</v>
      </c>
      <c r="N40" s="109">
        <v>2</v>
      </c>
      <c r="O40" s="87">
        <v>35</v>
      </c>
    </row>
    <row r="41" spans="1:15" x14ac:dyDescent="0.25">
      <c r="A41" s="108"/>
      <c r="B41" s="99" t="s">
        <v>950</v>
      </c>
      <c r="C41" s="99" t="s">
        <v>305</v>
      </c>
      <c r="D41" s="109">
        <v>6</v>
      </c>
      <c r="E41" s="109">
        <v>11</v>
      </c>
      <c r="F41" s="109"/>
      <c r="G41" s="109"/>
      <c r="H41" s="109"/>
      <c r="I41" s="109">
        <v>5</v>
      </c>
      <c r="J41" s="109">
        <v>2</v>
      </c>
      <c r="K41" s="109"/>
      <c r="L41" s="109">
        <v>7</v>
      </c>
      <c r="M41" s="109"/>
      <c r="N41" s="109">
        <v>3</v>
      </c>
      <c r="O41" s="87">
        <v>17</v>
      </c>
    </row>
    <row r="42" spans="1:15" x14ac:dyDescent="0.25">
      <c r="A42" s="108"/>
      <c r="B42" s="99" t="s">
        <v>952</v>
      </c>
      <c r="C42" s="99" t="s">
        <v>306</v>
      </c>
      <c r="D42" s="109">
        <v>35</v>
      </c>
      <c r="E42" s="109">
        <v>19</v>
      </c>
      <c r="F42" s="109"/>
      <c r="G42" s="109">
        <v>1</v>
      </c>
      <c r="H42" s="109">
        <v>1</v>
      </c>
      <c r="I42" s="109">
        <v>25</v>
      </c>
      <c r="J42" s="109">
        <v>3</v>
      </c>
      <c r="K42" s="109"/>
      <c r="L42" s="109">
        <v>22</v>
      </c>
      <c r="M42" s="109"/>
      <c r="N42" s="109">
        <v>2</v>
      </c>
      <c r="O42" s="87">
        <v>54</v>
      </c>
    </row>
    <row r="43" spans="1:15" x14ac:dyDescent="0.25">
      <c r="A43" s="108"/>
      <c r="B43" s="99" t="s">
        <v>953</v>
      </c>
      <c r="C43" s="99" t="s">
        <v>185</v>
      </c>
      <c r="D43" s="109">
        <v>16</v>
      </c>
      <c r="E43" s="109">
        <v>31</v>
      </c>
      <c r="F43" s="109">
        <v>1</v>
      </c>
      <c r="G43" s="109"/>
      <c r="H43" s="109">
        <v>2</v>
      </c>
      <c r="I43" s="109">
        <v>5</v>
      </c>
      <c r="J43" s="109">
        <v>1</v>
      </c>
      <c r="K43" s="109"/>
      <c r="L43" s="109">
        <v>33</v>
      </c>
      <c r="M43" s="109">
        <v>2</v>
      </c>
      <c r="N43" s="109">
        <v>3</v>
      </c>
      <c r="O43" s="87">
        <v>47</v>
      </c>
    </row>
    <row r="44" spans="1:15" x14ac:dyDescent="0.25">
      <c r="A44" s="108"/>
      <c r="B44" s="99" t="s">
        <v>954</v>
      </c>
      <c r="C44" s="99" t="s">
        <v>307</v>
      </c>
      <c r="D44" s="109">
        <v>55</v>
      </c>
      <c r="E44" s="109">
        <v>14</v>
      </c>
      <c r="F44" s="109">
        <v>1</v>
      </c>
      <c r="G44" s="109">
        <v>1</v>
      </c>
      <c r="H44" s="109">
        <v>5</v>
      </c>
      <c r="I44" s="109">
        <v>25</v>
      </c>
      <c r="J44" s="109">
        <v>2</v>
      </c>
      <c r="K44" s="109"/>
      <c r="L44" s="109">
        <v>31</v>
      </c>
      <c r="M44" s="109">
        <v>2</v>
      </c>
      <c r="N44" s="109">
        <v>2</v>
      </c>
      <c r="O44" s="87">
        <v>69</v>
      </c>
    </row>
    <row r="45" spans="1:15" x14ac:dyDescent="0.25">
      <c r="A45" s="108"/>
      <c r="B45" s="99" t="s">
        <v>955</v>
      </c>
      <c r="C45" s="99" t="s">
        <v>308</v>
      </c>
      <c r="D45" s="109">
        <v>20</v>
      </c>
      <c r="E45" s="109">
        <v>17</v>
      </c>
      <c r="F45" s="109"/>
      <c r="G45" s="109"/>
      <c r="H45" s="109">
        <v>1</v>
      </c>
      <c r="I45" s="109">
        <v>20</v>
      </c>
      <c r="J45" s="109">
        <v>2</v>
      </c>
      <c r="K45" s="109"/>
      <c r="L45" s="109">
        <v>12</v>
      </c>
      <c r="M45" s="109">
        <v>2</v>
      </c>
      <c r="N45" s="109"/>
      <c r="O45" s="87">
        <v>37</v>
      </c>
    </row>
    <row r="46" spans="1:15" s="6" customFormat="1" x14ac:dyDescent="0.25">
      <c r="A46" s="100" t="s">
        <v>186</v>
      </c>
      <c r="B46" s="101"/>
      <c r="C46" s="101"/>
      <c r="D46" s="85">
        <v>339</v>
      </c>
      <c r="E46" s="85">
        <v>164</v>
      </c>
      <c r="F46" s="85">
        <v>7</v>
      </c>
      <c r="G46" s="85">
        <v>2</v>
      </c>
      <c r="H46" s="85">
        <v>15</v>
      </c>
      <c r="I46" s="85">
        <v>125</v>
      </c>
      <c r="J46" s="85">
        <v>26</v>
      </c>
      <c r="K46" s="85"/>
      <c r="L46" s="85">
        <v>284</v>
      </c>
      <c r="M46" s="85">
        <v>16</v>
      </c>
      <c r="N46" s="85">
        <v>28</v>
      </c>
      <c r="O46" s="102">
        <v>503</v>
      </c>
    </row>
    <row r="47" spans="1:15" x14ac:dyDescent="0.25">
      <c r="A47" s="108" t="s">
        <v>117</v>
      </c>
      <c r="B47" s="99" t="s">
        <v>956</v>
      </c>
      <c r="C47" s="99" t="s">
        <v>309</v>
      </c>
      <c r="D47" s="109">
        <v>6</v>
      </c>
      <c r="E47" s="109">
        <v>3</v>
      </c>
      <c r="F47" s="109"/>
      <c r="G47" s="109"/>
      <c r="H47" s="109"/>
      <c r="I47" s="109">
        <v>8</v>
      </c>
      <c r="J47" s="109"/>
      <c r="K47" s="109"/>
      <c r="L47" s="109"/>
      <c r="M47" s="109">
        <v>1</v>
      </c>
      <c r="N47" s="109"/>
      <c r="O47" s="87">
        <v>9</v>
      </c>
    </row>
    <row r="48" spans="1:15" x14ac:dyDescent="0.25">
      <c r="A48" s="108"/>
      <c r="B48" s="99" t="s">
        <v>957</v>
      </c>
      <c r="C48" s="99" t="s">
        <v>191</v>
      </c>
      <c r="D48" s="109">
        <v>25</v>
      </c>
      <c r="E48" s="109">
        <v>12</v>
      </c>
      <c r="F48" s="109"/>
      <c r="G48" s="109"/>
      <c r="H48" s="109">
        <v>4</v>
      </c>
      <c r="I48" s="109">
        <v>3</v>
      </c>
      <c r="J48" s="109">
        <v>2</v>
      </c>
      <c r="K48" s="109"/>
      <c r="L48" s="109">
        <v>26</v>
      </c>
      <c r="M48" s="109"/>
      <c r="N48" s="109">
        <v>2</v>
      </c>
      <c r="O48" s="87">
        <v>37</v>
      </c>
    </row>
    <row r="49" spans="1:15" x14ac:dyDescent="0.25">
      <c r="A49" s="108"/>
      <c r="B49" s="99" t="s">
        <v>417</v>
      </c>
      <c r="C49" s="99" t="s">
        <v>386</v>
      </c>
      <c r="D49" s="109">
        <v>1</v>
      </c>
      <c r="E49" s="109">
        <v>3</v>
      </c>
      <c r="F49" s="109"/>
      <c r="G49" s="109"/>
      <c r="H49" s="109"/>
      <c r="I49" s="109"/>
      <c r="J49" s="109"/>
      <c r="K49" s="109"/>
      <c r="L49" s="109">
        <v>4</v>
      </c>
      <c r="M49" s="109"/>
      <c r="N49" s="109"/>
      <c r="O49" s="87">
        <v>4</v>
      </c>
    </row>
    <row r="50" spans="1:15" x14ac:dyDescent="0.25">
      <c r="A50" s="108"/>
      <c r="B50" s="99" t="s">
        <v>415</v>
      </c>
      <c r="C50" s="99" t="s">
        <v>194</v>
      </c>
      <c r="D50" s="109">
        <v>122</v>
      </c>
      <c r="E50" s="109">
        <v>93</v>
      </c>
      <c r="F50" s="109">
        <v>14</v>
      </c>
      <c r="G50" s="109">
        <v>1</v>
      </c>
      <c r="H50" s="109">
        <v>38</v>
      </c>
      <c r="I50" s="109">
        <v>4</v>
      </c>
      <c r="J50" s="109">
        <v>5</v>
      </c>
      <c r="K50" s="109"/>
      <c r="L50" s="109">
        <v>138</v>
      </c>
      <c r="M50" s="109">
        <v>6</v>
      </c>
      <c r="N50" s="109">
        <v>9</v>
      </c>
      <c r="O50" s="87">
        <v>215</v>
      </c>
    </row>
    <row r="51" spans="1:15" x14ac:dyDescent="0.25">
      <c r="A51" s="108"/>
      <c r="B51" s="99" t="s">
        <v>419</v>
      </c>
      <c r="C51" s="99" t="s">
        <v>310</v>
      </c>
      <c r="D51" s="109">
        <v>13</v>
      </c>
      <c r="E51" s="109">
        <v>12</v>
      </c>
      <c r="F51" s="109">
        <v>5</v>
      </c>
      <c r="G51" s="109"/>
      <c r="H51" s="109">
        <v>7</v>
      </c>
      <c r="I51" s="109"/>
      <c r="J51" s="109"/>
      <c r="K51" s="109"/>
      <c r="L51" s="109">
        <v>13</v>
      </c>
      <c r="M51" s="109"/>
      <c r="N51" s="109"/>
      <c r="O51" s="87">
        <v>25</v>
      </c>
    </row>
    <row r="52" spans="1:15" x14ac:dyDescent="0.25">
      <c r="A52" s="108"/>
      <c r="B52" s="99" t="s">
        <v>418</v>
      </c>
      <c r="C52" s="99" t="s">
        <v>195</v>
      </c>
      <c r="D52" s="109">
        <v>12</v>
      </c>
      <c r="E52" s="109">
        <v>16</v>
      </c>
      <c r="F52" s="109">
        <v>2</v>
      </c>
      <c r="G52" s="109"/>
      <c r="H52" s="109">
        <v>2</v>
      </c>
      <c r="I52" s="109">
        <v>2</v>
      </c>
      <c r="J52" s="109"/>
      <c r="K52" s="109"/>
      <c r="L52" s="109">
        <v>20</v>
      </c>
      <c r="M52" s="109">
        <v>2</v>
      </c>
      <c r="N52" s="109"/>
      <c r="O52" s="87">
        <v>28</v>
      </c>
    </row>
    <row r="53" spans="1:15" x14ac:dyDescent="0.25">
      <c r="A53" s="108"/>
      <c r="B53" s="99" t="s">
        <v>958</v>
      </c>
      <c r="C53" s="99" t="s">
        <v>259</v>
      </c>
      <c r="D53" s="109">
        <v>4</v>
      </c>
      <c r="E53" s="109">
        <v>3</v>
      </c>
      <c r="F53" s="109"/>
      <c r="G53" s="109"/>
      <c r="H53" s="109"/>
      <c r="I53" s="109"/>
      <c r="J53" s="109"/>
      <c r="K53" s="109"/>
      <c r="L53" s="109">
        <v>6</v>
      </c>
      <c r="M53" s="109">
        <v>1</v>
      </c>
      <c r="N53" s="109"/>
      <c r="O53" s="87">
        <v>7</v>
      </c>
    </row>
    <row r="54" spans="1:15" x14ac:dyDescent="0.25">
      <c r="A54" s="108"/>
      <c r="B54" s="99" t="s">
        <v>959</v>
      </c>
      <c r="C54" s="99" t="s">
        <v>197</v>
      </c>
      <c r="D54" s="109">
        <v>35</v>
      </c>
      <c r="E54" s="109">
        <v>2</v>
      </c>
      <c r="F54" s="109">
        <v>1</v>
      </c>
      <c r="G54" s="109"/>
      <c r="H54" s="109">
        <v>5</v>
      </c>
      <c r="I54" s="109">
        <v>1</v>
      </c>
      <c r="J54" s="109">
        <v>1</v>
      </c>
      <c r="K54" s="109"/>
      <c r="L54" s="109">
        <v>26</v>
      </c>
      <c r="M54" s="109">
        <v>1</v>
      </c>
      <c r="N54" s="109">
        <v>2</v>
      </c>
      <c r="O54" s="87">
        <v>37</v>
      </c>
    </row>
    <row r="55" spans="1:15" x14ac:dyDescent="0.25">
      <c r="A55" s="108"/>
      <c r="B55" s="99" t="s">
        <v>398</v>
      </c>
      <c r="C55" s="99" t="s">
        <v>198</v>
      </c>
      <c r="D55" s="109">
        <v>1</v>
      </c>
      <c r="E55" s="109">
        <v>10</v>
      </c>
      <c r="F55" s="109"/>
      <c r="G55" s="109"/>
      <c r="H55" s="109">
        <v>3</v>
      </c>
      <c r="I55" s="109">
        <v>2</v>
      </c>
      <c r="J55" s="109"/>
      <c r="K55" s="109"/>
      <c r="L55" s="109">
        <v>4</v>
      </c>
      <c r="M55" s="109">
        <v>1</v>
      </c>
      <c r="N55" s="109">
        <v>1</v>
      </c>
      <c r="O55" s="87">
        <v>11</v>
      </c>
    </row>
    <row r="56" spans="1:15" x14ac:dyDescent="0.25">
      <c r="A56" s="108"/>
      <c r="B56" s="99" t="s">
        <v>960</v>
      </c>
      <c r="C56" s="99" t="s">
        <v>199</v>
      </c>
      <c r="D56" s="109">
        <v>71</v>
      </c>
      <c r="E56" s="109">
        <v>44</v>
      </c>
      <c r="F56" s="109">
        <v>1</v>
      </c>
      <c r="G56" s="109"/>
      <c r="H56" s="109">
        <v>3</v>
      </c>
      <c r="I56" s="109">
        <v>41</v>
      </c>
      <c r="J56" s="109">
        <v>5</v>
      </c>
      <c r="K56" s="109"/>
      <c r="L56" s="109">
        <v>54</v>
      </c>
      <c r="M56" s="109">
        <v>6</v>
      </c>
      <c r="N56" s="109">
        <v>5</v>
      </c>
      <c r="O56" s="87">
        <v>115</v>
      </c>
    </row>
    <row r="57" spans="1:15" x14ac:dyDescent="0.25">
      <c r="A57" s="108"/>
      <c r="B57" s="99" t="s">
        <v>961</v>
      </c>
      <c r="C57" s="99" t="s">
        <v>311</v>
      </c>
      <c r="D57" s="109">
        <v>4</v>
      </c>
      <c r="E57" s="109">
        <v>1</v>
      </c>
      <c r="F57" s="109">
        <v>2</v>
      </c>
      <c r="G57" s="109"/>
      <c r="H57" s="109"/>
      <c r="I57" s="109"/>
      <c r="J57" s="109"/>
      <c r="K57" s="109"/>
      <c r="L57" s="109">
        <v>3</v>
      </c>
      <c r="M57" s="109"/>
      <c r="N57" s="109"/>
      <c r="O57" s="87">
        <v>5</v>
      </c>
    </row>
    <row r="58" spans="1:15" x14ac:dyDescent="0.25">
      <c r="A58" s="108"/>
      <c r="B58" s="99" t="s">
        <v>962</v>
      </c>
      <c r="C58" s="99" t="s">
        <v>312</v>
      </c>
      <c r="D58" s="109">
        <v>6</v>
      </c>
      <c r="E58" s="109">
        <v>5</v>
      </c>
      <c r="F58" s="109"/>
      <c r="G58" s="109"/>
      <c r="H58" s="109">
        <v>1</v>
      </c>
      <c r="I58" s="109">
        <v>3</v>
      </c>
      <c r="J58" s="109">
        <v>1</v>
      </c>
      <c r="K58" s="109"/>
      <c r="L58" s="109">
        <v>3</v>
      </c>
      <c r="M58" s="109">
        <v>2</v>
      </c>
      <c r="N58" s="109">
        <v>1</v>
      </c>
      <c r="O58" s="87">
        <v>11</v>
      </c>
    </row>
    <row r="59" spans="1:15" x14ac:dyDescent="0.25">
      <c r="A59" s="108"/>
      <c r="B59" s="99" t="s">
        <v>963</v>
      </c>
      <c r="C59" s="99" t="s">
        <v>313</v>
      </c>
      <c r="D59" s="109">
        <v>3</v>
      </c>
      <c r="E59" s="109">
        <v>2</v>
      </c>
      <c r="F59" s="109"/>
      <c r="G59" s="109"/>
      <c r="H59" s="109"/>
      <c r="I59" s="109">
        <v>2</v>
      </c>
      <c r="J59" s="109"/>
      <c r="K59" s="109"/>
      <c r="L59" s="109">
        <v>3</v>
      </c>
      <c r="M59" s="109"/>
      <c r="N59" s="109"/>
      <c r="O59" s="87">
        <v>5</v>
      </c>
    </row>
    <row r="60" spans="1:15" x14ac:dyDescent="0.25">
      <c r="A60" s="108"/>
      <c r="B60" s="99" t="s">
        <v>1436</v>
      </c>
      <c r="C60" s="99" t="s">
        <v>1437</v>
      </c>
      <c r="D60" s="109">
        <v>5</v>
      </c>
      <c r="E60" s="109">
        <v>1</v>
      </c>
      <c r="F60" s="109"/>
      <c r="G60" s="109"/>
      <c r="H60" s="109">
        <v>3</v>
      </c>
      <c r="I60" s="109"/>
      <c r="J60" s="109"/>
      <c r="K60" s="109"/>
      <c r="L60" s="109">
        <v>3</v>
      </c>
      <c r="M60" s="109"/>
      <c r="N60" s="109"/>
      <c r="O60" s="87">
        <v>6</v>
      </c>
    </row>
    <row r="61" spans="1:15" x14ac:dyDescent="0.25">
      <c r="A61" s="108"/>
      <c r="B61" s="99" t="s">
        <v>964</v>
      </c>
      <c r="C61" s="99" t="s">
        <v>200</v>
      </c>
      <c r="D61" s="109">
        <v>8</v>
      </c>
      <c r="E61" s="109">
        <v>28</v>
      </c>
      <c r="F61" s="109"/>
      <c r="G61" s="109"/>
      <c r="H61" s="109">
        <v>11</v>
      </c>
      <c r="I61" s="109">
        <v>5</v>
      </c>
      <c r="J61" s="109">
        <v>1</v>
      </c>
      <c r="K61" s="109"/>
      <c r="L61" s="109">
        <v>16</v>
      </c>
      <c r="M61" s="109">
        <v>3</v>
      </c>
      <c r="N61" s="109"/>
      <c r="O61" s="87">
        <v>36</v>
      </c>
    </row>
    <row r="62" spans="1:15" x14ac:dyDescent="0.25">
      <c r="A62" s="108"/>
      <c r="B62" s="99" t="s">
        <v>965</v>
      </c>
      <c r="C62" s="99" t="s">
        <v>201</v>
      </c>
      <c r="D62" s="109">
        <v>39</v>
      </c>
      <c r="E62" s="109">
        <v>18</v>
      </c>
      <c r="F62" s="109"/>
      <c r="G62" s="109"/>
      <c r="H62" s="109">
        <v>4</v>
      </c>
      <c r="I62" s="109">
        <v>14</v>
      </c>
      <c r="J62" s="109">
        <v>2</v>
      </c>
      <c r="K62" s="109"/>
      <c r="L62" s="109">
        <v>34</v>
      </c>
      <c r="M62" s="109">
        <v>2</v>
      </c>
      <c r="N62" s="109">
        <v>1</v>
      </c>
      <c r="O62" s="87">
        <v>57</v>
      </c>
    </row>
    <row r="63" spans="1:15" x14ac:dyDescent="0.25">
      <c r="A63" s="108"/>
      <c r="B63" s="99" t="s">
        <v>397</v>
      </c>
      <c r="C63" s="99" t="s">
        <v>314</v>
      </c>
      <c r="D63" s="109">
        <v>4</v>
      </c>
      <c r="E63" s="109">
        <v>8</v>
      </c>
      <c r="F63" s="109"/>
      <c r="G63" s="109"/>
      <c r="H63" s="109"/>
      <c r="I63" s="109"/>
      <c r="J63" s="109">
        <v>1</v>
      </c>
      <c r="K63" s="109"/>
      <c r="L63" s="109">
        <v>10</v>
      </c>
      <c r="M63" s="109"/>
      <c r="N63" s="109">
        <v>1</v>
      </c>
      <c r="O63" s="87">
        <v>12</v>
      </c>
    </row>
    <row r="64" spans="1:15" x14ac:dyDescent="0.25">
      <c r="A64" s="108"/>
      <c r="B64" s="99" t="s">
        <v>993</v>
      </c>
      <c r="C64" s="99" t="s">
        <v>387</v>
      </c>
      <c r="D64" s="109">
        <v>6</v>
      </c>
      <c r="E64" s="109"/>
      <c r="F64" s="109"/>
      <c r="G64" s="109"/>
      <c r="H64" s="109">
        <v>1</v>
      </c>
      <c r="I64" s="109">
        <v>2</v>
      </c>
      <c r="J64" s="109"/>
      <c r="K64" s="109"/>
      <c r="L64" s="109">
        <v>3</v>
      </c>
      <c r="M64" s="109"/>
      <c r="N64" s="109"/>
      <c r="O64" s="87">
        <v>6</v>
      </c>
    </row>
    <row r="65" spans="1:15" x14ac:dyDescent="0.25">
      <c r="A65" s="108"/>
      <c r="B65" s="99" t="s">
        <v>951</v>
      </c>
      <c r="C65" s="99" t="s">
        <v>315</v>
      </c>
      <c r="D65" s="109"/>
      <c r="E65" s="109">
        <v>1</v>
      </c>
      <c r="F65" s="109"/>
      <c r="G65" s="109"/>
      <c r="H65" s="109"/>
      <c r="I65" s="109"/>
      <c r="J65" s="109"/>
      <c r="K65" s="109"/>
      <c r="L65" s="109">
        <v>1</v>
      </c>
      <c r="M65" s="109"/>
      <c r="N65" s="109"/>
      <c r="O65" s="87">
        <v>1</v>
      </c>
    </row>
    <row r="66" spans="1:15" x14ac:dyDescent="0.25">
      <c r="A66" s="108"/>
      <c r="B66" s="99" t="s">
        <v>966</v>
      </c>
      <c r="C66" s="99" t="s">
        <v>203</v>
      </c>
      <c r="D66" s="109">
        <v>57</v>
      </c>
      <c r="E66" s="109">
        <v>24</v>
      </c>
      <c r="F66" s="109">
        <v>2</v>
      </c>
      <c r="G66" s="109"/>
      <c r="H66" s="109">
        <v>12</v>
      </c>
      <c r="I66" s="109">
        <v>5</v>
      </c>
      <c r="J66" s="109">
        <v>4</v>
      </c>
      <c r="K66" s="109"/>
      <c r="L66" s="109">
        <v>50</v>
      </c>
      <c r="M66" s="109">
        <v>3</v>
      </c>
      <c r="N66" s="109">
        <v>5</v>
      </c>
      <c r="O66" s="87">
        <v>81</v>
      </c>
    </row>
    <row r="67" spans="1:15" x14ac:dyDescent="0.25">
      <c r="A67" s="108"/>
      <c r="B67" s="99" t="s">
        <v>967</v>
      </c>
      <c r="C67" s="99" t="s">
        <v>204</v>
      </c>
      <c r="D67" s="109">
        <v>13</v>
      </c>
      <c r="E67" s="109">
        <v>8</v>
      </c>
      <c r="F67" s="109"/>
      <c r="G67" s="109"/>
      <c r="H67" s="109">
        <v>1</v>
      </c>
      <c r="I67" s="109">
        <v>2</v>
      </c>
      <c r="J67" s="109">
        <v>4</v>
      </c>
      <c r="K67" s="109"/>
      <c r="L67" s="109">
        <v>11</v>
      </c>
      <c r="M67" s="109">
        <v>2</v>
      </c>
      <c r="N67" s="109">
        <v>1</v>
      </c>
      <c r="O67" s="87">
        <v>21</v>
      </c>
    </row>
    <row r="68" spans="1:15" x14ac:dyDescent="0.25">
      <c r="A68" s="108"/>
      <c r="B68" s="99" t="s">
        <v>420</v>
      </c>
      <c r="C68" s="99" t="s">
        <v>205</v>
      </c>
      <c r="D68" s="109">
        <v>7</v>
      </c>
      <c r="E68" s="109">
        <v>8</v>
      </c>
      <c r="F68" s="109"/>
      <c r="G68" s="109"/>
      <c r="H68" s="109"/>
      <c r="I68" s="109">
        <v>2</v>
      </c>
      <c r="J68" s="109"/>
      <c r="K68" s="109"/>
      <c r="L68" s="109">
        <v>12</v>
      </c>
      <c r="M68" s="109">
        <v>1</v>
      </c>
      <c r="N68" s="109"/>
      <c r="O68" s="87">
        <v>15</v>
      </c>
    </row>
    <row r="69" spans="1:15" x14ac:dyDescent="0.25">
      <c r="A69" s="108"/>
      <c r="B69" s="99" t="s">
        <v>969</v>
      </c>
      <c r="C69" s="99" t="s">
        <v>261</v>
      </c>
      <c r="D69" s="109">
        <v>6</v>
      </c>
      <c r="E69" s="109">
        <v>6</v>
      </c>
      <c r="F69" s="109"/>
      <c r="G69" s="109">
        <v>1</v>
      </c>
      <c r="H69" s="109"/>
      <c r="I69" s="109">
        <v>1</v>
      </c>
      <c r="J69" s="109"/>
      <c r="K69" s="109"/>
      <c r="L69" s="109">
        <v>9</v>
      </c>
      <c r="M69" s="109"/>
      <c r="N69" s="109">
        <v>1</v>
      </c>
      <c r="O69" s="87">
        <v>12</v>
      </c>
    </row>
    <row r="70" spans="1:15" x14ac:dyDescent="0.25">
      <c r="A70" s="108"/>
      <c r="B70" s="99" t="s">
        <v>970</v>
      </c>
      <c r="C70" s="99" t="s">
        <v>206</v>
      </c>
      <c r="D70" s="109">
        <v>8</v>
      </c>
      <c r="E70" s="109">
        <v>26</v>
      </c>
      <c r="F70" s="109"/>
      <c r="G70" s="109">
        <v>1</v>
      </c>
      <c r="H70" s="109"/>
      <c r="I70" s="109">
        <v>6</v>
      </c>
      <c r="J70" s="109"/>
      <c r="K70" s="109"/>
      <c r="L70" s="109">
        <v>25</v>
      </c>
      <c r="M70" s="109">
        <v>1</v>
      </c>
      <c r="N70" s="109">
        <v>1</v>
      </c>
      <c r="O70" s="87">
        <v>34</v>
      </c>
    </row>
    <row r="71" spans="1:15" x14ac:dyDescent="0.25">
      <c r="A71" s="108"/>
      <c r="B71" s="99" t="s">
        <v>399</v>
      </c>
      <c r="C71" s="99" t="s">
        <v>316</v>
      </c>
      <c r="D71" s="109"/>
      <c r="E71" s="109">
        <v>4</v>
      </c>
      <c r="F71" s="109"/>
      <c r="G71" s="109"/>
      <c r="H71" s="109"/>
      <c r="I71" s="109">
        <v>1</v>
      </c>
      <c r="J71" s="109"/>
      <c r="K71" s="109">
        <v>1</v>
      </c>
      <c r="L71" s="109">
        <v>2</v>
      </c>
      <c r="M71" s="109"/>
      <c r="N71" s="109"/>
      <c r="O71" s="87">
        <v>4</v>
      </c>
    </row>
    <row r="72" spans="1:15" x14ac:dyDescent="0.25">
      <c r="A72" s="108"/>
      <c r="B72" s="99" t="s">
        <v>994</v>
      </c>
      <c r="C72" s="99" t="s">
        <v>209</v>
      </c>
      <c r="D72" s="109">
        <v>2</v>
      </c>
      <c r="E72" s="109">
        <v>2</v>
      </c>
      <c r="F72" s="109"/>
      <c r="G72" s="109"/>
      <c r="H72" s="109"/>
      <c r="I72" s="109">
        <v>1</v>
      </c>
      <c r="J72" s="109">
        <v>1</v>
      </c>
      <c r="K72" s="109"/>
      <c r="L72" s="109">
        <v>1</v>
      </c>
      <c r="M72" s="109"/>
      <c r="N72" s="109">
        <v>1</v>
      </c>
      <c r="O72" s="87">
        <v>4</v>
      </c>
    </row>
    <row r="73" spans="1:15" x14ac:dyDescent="0.25">
      <c r="A73" s="108"/>
      <c r="B73" s="99" t="s">
        <v>972</v>
      </c>
      <c r="C73" s="99" t="s">
        <v>210</v>
      </c>
      <c r="D73" s="109">
        <v>4</v>
      </c>
      <c r="E73" s="109">
        <v>3</v>
      </c>
      <c r="F73" s="109"/>
      <c r="G73" s="109"/>
      <c r="H73" s="109">
        <v>3</v>
      </c>
      <c r="I73" s="109">
        <v>1</v>
      </c>
      <c r="J73" s="109"/>
      <c r="K73" s="109"/>
      <c r="L73" s="109">
        <v>3</v>
      </c>
      <c r="M73" s="109"/>
      <c r="N73" s="109"/>
      <c r="O73" s="87">
        <v>7</v>
      </c>
    </row>
    <row r="74" spans="1:15" x14ac:dyDescent="0.25">
      <c r="A74" s="108"/>
      <c r="B74" s="99" t="s">
        <v>416</v>
      </c>
      <c r="C74" s="99" t="s">
        <v>211</v>
      </c>
      <c r="D74" s="109">
        <v>6</v>
      </c>
      <c r="E74" s="109">
        <v>10</v>
      </c>
      <c r="F74" s="109"/>
      <c r="G74" s="109"/>
      <c r="H74" s="109">
        <v>1</v>
      </c>
      <c r="I74" s="109">
        <v>1</v>
      </c>
      <c r="J74" s="109">
        <v>1</v>
      </c>
      <c r="K74" s="109"/>
      <c r="L74" s="109">
        <v>12</v>
      </c>
      <c r="M74" s="109">
        <v>1</v>
      </c>
      <c r="N74" s="109"/>
      <c r="O74" s="87">
        <v>16</v>
      </c>
    </row>
    <row r="75" spans="1:15" x14ac:dyDescent="0.25">
      <c r="A75" s="108"/>
      <c r="B75" s="99" t="s">
        <v>973</v>
      </c>
      <c r="C75" s="99" t="s">
        <v>212</v>
      </c>
      <c r="D75" s="109">
        <v>2</v>
      </c>
      <c r="E75" s="109">
        <v>5</v>
      </c>
      <c r="F75" s="109"/>
      <c r="G75" s="109"/>
      <c r="H75" s="109"/>
      <c r="I75" s="109"/>
      <c r="J75" s="109"/>
      <c r="K75" s="109"/>
      <c r="L75" s="109">
        <v>6</v>
      </c>
      <c r="M75" s="109"/>
      <c r="N75" s="109">
        <v>1</v>
      </c>
      <c r="O75" s="87">
        <v>7</v>
      </c>
    </row>
    <row r="76" spans="1:15" x14ac:dyDescent="0.25">
      <c r="A76" s="108"/>
      <c r="B76" s="99" t="s">
        <v>974</v>
      </c>
      <c r="C76" s="99" t="s">
        <v>214</v>
      </c>
      <c r="D76" s="109">
        <v>17</v>
      </c>
      <c r="E76" s="109">
        <v>11</v>
      </c>
      <c r="F76" s="109"/>
      <c r="G76" s="109"/>
      <c r="H76" s="109"/>
      <c r="I76" s="109">
        <v>21</v>
      </c>
      <c r="J76" s="109"/>
      <c r="K76" s="109"/>
      <c r="L76" s="109">
        <v>5</v>
      </c>
      <c r="M76" s="109"/>
      <c r="N76" s="109">
        <v>2</v>
      </c>
      <c r="O76" s="87">
        <v>28</v>
      </c>
    </row>
    <row r="77" spans="1:15" x14ac:dyDescent="0.25">
      <c r="A77" s="108"/>
      <c r="B77" s="99" t="s">
        <v>975</v>
      </c>
      <c r="C77" s="99" t="s">
        <v>215</v>
      </c>
      <c r="D77" s="109">
        <v>5</v>
      </c>
      <c r="E77" s="109">
        <v>10</v>
      </c>
      <c r="F77" s="109"/>
      <c r="G77" s="109"/>
      <c r="H77" s="109">
        <v>1</v>
      </c>
      <c r="I77" s="109"/>
      <c r="J77" s="109">
        <v>2</v>
      </c>
      <c r="K77" s="109"/>
      <c r="L77" s="109">
        <v>10</v>
      </c>
      <c r="M77" s="109">
        <v>1</v>
      </c>
      <c r="N77" s="109">
        <v>1</v>
      </c>
      <c r="O77" s="87">
        <v>15</v>
      </c>
    </row>
    <row r="78" spans="1:15" x14ac:dyDescent="0.25">
      <c r="A78" s="108"/>
      <c r="B78" s="99" t="s">
        <v>422</v>
      </c>
      <c r="C78" s="99" t="s">
        <v>318</v>
      </c>
      <c r="D78" s="109">
        <v>3</v>
      </c>
      <c r="E78" s="109">
        <v>9</v>
      </c>
      <c r="F78" s="109">
        <v>1</v>
      </c>
      <c r="G78" s="109"/>
      <c r="H78" s="109">
        <v>4</v>
      </c>
      <c r="I78" s="109"/>
      <c r="J78" s="109"/>
      <c r="K78" s="109"/>
      <c r="L78" s="109">
        <v>6</v>
      </c>
      <c r="M78" s="109"/>
      <c r="N78" s="109">
        <v>1</v>
      </c>
      <c r="O78" s="87">
        <v>12</v>
      </c>
    </row>
    <row r="79" spans="1:15" x14ac:dyDescent="0.25">
      <c r="A79" s="108"/>
      <c r="B79" s="99" t="s">
        <v>421</v>
      </c>
      <c r="C79" s="99" t="s">
        <v>216</v>
      </c>
      <c r="D79" s="109">
        <v>2</v>
      </c>
      <c r="E79" s="109">
        <v>7</v>
      </c>
      <c r="F79" s="109"/>
      <c r="G79" s="109"/>
      <c r="H79" s="109"/>
      <c r="I79" s="109"/>
      <c r="J79" s="109"/>
      <c r="K79" s="109"/>
      <c r="L79" s="109">
        <v>9</v>
      </c>
      <c r="M79" s="109"/>
      <c r="N79" s="109"/>
      <c r="O79" s="87">
        <v>9</v>
      </c>
    </row>
    <row r="80" spans="1:15" x14ac:dyDescent="0.25">
      <c r="A80" s="108"/>
      <c r="B80" s="99" t="s">
        <v>976</v>
      </c>
      <c r="C80" s="99" t="s">
        <v>217</v>
      </c>
      <c r="D80" s="109">
        <v>29</v>
      </c>
      <c r="E80" s="109">
        <v>38</v>
      </c>
      <c r="F80" s="109">
        <v>2</v>
      </c>
      <c r="G80" s="109"/>
      <c r="H80" s="109">
        <v>1</v>
      </c>
      <c r="I80" s="109">
        <v>9</v>
      </c>
      <c r="J80" s="109">
        <v>1</v>
      </c>
      <c r="K80" s="109"/>
      <c r="L80" s="109">
        <v>47</v>
      </c>
      <c r="M80" s="109">
        <v>2</v>
      </c>
      <c r="N80" s="109">
        <v>5</v>
      </c>
      <c r="O80" s="87">
        <v>67</v>
      </c>
    </row>
    <row r="81" spans="1:15" x14ac:dyDescent="0.25">
      <c r="A81" s="108"/>
      <c r="B81" s="99" t="s">
        <v>977</v>
      </c>
      <c r="C81" s="99" t="s">
        <v>218</v>
      </c>
      <c r="D81" s="109">
        <v>300</v>
      </c>
      <c r="E81" s="109">
        <v>101</v>
      </c>
      <c r="F81" s="109">
        <v>5</v>
      </c>
      <c r="G81" s="109">
        <v>2</v>
      </c>
      <c r="H81" s="109">
        <v>46</v>
      </c>
      <c r="I81" s="109">
        <v>76</v>
      </c>
      <c r="J81" s="109">
        <v>10</v>
      </c>
      <c r="K81" s="109"/>
      <c r="L81" s="109">
        <v>227</v>
      </c>
      <c r="M81" s="109">
        <v>21</v>
      </c>
      <c r="N81" s="109">
        <v>14</v>
      </c>
      <c r="O81" s="87">
        <v>401</v>
      </c>
    </row>
    <row r="82" spans="1:15" x14ac:dyDescent="0.25">
      <c r="A82" s="108"/>
      <c r="B82" s="99" t="s">
        <v>978</v>
      </c>
      <c r="C82" s="99" t="s">
        <v>219</v>
      </c>
      <c r="D82" s="109">
        <v>15</v>
      </c>
      <c r="E82" s="109">
        <v>15</v>
      </c>
      <c r="F82" s="109"/>
      <c r="G82" s="109"/>
      <c r="H82" s="109">
        <v>1</v>
      </c>
      <c r="I82" s="109">
        <v>8</v>
      </c>
      <c r="J82" s="109"/>
      <c r="K82" s="109"/>
      <c r="L82" s="109">
        <v>15</v>
      </c>
      <c r="M82" s="109">
        <v>2</v>
      </c>
      <c r="N82" s="109">
        <v>4</v>
      </c>
      <c r="O82" s="87">
        <v>30</v>
      </c>
    </row>
    <row r="83" spans="1:15" x14ac:dyDescent="0.25">
      <c r="A83" s="108"/>
      <c r="B83" s="99" t="s">
        <v>979</v>
      </c>
      <c r="C83" s="99" t="s">
        <v>319</v>
      </c>
      <c r="D83" s="109">
        <v>3</v>
      </c>
      <c r="E83" s="109">
        <v>1</v>
      </c>
      <c r="F83" s="109"/>
      <c r="G83" s="109"/>
      <c r="H83" s="109"/>
      <c r="I83" s="109"/>
      <c r="J83" s="109"/>
      <c r="K83" s="109"/>
      <c r="L83" s="109">
        <v>4</v>
      </c>
      <c r="M83" s="109"/>
      <c r="N83" s="109"/>
      <c r="O83" s="87">
        <v>4</v>
      </c>
    </row>
    <row r="84" spans="1:15" x14ac:dyDescent="0.25">
      <c r="A84" s="108"/>
      <c r="B84" s="99" t="s">
        <v>980</v>
      </c>
      <c r="C84" s="99" t="s">
        <v>220</v>
      </c>
      <c r="D84" s="109">
        <v>47</v>
      </c>
      <c r="E84" s="109">
        <v>19</v>
      </c>
      <c r="F84" s="109">
        <v>1</v>
      </c>
      <c r="G84" s="109"/>
      <c r="H84" s="109">
        <v>2</v>
      </c>
      <c r="I84" s="109">
        <v>29</v>
      </c>
      <c r="J84" s="109"/>
      <c r="K84" s="109"/>
      <c r="L84" s="109">
        <v>26</v>
      </c>
      <c r="M84" s="109">
        <v>3</v>
      </c>
      <c r="N84" s="109">
        <v>5</v>
      </c>
      <c r="O84" s="87">
        <v>66</v>
      </c>
    </row>
    <row r="85" spans="1:15" x14ac:dyDescent="0.25">
      <c r="A85" s="108"/>
      <c r="B85" s="99" t="s">
        <v>981</v>
      </c>
      <c r="C85" s="99" t="s">
        <v>320</v>
      </c>
      <c r="D85" s="109">
        <v>10</v>
      </c>
      <c r="E85" s="109">
        <v>10</v>
      </c>
      <c r="F85" s="109"/>
      <c r="G85" s="109"/>
      <c r="H85" s="109"/>
      <c r="I85" s="109">
        <v>3</v>
      </c>
      <c r="J85" s="109">
        <v>1</v>
      </c>
      <c r="K85" s="109"/>
      <c r="L85" s="109">
        <v>12</v>
      </c>
      <c r="M85" s="109">
        <v>2</v>
      </c>
      <c r="N85" s="109">
        <v>2</v>
      </c>
      <c r="O85" s="87">
        <v>20</v>
      </c>
    </row>
    <row r="86" spans="1:15" s="6" customFormat="1" x14ac:dyDescent="0.25">
      <c r="A86" s="100" t="s">
        <v>222</v>
      </c>
      <c r="B86" s="101"/>
      <c r="C86" s="101"/>
      <c r="D86" s="85">
        <v>901</v>
      </c>
      <c r="E86" s="85">
        <v>579</v>
      </c>
      <c r="F86" s="85">
        <v>36</v>
      </c>
      <c r="G86" s="85">
        <v>5</v>
      </c>
      <c r="H86" s="85">
        <v>154</v>
      </c>
      <c r="I86" s="85">
        <v>253</v>
      </c>
      <c r="J86" s="85">
        <v>42</v>
      </c>
      <c r="K86" s="85">
        <v>1</v>
      </c>
      <c r="L86" s="85">
        <v>859</v>
      </c>
      <c r="M86" s="85">
        <v>64</v>
      </c>
      <c r="N86" s="85">
        <v>66</v>
      </c>
      <c r="O86" s="102">
        <v>1480</v>
      </c>
    </row>
    <row r="87" spans="1:15" x14ac:dyDescent="0.25">
      <c r="A87" s="108" t="s">
        <v>120</v>
      </c>
      <c r="B87" s="99" t="s">
        <v>983</v>
      </c>
      <c r="C87" s="99" t="s">
        <v>322</v>
      </c>
      <c r="D87" s="109">
        <v>107</v>
      </c>
      <c r="E87" s="109">
        <v>17</v>
      </c>
      <c r="F87" s="109">
        <v>2</v>
      </c>
      <c r="G87" s="109"/>
      <c r="H87" s="109">
        <v>15</v>
      </c>
      <c r="I87" s="109">
        <v>7</v>
      </c>
      <c r="J87" s="109">
        <v>2</v>
      </c>
      <c r="K87" s="109"/>
      <c r="L87" s="109">
        <v>89</v>
      </c>
      <c r="M87" s="109">
        <v>4</v>
      </c>
      <c r="N87" s="109">
        <v>5</v>
      </c>
      <c r="O87" s="87">
        <v>124</v>
      </c>
    </row>
    <row r="88" spans="1:15" s="6" customFormat="1" x14ac:dyDescent="0.25">
      <c r="A88" s="100" t="s">
        <v>245</v>
      </c>
      <c r="B88" s="101"/>
      <c r="C88" s="101"/>
      <c r="D88" s="85">
        <v>107</v>
      </c>
      <c r="E88" s="85">
        <v>17</v>
      </c>
      <c r="F88" s="85">
        <v>2</v>
      </c>
      <c r="G88" s="85"/>
      <c r="H88" s="85">
        <v>15</v>
      </c>
      <c r="I88" s="85">
        <v>7</v>
      </c>
      <c r="J88" s="85">
        <v>2</v>
      </c>
      <c r="K88" s="85"/>
      <c r="L88" s="85">
        <v>89</v>
      </c>
      <c r="M88" s="85">
        <v>4</v>
      </c>
      <c r="N88" s="85">
        <v>5</v>
      </c>
      <c r="O88" s="102">
        <v>124</v>
      </c>
    </row>
    <row r="89" spans="1:15" x14ac:dyDescent="0.25">
      <c r="A89" s="108" t="s">
        <v>121</v>
      </c>
      <c r="B89" s="99" t="s">
        <v>984</v>
      </c>
      <c r="C89" s="99" t="s">
        <v>323</v>
      </c>
      <c r="D89" s="109">
        <v>21</v>
      </c>
      <c r="E89" s="109">
        <v>9</v>
      </c>
      <c r="F89" s="109"/>
      <c r="G89" s="109">
        <v>1</v>
      </c>
      <c r="H89" s="109"/>
      <c r="I89" s="109">
        <v>4</v>
      </c>
      <c r="J89" s="109"/>
      <c r="K89" s="109"/>
      <c r="L89" s="109">
        <v>23</v>
      </c>
      <c r="M89" s="109"/>
      <c r="N89" s="109">
        <v>2</v>
      </c>
      <c r="O89" s="87">
        <v>30</v>
      </c>
    </row>
    <row r="90" spans="1:15" x14ac:dyDescent="0.25">
      <c r="A90" s="108"/>
      <c r="B90" s="99" t="s">
        <v>985</v>
      </c>
      <c r="C90" s="99" t="s">
        <v>324</v>
      </c>
      <c r="D90" s="109">
        <v>83</v>
      </c>
      <c r="E90" s="109">
        <v>44</v>
      </c>
      <c r="F90" s="109">
        <v>9</v>
      </c>
      <c r="G90" s="109"/>
      <c r="H90" s="109">
        <v>10</v>
      </c>
      <c r="I90" s="109">
        <v>3</v>
      </c>
      <c r="J90" s="109">
        <v>2</v>
      </c>
      <c r="K90" s="109"/>
      <c r="L90" s="109">
        <v>91</v>
      </c>
      <c r="M90" s="109">
        <v>1</v>
      </c>
      <c r="N90" s="109">
        <v>11</v>
      </c>
      <c r="O90" s="87">
        <v>127</v>
      </c>
    </row>
    <row r="91" spans="1:15" x14ac:dyDescent="0.25">
      <c r="A91" s="108"/>
      <c r="B91" s="99" t="s">
        <v>986</v>
      </c>
      <c r="C91" s="99" t="s">
        <v>325</v>
      </c>
      <c r="D91" s="109">
        <v>12</v>
      </c>
      <c r="E91" s="109">
        <v>9</v>
      </c>
      <c r="F91" s="109">
        <v>3</v>
      </c>
      <c r="G91" s="109"/>
      <c r="H91" s="109">
        <v>2</v>
      </c>
      <c r="I91" s="109">
        <v>3</v>
      </c>
      <c r="J91" s="109"/>
      <c r="K91" s="109"/>
      <c r="L91" s="109">
        <v>11</v>
      </c>
      <c r="M91" s="109">
        <v>1</v>
      </c>
      <c r="N91" s="109">
        <v>1</v>
      </c>
      <c r="O91" s="87">
        <v>21</v>
      </c>
    </row>
    <row r="92" spans="1:15" x14ac:dyDescent="0.25">
      <c r="A92" s="108"/>
      <c r="B92" s="99" t="s">
        <v>423</v>
      </c>
      <c r="C92" s="99" t="s">
        <v>326</v>
      </c>
      <c r="D92" s="109">
        <v>13</v>
      </c>
      <c r="E92" s="109">
        <v>5</v>
      </c>
      <c r="F92" s="109">
        <v>1</v>
      </c>
      <c r="G92" s="109"/>
      <c r="H92" s="109">
        <v>4</v>
      </c>
      <c r="I92" s="109"/>
      <c r="J92" s="109"/>
      <c r="K92" s="109"/>
      <c r="L92" s="109">
        <v>11</v>
      </c>
      <c r="M92" s="109"/>
      <c r="N92" s="109">
        <v>2</v>
      </c>
      <c r="O92" s="87">
        <v>18</v>
      </c>
    </row>
    <row r="93" spans="1:15" x14ac:dyDescent="0.25">
      <c r="A93" s="108"/>
      <c r="B93" s="99" t="s">
        <v>987</v>
      </c>
      <c r="C93" s="99" t="s">
        <v>327</v>
      </c>
      <c r="D93" s="109">
        <v>11</v>
      </c>
      <c r="E93" s="109">
        <v>2</v>
      </c>
      <c r="F93" s="109">
        <v>1</v>
      </c>
      <c r="G93" s="109"/>
      <c r="H93" s="109"/>
      <c r="I93" s="109"/>
      <c r="J93" s="109">
        <v>1</v>
      </c>
      <c r="K93" s="109"/>
      <c r="L93" s="109">
        <v>11</v>
      </c>
      <c r="M93" s="109"/>
      <c r="N93" s="109"/>
      <c r="O93" s="87">
        <v>13</v>
      </c>
    </row>
    <row r="94" spans="1:15" s="6" customFormat="1" x14ac:dyDescent="0.25">
      <c r="A94" s="100" t="s">
        <v>251</v>
      </c>
      <c r="B94" s="101"/>
      <c r="C94" s="101"/>
      <c r="D94" s="85">
        <v>140</v>
      </c>
      <c r="E94" s="85">
        <v>69</v>
      </c>
      <c r="F94" s="85">
        <v>14</v>
      </c>
      <c r="G94" s="85">
        <v>1</v>
      </c>
      <c r="H94" s="85">
        <v>16</v>
      </c>
      <c r="I94" s="85">
        <v>10</v>
      </c>
      <c r="J94" s="85">
        <v>3</v>
      </c>
      <c r="K94" s="85"/>
      <c r="L94" s="85">
        <v>147</v>
      </c>
      <c r="M94" s="85">
        <v>2</v>
      </c>
      <c r="N94" s="85">
        <v>16</v>
      </c>
      <c r="O94" s="102">
        <v>209</v>
      </c>
    </row>
    <row r="95" spans="1:15" x14ac:dyDescent="0.25">
      <c r="A95" s="108" t="s">
        <v>122</v>
      </c>
      <c r="B95" s="99" t="s">
        <v>988</v>
      </c>
      <c r="C95" s="99" t="s">
        <v>33</v>
      </c>
      <c r="D95" s="109">
        <v>154</v>
      </c>
      <c r="E95" s="109">
        <v>15</v>
      </c>
      <c r="F95" s="109"/>
      <c r="G95" s="109">
        <v>1</v>
      </c>
      <c r="H95" s="109">
        <v>8</v>
      </c>
      <c r="I95" s="109">
        <v>53</v>
      </c>
      <c r="J95" s="109">
        <v>8</v>
      </c>
      <c r="K95" s="109"/>
      <c r="L95" s="109">
        <v>92</v>
      </c>
      <c r="M95" s="109">
        <v>7</v>
      </c>
      <c r="N95" s="109"/>
      <c r="O95" s="87">
        <v>169</v>
      </c>
    </row>
    <row r="96" spans="1:15" s="6" customFormat="1" x14ac:dyDescent="0.25">
      <c r="A96" s="100" t="s">
        <v>252</v>
      </c>
      <c r="B96" s="101"/>
      <c r="C96" s="101"/>
      <c r="D96" s="85">
        <v>154</v>
      </c>
      <c r="E96" s="85">
        <v>15</v>
      </c>
      <c r="F96" s="85"/>
      <c r="G96" s="85">
        <v>1</v>
      </c>
      <c r="H96" s="85">
        <v>8</v>
      </c>
      <c r="I96" s="85">
        <v>53</v>
      </c>
      <c r="J96" s="85">
        <v>8</v>
      </c>
      <c r="K96" s="85"/>
      <c r="L96" s="85">
        <v>92</v>
      </c>
      <c r="M96" s="85">
        <v>7</v>
      </c>
      <c r="N96" s="85"/>
      <c r="O96" s="102">
        <v>169</v>
      </c>
    </row>
    <row r="97" spans="1:15" s="98" customFormat="1" x14ac:dyDescent="0.25">
      <c r="A97" s="120" t="s">
        <v>15</v>
      </c>
      <c r="B97" s="121"/>
      <c r="C97" s="121"/>
      <c r="D97" s="206">
        <v>2059</v>
      </c>
      <c r="E97" s="206">
        <v>1519</v>
      </c>
      <c r="F97" s="206">
        <v>96</v>
      </c>
      <c r="G97" s="206">
        <v>11</v>
      </c>
      <c r="H97" s="206">
        <v>309</v>
      </c>
      <c r="I97" s="206">
        <v>586</v>
      </c>
      <c r="J97" s="206">
        <v>118</v>
      </c>
      <c r="K97" s="206">
        <v>2</v>
      </c>
      <c r="L97" s="206">
        <v>2171</v>
      </c>
      <c r="M97" s="206">
        <v>118</v>
      </c>
      <c r="N97" s="206">
        <v>167</v>
      </c>
      <c r="O97" s="207">
        <v>3578</v>
      </c>
    </row>
    <row r="98" spans="1:15" x14ac:dyDescent="0.25">
      <c r="O98"/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"/>
  <sheetViews>
    <sheetView showGridLines="0" view="pageBreakPreview" zoomScale="85" zoomScaleNormal="100" zoomScaleSheetLayoutView="85" workbookViewId="0">
      <pane ySplit="4" topLeftCell="A5" activePane="bottomLeft" state="frozen"/>
      <selection activeCell="C34" sqref="C34"/>
      <selection pane="bottomLeft" activeCell="S6" sqref="S6"/>
    </sheetView>
  </sheetViews>
  <sheetFormatPr defaultRowHeight="15" x14ac:dyDescent="0.25"/>
  <cols>
    <col min="1" max="1" width="11.42578125" style="39" bestFit="1" customWidth="1"/>
    <col min="2" max="2" width="11.42578125" style="39" customWidth="1"/>
    <col min="3" max="3" width="38.42578125" style="39" customWidth="1"/>
    <col min="4" max="5" width="7.140625" style="40" customWidth="1"/>
    <col min="6" max="6" width="13.7109375" style="40" customWidth="1"/>
    <col min="7" max="7" width="16.140625" style="40" customWidth="1"/>
    <col min="8" max="8" width="8.85546875" style="40" customWidth="1"/>
    <col min="9" max="9" width="13.28515625" style="40" customWidth="1"/>
    <col min="10" max="10" width="12" style="40" customWidth="1"/>
    <col min="11" max="11" width="18.7109375" style="40" customWidth="1"/>
    <col min="12" max="12" width="8.85546875" style="40" customWidth="1"/>
    <col min="13" max="13" width="12" style="40" customWidth="1"/>
    <col min="14" max="14" width="8.85546875" style="40" customWidth="1"/>
    <col min="15" max="15" width="13.5703125" style="40" customWidth="1"/>
    <col min="18" max="18" width="25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R1" s="318" t="s">
        <v>1423</v>
      </c>
    </row>
    <row r="2" spans="1:18" ht="15.75" x14ac:dyDescent="0.25">
      <c r="A2" s="353" t="s">
        <v>384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</row>
    <row r="3" spans="1:18" ht="15.75" x14ac:dyDescent="0.25">
      <c r="A3" s="370" t="s">
        <v>1465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8" ht="26.25" x14ac:dyDescent="0.25">
      <c r="A4" s="115" t="s">
        <v>98</v>
      </c>
      <c r="B4" s="116" t="s">
        <v>38</v>
      </c>
      <c r="C4" s="116" t="s">
        <v>128</v>
      </c>
      <c r="D4" s="117" t="s">
        <v>100</v>
      </c>
      <c r="E4" s="117" t="s">
        <v>101</v>
      </c>
      <c r="F4" s="118" t="s">
        <v>102</v>
      </c>
      <c r="G4" s="118" t="s">
        <v>103</v>
      </c>
      <c r="H4" s="117" t="s">
        <v>104</v>
      </c>
      <c r="I4" s="118" t="s">
        <v>105</v>
      </c>
      <c r="J4" s="118" t="s">
        <v>106</v>
      </c>
      <c r="K4" s="118" t="s">
        <v>107</v>
      </c>
      <c r="L4" s="117" t="s">
        <v>108</v>
      </c>
      <c r="M4" s="118" t="s">
        <v>109</v>
      </c>
      <c r="N4" s="117" t="s">
        <v>110</v>
      </c>
      <c r="O4" s="119" t="s">
        <v>15</v>
      </c>
    </row>
    <row r="5" spans="1:18" x14ac:dyDescent="0.25">
      <c r="A5" s="108" t="s">
        <v>111</v>
      </c>
      <c r="B5" s="99" t="s">
        <v>926</v>
      </c>
      <c r="C5" s="99" t="s">
        <v>129</v>
      </c>
      <c r="D5" s="109">
        <v>37</v>
      </c>
      <c r="E5" s="109">
        <v>57</v>
      </c>
      <c r="F5" s="109">
        <v>4</v>
      </c>
      <c r="G5" s="109"/>
      <c r="H5" s="109">
        <v>5</v>
      </c>
      <c r="I5" s="109">
        <v>10</v>
      </c>
      <c r="J5" s="109">
        <v>6</v>
      </c>
      <c r="K5" s="109"/>
      <c r="L5" s="109">
        <v>61</v>
      </c>
      <c r="M5" s="109">
        <v>3</v>
      </c>
      <c r="N5" s="109">
        <v>5</v>
      </c>
      <c r="O5" s="87">
        <v>94</v>
      </c>
    </row>
    <row r="6" spans="1:18" x14ac:dyDescent="0.25">
      <c r="A6" s="108"/>
      <c r="B6" s="99" t="s">
        <v>928</v>
      </c>
      <c r="C6" s="99" t="s">
        <v>295</v>
      </c>
      <c r="D6" s="109">
        <v>23</v>
      </c>
      <c r="E6" s="109">
        <v>57</v>
      </c>
      <c r="F6" s="109">
        <v>1</v>
      </c>
      <c r="G6" s="109"/>
      <c r="H6" s="109">
        <v>4</v>
      </c>
      <c r="I6" s="109">
        <v>9</v>
      </c>
      <c r="J6" s="109">
        <v>2</v>
      </c>
      <c r="K6" s="109"/>
      <c r="L6" s="109">
        <v>62</v>
      </c>
      <c r="M6" s="109">
        <v>2</v>
      </c>
      <c r="N6" s="109"/>
      <c r="O6" s="87">
        <v>80</v>
      </c>
    </row>
    <row r="7" spans="1:18" x14ac:dyDescent="0.25">
      <c r="A7" s="108"/>
      <c r="B7" s="99" t="s">
        <v>932</v>
      </c>
      <c r="C7" s="99" t="s">
        <v>298</v>
      </c>
      <c r="D7" s="109">
        <v>76</v>
      </c>
      <c r="E7" s="109">
        <v>61</v>
      </c>
      <c r="F7" s="109"/>
      <c r="G7" s="109"/>
      <c r="H7" s="109">
        <v>4</v>
      </c>
      <c r="I7" s="109">
        <v>35</v>
      </c>
      <c r="J7" s="109">
        <v>4</v>
      </c>
      <c r="K7" s="109"/>
      <c r="L7" s="109">
        <v>81</v>
      </c>
      <c r="M7" s="109">
        <v>6</v>
      </c>
      <c r="N7" s="109">
        <v>7</v>
      </c>
      <c r="O7" s="87">
        <v>137</v>
      </c>
    </row>
    <row r="8" spans="1:18" x14ac:dyDescent="0.25">
      <c r="A8" s="108"/>
      <c r="B8" s="99" t="s">
        <v>929</v>
      </c>
      <c r="C8" s="99" t="s">
        <v>296</v>
      </c>
      <c r="D8" s="109">
        <v>52</v>
      </c>
      <c r="E8" s="109">
        <v>95</v>
      </c>
      <c r="F8" s="109">
        <v>2</v>
      </c>
      <c r="G8" s="109">
        <v>1</v>
      </c>
      <c r="H8" s="109">
        <v>10</v>
      </c>
      <c r="I8" s="109">
        <v>12</v>
      </c>
      <c r="J8" s="109">
        <v>6</v>
      </c>
      <c r="K8" s="109"/>
      <c r="L8" s="109">
        <v>107</v>
      </c>
      <c r="M8" s="109">
        <v>5</v>
      </c>
      <c r="N8" s="109">
        <v>4</v>
      </c>
      <c r="O8" s="87">
        <v>147</v>
      </c>
    </row>
    <row r="9" spans="1:18" x14ac:dyDescent="0.25">
      <c r="A9" s="108"/>
      <c r="B9" s="99" t="s">
        <v>931</v>
      </c>
      <c r="C9" s="99" t="s">
        <v>297</v>
      </c>
      <c r="D9" s="109">
        <v>12</v>
      </c>
      <c r="E9" s="109">
        <v>45</v>
      </c>
      <c r="F9" s="109"/>
      <c r="G9" s="109"/>
      <c r="H9" s="109">
        <v>12</v>
      </c>
      <c r="I9" s="109">
        <v>9</v>
      </c>
      <c r="J9" s="109">
        <v>1</v>
      </c>
      <c r="K9" s="109"/>
      <c r="L9" s="109">
        <v>28</v>
      </c>
      <c r="M9" s="109">
        <v>3</v>
      </c>
      <c r="N9" s="109">
        <v>4</v>
      </c>
      <c r="O9" s="87">
        <v>57</v>
      </c>
    </row>
    <row r="10" spans="1:18" x14ac:dyDescent="0.25">
      <c r="A10" s="108"/>
      <c r="B10" s="99" t="s">
        <v>927</v>
      </c>
      <c r="C10" s="99" t="s">
        <v>294</v>
      </c>
      <c r="D10" s="109">
        <v>60</v>
      </c>
      <c r="E10" s="109">
        <v>62</v>
      </c>
      <c r="F10" s="109">
        <v>2</v>
      </c>
      <c r="G10" s="109"/>
      <c r="H10" s="109">
        <v>13</v>
      </c>
      <c r="I10" s="109">
        <v>17</v>
      </c>
      <c r="J10" s="109">
        <v>10</v>
      </c>
      <c r="K10" s="109"/>
      <c r="L10" s="109">
        <v>71</v>
      </c>
      <c r="M10" s="109">
        <v>4</v>
      </c>
      <c r="N10" s="109">
        <v>5</v>
      </c>
      <c r="O10" s="87">
        <v>122</v>
      </c>
    </row>
    <row r="11" spans="1:18" s="6" customFormat="1" x14ac:dyDescent="0.25">
      <c r="A11" s="100" t="s">
        <v>134</v>
      </c>
      <c r="B11" s="101"/>
      <c r="C11" s="101"/>
      <c r="D11" s="85">
        <v>260</v>
      </c>
      <c r="E11" s="85">
        <v>377</v>
      </c>
      <c r="F11" s="85">
        <v>9</v>
      </c>
      <c r="G11" s="85">
        <v>1</v>
      </c>
      <c r="H11" s="85">
        <v>48</v>
      </c>
      <c r="I11" s="85">
        <v>92</v>
      </c>
      <c r="J11" s="85">
        <v>29</v>
      </c>
      <c r="K11" s="85"/>
      <c r="L11" s="85">
        <v>410</v>
      </c>
      <c r="M11" s="85">
        <v>23</v>
      </c>
      <c r="N11" s="85">
        <v>25</v>
      </c>
      <c r="O11" s="102">
        <v>637</v>
      </c>
    </row>
    <row r="12" spans="1:18" x14ac:dyDescent="0.25">
      <c r="A12" s="108" t="s">
        <v>112</v>
      </c>
      <c r="B12" s="99" t="s">
        <v>425</v>
      </c>
      <c r="C12" s="99" t="s">
        <v>141</v>
      </c>
      <c r="D12" s="109"/>
      <c r="E12" s="109">
        <v>1</v>
      </c>
      <c r="F12" s="109"/>
      <c r="G12" s="109"/>
      <c r="H12" s="109"/>
      <c r="I12" s="109"/>
      <c r="J12" s="109"/>
      <c r="K12" s="109"/>
      <c r="L12" s="109"/>
      <c r="M12" s="109"/>
      <c r="N12" s="109">
        <v>1</v>
      </c>
      <c r="O12" s="87">
        <v>1</v>
      </c>
    </row>
    <row r="13" spans="1:18" x14ac:dyDescent="0.25">
      <c r="A13" s="108"/>
      <c r="B13" s="99" t="s">
        <v>942</v>
      </c>
      <c r="C13" s="99" t="s">
        <v>158</v>
      </c>
      <c r="D13" s="109">
        <v>20</v>
      </c>
      <c r="E13" s="109">
        <v>3</v>
      </c>
      <c r="F13" s="109"/>
      <c r="G13" s="109"/>
      <c r="H13" s="109"/>
      <c r="I13" s="109"/>
      <c r="J13" s="109">
        <v>1</v>
      </c>
      <c r="K13" s="109"/>
      <c r="L13" s="109">
        <v>21</v>
      </c>
      <c r="M13" s="109"/>
      <c r="N13" s="109">
        <v>1</v>
      </c>
      <c r="O13" s="87">
        <v>23</v>
      </c>
    </row>
    <row r="14" spans="1:18" x14ac:dyDescent="0.25">
      <c r="A14" s="108"/>
      <c r="B14" s="99" t="s">
        <v>934</v>
      </c>
      <c r="C14" s="99" t="s">
        <v>146</v>
      </c>
      <c r="D14" s="109">
        <v>46</v>
      </c>
      <c r="E14" s="109">
        <v>5</v>
      </c>
      <c r="F14" s="109">
        <v>1</v>
      </c>
      <c r="G14" s="109"/>
      <c r="H14" s="109">
        <v>3</v>
      </c>
      <c r="I14" s="109">
        <v>10</v>
      </c>
      <c r="J14" s="109">
        <v>2</v>
      </c>
      <c r="K14" s="109"/>
      <c r="L14" s="109">
        <v>32</v>
      </c>
      <c r="M14" s="109">
        <v>1</v>
      </c>
      <c r="N14" s="109">
        <v>2</v>
      </c>
      <c r="O14" s="87">
        <v>51</v>
      </c>
    </row>
    <row r="15" spans="1:18" x14ac:dyDescent="0.25">
      <c r="A15" s="108"/>
      <c r="B15" s="99" t="s">
        <v>1391</v>
      </c>
      <c r="C15" s="99" t="s">
        <v>156</v>
      </c>
      <c r="D15" s="109">
        <v>19</v>
      </c>
      <c r="E15" s="109">
        <v>22</v>
      </c>
      <c r="F15" s="109"/>
      <c r="G15" s="109"/>
      <c r="H15" s="109">
        <v>1</v>
      </c>
      <c r="I15" s="109">
        <v>6</v>
      </c>
      <c r="J15" s="109">
        <v>2</v>
      </c>
      <c r="K15" s="109">
        <v>1</v>
      </c>
      <c r="L15" s="109">
        <v>29</v>
      </c>
      <c r="M15" s="109">
        <v>1</v>
      </c>
      <c r="N15" s="109">
        <v>1</v>
      </c>
      <c r="O15" s="87">
        <v>41</v>
      </c>
    </row>
    <row r="16" spans="1:18" x14ac:dyDescent="0.25">
      <c r="A16" s="108"/>
      <c r="B16" s="99" t="s">
        <v>937</v>
      </c>
      <c r="C16" s="99" t="s">
        <v>150</v>
      </c>
      <c r="D16" s="109">
        <v>14</v>
      </c>
      <c r="E16" s="109">
        <v>3</v>
      </c>
      <c r="F16" s="109">
        <v>1</v>
      </c>
      <c r="G16" s="109"/>
      <c r="H16" s="109"/>
      <c r="I16" s="109">
        <v>5</v>
      </c>
      <c r="J16" s="109">
        <v>1</v>
      </c>
      <c r="K16" s="109"/>
      <c r="L16" s="109">
        <v>9</v>
      </c>
      <c r="M16" s="109">
        <v>1</v>
      </c>
      <c r="N16" s="109"/>
      <c r="O16" s="87">
        <v>17</v>
      </c>
    </row>
    <row r="17" spans="1:15" x14ac:dyDescent="0.25">
      <c r="A17" s="108"/>
      <c r="B17" s="99" t="s">
        <v>939</v>
      </c>
      <c r="C17" s="99" t="s">
        <v>152</v>
      </c>
      <c r="D17" s="109">
        <v>40</v>
      </c>
      <c r="E17" s="109">
        <v>52</v>
      </c>
      <c r="F17" s="109">
        <v>2</v>
      </c>
      <c r="G17" s="109"/>
      <c r="H17" s="109">
        <v>3</v>
      </c>
      <c r="I17" s="109">
        <v>11</v>
      </c>
      <c r="J17" s="109">
        <v>5</v>
      </c>
      <c r="K17" s="109"/>
      <c r="L17" s="109">
        <v>67</v>
      </c>
      <c r="M17" s="109">
        <v>4</v>
      </c>
      <c r="N17" s="109"/>
      <c r="O17" s="87">
        <v>92</v>
      </c>
    </row>
    <row r="18" spans="1:15" s="6" customFormat="1" x14ac:dyDescent="0.25">
      <c r="A18" s="100" t="s">
        <v>162</v>
      </c>
      <c r="B18" s="101"/>
      <c r="C18" s="101"/>
      <c r="D18" s="85">
        <v>139</v>
      </c>
      <c r="E18" s="85">
        <v>86</v>
      </c>
      <c r="F18" s="85">
        <v>4</v>
      </c>
      <c r="G18" s="85"/>
      <c r="H18" s="85">
        <v>7</v>
      </c>
      <c r="I18" s="85">
        <v>32</v>
      </c>
      <c r="J18" s="85">
        <v>11</v>
      </c>
      <c r="K18" s="85">
        <v>1</v>
      </c>
      <c r="L18" s="85">
        <v>158</v>
      </c>
      <c r="M18" s="85">
        <v>7</v>
      </c>
      <c r="N18" s="85">
        <v>5</v>
      </c>
      <c r="O18" s="102">
        <v>225</v>
      </c>
    </row>
    <row r="19" spans="1:15" x14ac:dyDescent="0.25">
      <c r="A19" s="108" t="s">
        <v>114</v>
      </c>
      <c r="B19" s="99" t="s">
        <v>398</v>
      </c>
      <c r="C19" s="99" t="s">
        <v>198</v>
      </c>
      <c r="D19" s="109">
        <v>13</v>
      </c>
      <c r="E19" s="109">
        <v>74</v>
      </c>
      <c r="F19" s="109">
        <v>3</v>
      </c>
      <c r="G19" s="109"/>
      <c r="H19" s="109">
        <v>19</v>
      </c>
      <c r="I19" s="109">
        <v>7</v>
      </c>
      <c r="J19" s="109">
        <v>3</v>
      </c>
      <c r="K19" s="109"/>
      <c r="L19" s="109">
        <v>48</v>
      </c>
      <c r="M19" s="109">
        <v>2</v>
      </c>
      <c r="N19" s="109">
        <v>5</v>
      </c>
      <c r="O19" s="87">
        <v>87</v>
      </c>
    </row>
    <row r="20" spans="1:15" x14ac:dyDescent="0.25">
      <c r="A20" s="108"/>
      <c r="B20" s="99" t="s">
        <v>400</v>
      </c>
      <c r="C20" s="99" t="s">
        <v>163</v>
      </c>
      <c r="D20" s="109">
        <v>11</v>
      </c>
      <c r="E20" s="109">
        <v>12</v>
      </c>
      <c r="F20" s="109">
        <v>2</v>
      </c>
      <c r="G20" s="109"/>
      <c r="H20" s="109">
        <v>7</v>
      </c>
      <c r="I20" s="109">
        <v>1</v>
      </c>
      <c r="J20" s="109"/>
      <c r="K20" s="109"/>
      <c r="L20" s="109">
        <v>12</v>
      </c>
      <c r="M20" s="109">
        <v>1</v>
      </c>
      <c r="N20" s="109"/>
      <c r="O20" s="87">
        <v>23</v>
      </c>
    </row>
    <row r="21" spans="1:15" x14ac:dyDescent="0.25">
      <c r="A21" s="108"/>
      <c r="B21" s="99" t="s">
        <v>401</v>
      </c>
      <c r="C21" s="99" t="s">
        <v>164</v>
      </c>
      <c r="D21" s="109">
        <v>11</v>
      </c>
      <c r="E21" s="109">
        <v>27</v>
      </c>
      <c r="F21" s="109">
        <v>2</v>
      </c>
      <c r="G21" s="109"/>
      <c r="H21" s="109">
        <v>5</v>
      </c>
      <c r="I21" s="109">
        <v>2</v>
      </c>
      <c r="J21" s="109">
        <v>2</v>
      </c>
      <c r="K21" s="109"/>
      <c r="L21" s="109">
        <v>24</v>
      </c>
      <c r="M21" s="109">
        <v>1</v>
      </c>
      <c r="N21" s="109">
        <v>2</v>
      </c>
      <c r="O21" s="87">
        <v>38</v>
      </c>
    </row>
    <row r="22" spans="1:15" x14ac:dyDescent="0.25">
      <c r="A22" s="108"/>
      <c r="B22" s="99" t="s">
        <v>402</v>
      </c>
      <c r="C22" s="99" t="s">
        <v>166</v>
      </c>
      <c r="D22" s="109">
        <v>15</v>
      </c>
      <c r="E22" s="109">
        <v>25</v>
      </c>
      <c r="F22" s="109">
        <v>4</v>
      </c>
      <c r="G22" s="109"/>
      <c r="H22" s="109">
        <v>1</v>
      </c>
      <c r="I22" s="109">
        <v>2</v>
      </c>
      <c r="J22" s="109">
        <v>1</v>
      </c>
      <c r="K22" s="109"/>
      <c r="L22" s="109">
        <v>31</v>
      </c>
      <c r="M22" s="109">
        <v>1</v>
      </c>
      <c r="N22" s="109"/>
      <c r="O22" s="87">
        <v>40</v>
      </c>
    </row>
    <row r="23" spans="1:15" x14ac:dyDescent="0.25">
      <c r="A23" s="108"/>
      <c r="B23" s="99" t="s">
        <v>403</v>
      </c>
      <c r="C23" s="99" t="s">
        <v>168</v>
      </c>
      <c r="D23" s="109">
        <v>11</v>
      </c>
      <c r="E23" s="109">
        <v>58</v>
      </c>
      <c r="F23" s="109">
        <v>4</v>
      </c>
      <c r="G23" s="109"/>
      <c r="H23" s="109">
        <v>12</v>
      </c>
      <c r="I23" s="109">
        <v>4</v>
      </c>
      <c r="J23" s="109">
        <v>4</v>
      </c>
      <c r="K23" s="109"/>
      <c r="L23" s="109">
        <v>40</v>
      </c>
      <c r="M23" s="109">
        <v>2</v>
      </c>
      <c r="N23" s="109">
        <v>3</v>
      </c>
      <c r="O23" s="87">
        <v>69</v>
      </c>
    </row>
    <row r="24" spans="1:15" x14ac:dyDescent="0.25">
      <c r="A24" s="108"/>
      <c r="B24" s="99" t="s">
        <v>404</v>
      </c>
      <c r="C24" s="99" t="s">
        <v>176</v>
      </c>
      <c r="D24" s="109">
        <v>12</v>
      </c>
      <c r="E24" s="109">
        <v>64</v>
      </c>
      <c r="F24" s="109">
        <v>7</v>
      </c>
      <c r="G24" s="109"/>
      <c r="H24" s="109">
        <v>6</v>
      </c>
      <c r="I24" s="109">
        <v>4</v>
      </c>
      <c r="J24" s="109"/>
      <c r="K24" s="109"/>
      <c r="L24" s="109">
        <v>54</v>
      </c>
      <c r="M24" s="109">
        <v>2</v>
      </c>
      <c r="N24" s="109">
        <v>3</v>
      </c>
      <c r="O24" s="87">
        <v>76</v>
      </c>
    </row>
    <row r="25" spans="1:15" x14ac:dyDescent="0.25">
      <c r="A25" s="108"/>
      <c r="B25" s="99" t="s">
        <v>405</v>
      </c>
      <c r="C25" s="99" t="s">
        <v>173</v>
      </c>
      <c r="D25" s="109">
        <v>5</v>
      </c>
      <c r="E25" s="109">
        <v>12</v>
      </c>
      <c r="F25" s="109">
        <v>1</v>
      </c>
      <c r="G25" s="109"/>
      <c r="H25" s="109"/>
      <c r="I25" s="109">
        <v>5</v>
      </c>
      <c r="J25" s="109">
        <v>3</v>
      </c>
      <c r="K25" s="109"/>
      <c r="L25" s="109">
        <v>8</v>
      </c>
      <c r="M25" s="109"/>
      <c r="N25" s="109"/>
      <c r="O25" s="87">
        <v>17</v>
      </c>
    </row>
    <row r="26" spans="1:15" x14ac:dyDescent="0.25">
      <c r="A26" s="108"/>
      <c r="B26" s="99" t="s">
        <v>406</v>
      </c>
      <c r="C26" s="99" t="s">
        <v>301</v>
      </c>
      <c r="D26" s="109">
        <v>4</v>
      </c>
      <c r="E26" s="109">
        <v>16</v>
      </c>
      <c r="F26" s="109">
        <v>3</v>
      </c>
      <c r="G26" s="109"/>
      <c r="H26" s="109">
        <v>2</v>
      </c>
      <c r="I26" s="109">
        <v>4</v>
      </c>
      <c r="J26" s="109"/>
      <c r="K26" s="109"/>
      <c r="L26" s="109">
        <v>9</v>
      </c>
      <c r="M26" s="109"/>
      <c r="N26" s="109">
        <v>2</v>
      </c>
      <c r="O26" s="87">
        <v>20</v>
      </c>
    </row>
    <row r="27" spans="1:15" x14ac:dyDescent="0.25">
      <c r="A27" s="108"/>
      <c r="B27" s="99" t="s">
        <v>408</v>
      </c>
      <c r="C27" s="99" t="s">
        <v>332</v>
      </c>
      <c r="D27" s="109"/>
      <c r="E27" s="109">
        <v>2</v>
      </c>
      <c r="F27" s="109"/>
      <c r="G27" s="109"/>
      <c r="H27" s="109">
        <v>1</v>
      </c>
      <c r="I27" s="109">
        <v>1</v>
      </c>
      <c r="J27" s="109"/>
      <c r="K27" s="109"/>
      <c r="L27" s="109"/>
      <c r="M27" s="109"/>
      <c r="N27" s="109"/>
      <c r="O27" s="87">
        <v>2</v>
      </c>
    </row>
    <row r="28" spans="1:15" x14ac:dyDescent="0.25">
      <c r="A28" s="108"/>
      <c r="B28" s="99" t="s">
        <v>412</v>
      </c>
      <c r="C28" s="99" t="s">
        <v>303</v>
      </c>
      <c r="D28" s="109">
        <v>1</v>
      </c>
      <c r="E28" s="109">
        <v>13</v>
      </c>
      <c r="F28" s="109"/>
      <c r="G28" s="109"/>
      <c r="H28" s="109"/>
      <c r="I28" s="109">
        <v>1</v>
      </c>
      <c r="J28" s="109"/>
      <c r="K28" s="109"/>
      <c r="L28" s="109">
        <v>12</v>
      </c>
      <c r="M28" s="109"/>
      <c r="N28" s="109">
        <v>1</v>
      </c>
      <c r="O28" s="87">
        <v>14</v>
      </c>
    </row>
    <row r="29" spans="1:15" x14ac:dyDescent="0.25">
      <c r="A29" s="108"/>
      <c r="B29" s="99" t="s">
        <v>413</v>
      </c>
      <c r="C29" s="99" t="s">
        <v>300</v>
      </c>
      <c r="D29" s="109">
        <v>2</v>
      </c>
      <c r="E29" s="109">
        <v>9</v>
      </c>
      <c r="F29" s="109"/>
      <c r="G29" s="109"/>
      <c r="H29" s="109"/>
      <c r="I29" s="109">
        <v>1</v>
      </c>
      <c r="J29" s="109">
        <v>1</v>
      </c>
      <c r="K29" s="109"/>
      <c r="L29" s="109">
        <v>9</v>
      </c>
      <c r="M29" s="109"/>
      <c r="N29" s="109"/>
      <c r="O29" s="87">
        <v>11</v>
      </c>
    </row>
    <row r="30" spans="1:15" x14ac:dyDescent="0.25">
      <c r="A30" s="108"/>
      <c r="B30" s="99" t="s">
        <v>414</v>
      </c>
      <c r="C30" s="99" t="s">
        <v>328</v>
      </c>
      <c r="D30" s="109">
        <v>3</v>
      </c>
      <c r="E30" s="109">
        <v>2</v>
      </c>
      <c r="F30" s="109"/>
      <c r="G30" s="109"/>
      <c r="H30" s="109">
        <v>1</v>
      </c>
      <c r="I30" s="109">
        <v>1</v>
      </c>
      <c r="J30" s="109"/>
      <c r="K30" s="109"/>
      <c r="L30" s="109">
        <v>3</v>
      </c>
      <c r="M30" s="109"/>
      <c r="N30" s="109"/>
      <c r="O30" s="87">
        <v>5</v>
      </c>
    </row>
    <row r="31" spans="1:15" s="6" customFormat="1" x14ac:dyDescent="0.25">
      <c r="A31" s="100" t="s">
        <v>177</v>
      </c>
      <c r="B31" s="101"/>
      <c r="C31" s="101"/>
      <c r="D31" s="85">
        <v>88</v>
      </c>
      <c r="E31" s="85">
        <v>314</v>
      </c>
      <c r="F31" s="85">
        <v>26</v>
      </c>
      <c r="G31" s="85"/>
      <c r="H31" s="85">
        <v>54</v>
      </c>
      <c r="I31" s="85">
        <v>33</v>
      </c>
      <c r="J31" s="85">
        <v>14</v>
      </c>
      <c r="K31" s="85"/>
      <c r="L31" s="85">
        <v>250</v>
      </c>
      <c r="M31" s="85">
        <v>9</v>
      </c>
      <c r="N31" s="85">
        <v>16</v>
      </c>
      <c r="O31" s="102">
        <v>402</v>
      </c>
    </row>
    <row r="32" spans="1:15" x14ac:dyDescent="0.25">
      <c r="A32" s="108" t="s">
        <v>115</v>
      </c>
      <c r="B32" s="99" t="s">
        <v>947</v>
      </c>
      <c r="C32" s="99" t="s">
        <v>181</v>
      </c>
      <c r="D32" s="109">
        <v>26</v>
      </c>
      <c r="E32" s="109">
        <v>9</v>
      </c>
      <c r="F32" s="109">
        <v>1</v>
      </c>
      <c r="G32" s="109"/>
      <c r="H32" s="109"/>
      <c r="I32" s="109">
        <v>9</v>
      </c>
      <c r="J32" s="109"/>
      <c r="K32" s="109"/>
      <c r="L32" s="109">
        <v>24</v>
      </c>
      <c r="M32" s="109"/>
      <c r="N32" s="109">
        <v>1</v>
      </c>
      <c r="O32" s="87">
        <v>35</v>
      </c>
    </row>
    <row r="33" spans="1:15" x14ac:dyDescent="0.25">
      <c r="A33" s="108"/>
      <c r="B33" s="99" t="s">
        <v>952</v>
      </c>
      <c r="C33" s="99" t="s">
        <v>306</v>
      </c>
      <c r="D33" s="109">
        <v>23</v>
      </c>
      <c r="E33" s="109">
        <v>13</v>
      </c>
      <c r="F33" s="109">
        <v>1</v>
      </c>
      <c r="G33" s="109"/>
      <c r="H33" s="109"/>
      <c r="I33" s="109">
        <v>18</v>
      </c>
      <c r="J33" s="109">
        <v>1</v>
      </c>
      <c r="K33" s="109"/>
      <c r="L33" s="109">
        <v>16</v>
      </c>
      <c r="M33" s="109"/>
      <c r="N33" s="109"/>
      <c r="O33" s="87">
        <v>36</v>
      </c>
    </row>
    <row r="34" spans="1:15" x14ac:dyDescent="0.25">
      <c r="A34" s="108"/>
      <c r="B34" s="99" t="s">
        <v>955</v>
      </c>
      <c r="C34" s="99" t="s">
        <v>308</v>
      </c>
      <c r="D34" s="109">
        <v>17</v>
      </c>
      <c r="E34" s="109">
        <v>20</v>
      </c>
      <c r="F34" s="109">
        <v>1</v>
      </c>
      <c r="G34" s="109"/>
      <c r="H34" s="109">
        <v>2</v>
      </c>
      <c r="I34" s="109">
        <v>14</v>
      </c>
      <c r="J34" s="109">
        <v>1</v>
      </c>
      <c r="K34" s="109"/>
      <c r="L34" s="109">
        <v>16</v>
      </c>
      <c r="M34" s="109">
        <v>1</v>
      </c>
      <c r="N34" s="109">
        <v>2</v>
      </c>
      <c r="O34" s="87">
        <v>37</v>
      </c>
    </row>
    <row r="35" spans="1:15" x14ac:dyDescent="0.25">
      <c r="A35" s="108"/>
      <c r="B35" s="99" t="s">
        <v>954</v>
      </c>
      <c r="C35" s="99" t="s">
        <v>307</v>
      </c>
      <c r="D35" s="109">
        <v>46</v>
      </c>
      <c r="E35" s="109">
        <v>13</v>
      </c>
      <c r="F35" s="109"/>
      <c r="G35" s="109"/>
      <c r="H35" s="109"/>
      <c r="I35" s="109">
        <v>14</v>
      </c>
      <c r="J35" s="109">
        <v>4</v>
      </c>
      <c r="K35" s="109"/>
      <c r="L35" s="109">
        <v>35</v>
      </c>
      <c r="M35" s="109">
        <v>5</v>
      </c>
      <c r="N35" s="109">
        <v>1</v>
      </c>
      <c r="O35" s="87">
        <v>59</v>
      </c>
    </row>
    <row r="36" spans="1:15" x14ac:dyDescent="0.25">
      <c r="A36" s="108"/>
      <c r="B36" s="99" t="s">
        <v>944</v>
      </c>
      <c r="C36" s="99" t="s">
        <v>178</v>
      </c>
      <c r="D36" s="109">
        <v>43</v>
      </c>
      <c r="E36" s="109">
        <v>9</v>
      </c>
      <c r="F36" s="109">
        <v>1</v>
      </c>
      <c r="G36" s="109"/>
      <c r="H36" s="109">
        <v>3</v>
      </c>
      <c r="I36" s="109">
        <v>14</v>
      </c>
      <c r="J36" s="109">
        <v>4</v>
      </c>
      <c r="K36" s="109"/>
      <c r="L36" s="109">
        <v>29</v>
      </c>
      <c r="M36" s="109"/>
      <c r="N36" s="109">
        <v>1</v>
      </c>
      <c r="O36" s="87">
        <v>52</v>
      </c>
    </row>
    <row r="37" spans="1:15" x14ac:dyDescent="0.25">
      <c r="A37" s="108"/>
      <c r="B37" s="99" t="s">
        <v>948</v>
      </c>
      <c r="C37" s="99" t="s">
        <v>304</v>
      </c>
      <c r="D37" s="109">
        <v>19</v>
      </c>
      <c r="E37" s="109">
        <v>2</v>
      </c>
      <c r="F37" s="109">
        <v>1</v>
      </c>
      <c r="G37" s="109"/>
      <c r="H37" s="109"/>
      <c r="I37" s="109">
        <v>3</v>
      </c>
      <c r="J37" s="109"/>
      <c r="K37" s="109"/>
      <c r="L37" s="109">
        <v>16</v>
      </c>
      <c r="M37" s="109">
        <v>1</v>
      </c>
      <c r="N37" s="109"/>
      <c r="O37" s="87">
        <v>21</v>
      </c>
    </row>
    <row r="38" spans="1:15" x14ac:dyDescent="0.25">
      <c r="A38" s="108"/>
      <c r="B38" s="99" t="s">
        <v>949</v>
      </c>
      <c r="C38" s="99" t="s">
        <v>184</v>
      </c>
      <c r="D38" s="109">
        <v>19</v>
      </c>
      <c r="E38" s="109">
        <v>11</v>
      </c>
      <c r="F38" s="109"/>
      <c r="G38" s="109"/>
      <c r="H38" s="109"/>
      <c r="I38" s="109">
        <v>8</v>
      </c>
      <c r="J38" s="109">
        <v>2</v>
      </c>
      <c r="K38" s="109"/>
      <c r="L38" s="109">
        <v>19</v>
      </c>
      <c r="M38" s="109">
        <v>1</v>
      </c>
      <c r="N38" s="109"/>
      <c r="O38" s="87">
        <v>30</v>
      </c>
    </row>
    <row r="39" spans="1:15" x14ac:dyDescent="0.25">
      <c r="A39" s="108"/>
      <c r="B39" s="99" t="s">
        <v>950</v>
      </c>
      <c r="C39" s="99" t="s">
        <v>305</v>
      </c>
      <c r="D39" s="109">
        <v>8</v>
      </c>
      <c r="E39" s="109">
        <v>5</v>
      </c>
      <c r="F39" s="109"/>
      <c r="G39" s="109"/>
      <c r="H39" s="109">
        <v>1</v>
      </c>
      <c r="I39" s="109">
        <v>3</v>
      </c>
      <c r="J39" s="109"/>
      <c r="K39" s="109"/>
      <c r="L39" s="109">
        <v>6</v>
      </c>
      <c r="M39" s="109">
        <v>3</v>
      </c>
      <c r="N39" s="109"/>
      <c r="O39" s="87">
        <v>13</v>
      </c>
    </row>
    <row r="40" spans="1:15" x14ac:dyDescent="0.25">
      <c r="A40" s="108"/>
      <c r="B40" s="99" t="s">
        <v>946</v>
      </c>
      <c r="C40" s="99" t="s">
        <v>180</v>
      </c>
      <c r="D40" s="109">
        <v>54</v>
      </c>
      <c r="E40" s="109">
        <v>24</v>
      </c>
      <c r="F40" s="109"/>
      <c r="G40" s="109"/>
      <c r="H40" s="109">
        <v>2</v>
      </c>
      <c r="I40" s="109">
        <v>12</v>
      </c>
      <c r="J40" s="109">
        <v>4</v>
      </c>
      <c r="K40" s="109"/>
      <c r="L40" s="109">
        <v>50</v>
      </c>
      <c r="M40" s="109">
        <v>4</v>
      </c>
      <c r="N40" s="109">
        <v>6</v>
      </c>
      <c r="O40" s="87">
        <v>78</v>
      </c>
    </row>
    <row r="41" spans="1:15" x14ac:dyDescent="0.25">
      <c r="A41" s="108"/>
      <c r="B41" s="99" t="s">
        <v>945</v>
      </c>
      <c r="C41" s="99" t="s">
        <v>179</v>
      </c>
      <c r="D41" s="109">
        <v>6</v>
      </c>
      <c r="E41" s="109"/>
      <c r="F41" s="109"/>
      <c r="G41" s="109"/>
      <c r="H41" s="109"/>
      <c r="I41" s="109">
        <v>1</v>
      </c>
      <c r="J41" s="109"/>
      <c r="K41" s="109"/>
      <c r="L41" s="109">
        <v>4</v>
      </c>
      <c r="M41" s="109"/>
      <c r="N41" s="109">
        <v>1</v>
      </c>
      <c r="O41" s="87">
        <v>6</v>
      </c>
    </row>
    <row r="42" spans="1:15" x14ac:dyDescent="0.25">
      <c r="A42" s="108"/>
      <c r="B42" s="99" t="s">
        <v>953</v>
      </c>
      <c r="C42" s="99" t="s">
        <v>185</v>
      </c>
      <c r="D42" s="109">
        <v>12</v>
      </c>
      <c r="E42" s="109">
        <v>28</v>
      </c>
      <c r="F42" s="109"/>
      <c r="G42" s="109"/>
      <c r="H42" s="109"/>
      <c r="I42" s="109">
        <v>1</v>
      </c>
      <c r="J42" s="109"/>
      <c r="K42" s="109"/>
      <c r="L42" s="109">
        <v>36</v>
      </c>
      <c r="M42" s="109">
        <v>3</v>
      </c>
      <c r="N42" s="109"/>
      <c r="O42" s="87">
        <v>40</v>
      </c>
    </row>
    <row r="43" spans="1:15" s="6" customFormat="1" x14ac:dyDescent="0.25">
      <c r="A43" s="100" t="s">
        <v>186</v>
      </c>
      <c r="B43" s="101"/>
      <c r="C43" s="101"/>
      <c r="D43" s="85">
        <v>273</v>
      </c>
      <c r="E43" s="85">
        <v>134</v>
      </c>
      <c r="F43" s="85">
        <v>5</v>
      </c>
      <c r="G43" s="85"/>
      <c r="H43" s="85">
        <v>8</v>
      </c>
      <c r="I43" s="85">
        <v>97</v>
      </c>
      <c r="J43" s="85">
        <v>16</v>
      </c>
      <c r="K43" s="85"/>
      <c r="L43" s="85">
        <v>251</v>
      </c>
      <c r="M43" s="85">
        <v>18</v>
      </c>
      <c r="N43" s="85">
        <v>12</v>
      </c>
      <c r="O43" s="102">
        <v>407</v>
      </c>
    </row>
    <row r="44" spans="1:15" x14ac:dyDescent="0.25">
      <c r="A44" s="108" t="s">
        <v>117</v>
      </c>
      <c r="B44" s="99" t="s">
        <v>397</v>
      </c>
      <c r="C44" s="99" t="s">
        <v>314</v>
      </c>
      <c r="D44" s="109">
        <v>8</v>
      </c>
      <c r="E44" s="109">
        <v>7</v>
      </c>
      <c r="F44" s="109"/>
      <c r="G44" s="109"/>
      <c r="H44" s="109"/>
      <c r="I44" s="109">
        <v>1</v>
      </c>
      <c r="J44" s="109">
        <v>1</v>
      </c>
      <c r="K44" s="109"/>
      <c r="L44" s="109">
        <v>13</v>
      </c>
      <c r="M44" s="109"/>
      <c r="N44" s="109"/>
      <c r="O44" s="87">
        <v>15</v>
      </c>
    </row>
    <row r="45" spans="1:15" x14ac:dyDescent="0.25">
      <c r="A45" s="108"/>
      <c r="B45" s="99" t="s">
        <v>962</v>
      </c>
      <c r="C45" s="99" t="s">
        <v>312</v>
      </c>
      <c r="D45" s="109">
        <v>4</v>
      </c>
      <c r="E45" s="109">
        <v>3</v>
      </c>
      <c r="F45" s="109"/>
      <c r="G45" s="109"/>
      <c r="H45" s="109">
        <v>1</v>
      </c>
      <c r="I45" s="109">
        <v>2</v>
      </c>
      <c r="J45" s="109">
        <v>2</v>
      </c>
      <c r="K45" s="109"/>
      <c r="L45" s="109">
        <v>2</v>
      </c>
      <c r="M45" s="109"/>
      <c r="N45" s="109"/>
      <c r="O45" s="87">
        <v>7</v>
      </c>
    </row>
    <row r="46" spans="1:15" x14ac:dyDescent="0.25">
      <c r="A46" s="108"/>
      <c r="B46" s="99" t="s">
        <v>963</v>
      </c>
      <c r="C46" s="99" t="s">
        <v>313</v>
      </c>
      <c r="D46" s="109">
        <v>5</v>
      </c>
      <c r="E46" s="109">
        <v>1</v>
      </c>
      <c r="F46" s="109"/>
      <c r="G46" s="109"/>
      <c r="H46" s="109"/>
      <c r="I46" s="109"/>
      <c r="J46" s="109"/>
      <c r="K46" s="109"/>
      <c r="L46" s="109">
        <v>3</v>
      </c>
      <c r="M46" s="109">
        <v>1</v>
      </c>
      <c r="N46" s="109">
        <v>2</v>
      </c>
      <c r="O46" s="87">
        <v>6</v>
      </c>
    </row>
    <row r="47" spans="1:15" x14ac:dyDescent="0.25">
      <c r="A47" s="108"/>
      <c r="B47" s="99" t="s">
        <v>956</v>
      </c>
      <c r="C47" s="99" t="s">
        <v>309</v>
      </c>
      <c r="D47" s="109">
        <v>2</v>
      </c>
      <c r="E47" s="109">
        <v>2</v>
      </c>
      <c r="F47" s="109"/>
      <c r="G47" s="109"/>
      <c r="H47" s="109"/>
      <c r="I47" s="109">
        <v>4</v>
      </c>
      <c r="J47" s="109"/>
      <c r="K47" s="109"/>
      <c r="L47" s="109"/>
      <c r="M47" s="109"/>
      <c r="N47" s="109"/>
      <c r="O47" s="87">
        <v>4</v>
      </c>
    </row>
    <row r="48" spans="1:15" x14ac:dyDescent="0.25">
      <c r="A48" s="108"/>
      <c r="B48" s="99" t="s">
        <v>993</v>
      </c>
      <c r="C48" s="99" t="s">
        <v>387</v>
      </c>
      <c r="D48" s="109">
        <v>1</v>
      </c>
      <c r="E48" s="109"/>
      <c r="F48" s="109"/>
      <c r="G48" s="109"/>
      <c r="H48" s="109"/>
      <c r="I48" s="109"/>
      <c r="J48" s="109">
        <v>1</v>
      </c>
      <c r="K48" s="109"/>
      <c r="L48" s="109"/>
      <c r="M48" s="109"/>
      <c r="N48" s="109"/>
      <c r="O48" s="87">
        <v>1</v>
      </c>
    </row>
    <row r="49" spans="1:15" x14ac:dyDescent="0.25">
      <c r="A49" s="108"/>
      <c r="B49" s="99" t="s">
        <v>398</v>
      </c>
      <c r="C49" s="99" t="s">
        <v>198</v>
      </c>
      <c r="D49" s="109">
        <v>2</v>
      </c>
      <c r="E49" s="109">
        <v>5</v>
      </c>
      <c r="F49" s="109"/>
      <c r="G49" s="109"/>
      <c r="H49" s="109"/>
      <c r="I49" s="109">
        <v>1</v>
      </c>
      <c r="J49" s="109"/>
      <c r="K49" s="109"/>
      <c r="L49" s="109">
        <v>5</v>
      </c>
      <c r="M49" s="109"/>
      <c r="N49" s="109">
        <v>1</v>
      </c>
      <c r="O49" s="87">
        <v>7</v>
      </c>
    </row>
    <row r="50" spans="1:15" x14ac:dyDescent="0.25">
      <c r="A50" s="108"/>
      <c r="B50" s="99" t="s">
        <v>967</v>
      </c>
      <c r="C50" s="99" t="s">
        <v>204</v>
      </c>
      <c r="D50" s="109">
        <v>10</v>
      </c>
      <c r="E50" s="109">
        <v>4</v>
      </c>
      <c r="F50" s="109">
        <v>1</v>
      </c>
      <c r="G50" s="109"/>
      <c r="H50" s="109">
        <v>1</v>
      </c>
      <c r="I50" s="109"/>
      <c r="J50" s="109">
        <v>2</v>
      </c>
      <c r="K50" s="109"/>
      <c r="L50" s="109">
        <v>9</v>
      </c>
      <c r="M50" s="109"/>
      <c r="N50" s="109">
        <v>1</v>
      </c>
      <c r="O50" s="87">
        <v>14</v>
      </c>
    </row>
    <row r="51" spans="1:15" x14ac:dyDescent="0.25">
      <c r="A51" s="108"/>
      <c r="B51" s="99" t="s">
        <v>972</v>
      </c>
      <c r="C51" s="99" t="s">
        <v>210</v>
      </c>
      <c r="D51" s="109">
        <v>4</v>
      </c>
      <c r="E51" s="109">
        <v>1</v>
      </c>
      <c r="F51" s="109"/>
      <c r="G51" s="109"/>
      <c r="H51" s="109"/>
      <c r="I51" s="109">
        <v>2</v>
      </c>
      <c r="J51" s="109"/>
      <c r="K51" s="109"/>
      <c r="L51" s="109">
        <v>2</v>
      </c>
      <c r="M51" s="109"/>
      <c r="N51" s="109">
        <v>1</v>
      </c>
      <c r="O51" s="87">
        <v>5</v>
      </c>
    </row>
    <row r="52" spans="1:15" x14ac:dyDescent="0.25">
      <c r="A52" s="108"/>
      <c r="B52" s="99" t="s">
        <v>979</v>
      </c>
      <c r="C52" s="99" t="s">
        <v>319</v>
      </c>
      <c r="D52" s="109">
        <v>1</v>
      </c>
      <c r="E52" s="109"/>
      <c r="F52" s="109"/>
      <c r="G52" s="109"/>
      <c r="H52" s="109"/>
      <c r="I52" s="109"/>
      <c r="J52" s="109"/>
      <c r="K52" s="109"/>
      <c r="L52" s="109">
        <v>1</v>
      </c>
      <c r="M52" s="109"/>
      <c r="N52" s="109"/>
      <c r="O52" s="87">
        <v>1</v>
      </c>
    </row>
    <row r="53" spans="1:15" x14ac:dyDescent="0.25">
      <c r="A53" s="108"/>
      <c r="B53" s="99" t="s">
        <v>969</v>
      </c>
      <c r="C53" s="99" t="s">
        <v>261</v>
      </c>
      <c r="D53" s="109">
        <v>4</v>
      </c>
      <c r="E53" s="109">
        <v>2</v>
      </c>
      <c r="F53" s="109"/>
      <c r="G53" s="109"/>
      <c r="H53" s="109"/>
      <c r="I53" s="109"/>
      <c r="J53" s="109">
        <v>1</v>
      </c>
      <c r="K53" s="109"/>
      <c r="L53" s="109">
        <v>5</v>
      </c>
      <c r="M53" s="109"/>
      <c r="N53" s="109"/>
      <c r="O53" s="87">
        <v>6</v>
      </c>
    </row>
    <row r="54" spans="1:15" x14ac:dyDescent="0.25">
      <c r="A54" s="108"/>
      <c r="B54" s="99" t="s">
        <v>973</v>
      </c>
      <c r="C54" s="99" t="s">
        <v>212</v>
      </c>
      <c r="D54" s="109">
        <v>4</v>
      </c>
      <c r="E54" s="109">
        <v>2</v>
      </c>
      <c r="F54" s="109"/>
      <c r="G54" s="109"/>
      <c r="H54" s="109">
        <v>1</v>
      </c>
      <c r="I54" s="109"/>
      <c r="J54" s="109"/>
      <c r="K54" s="109"/>
      <c r="L54" s="109">
        <v>4</v>
      </c>
      <c r="M54" s="109">
        <v>1</v>
      </c>
      <c r="N54" s="109"/>
      <c r="O54" s="87">
        <v>6</v>
      </c>
    </row>
    <row r="55" spans="1:15" x14ac:dyDescent="0.25">
      <c r="A55" s="108"/>
      <c r="B55" s="99" t="s">
        <v>958</v>
      </c>
      <c r="C55" s="99" t="s">
        <v>259</v>
      </c>
      <c r="D55" s="109">
        <v>1</v>
      </c>
      <c r="E55" s="109"/>
      <c r="F55" s="109"/>
      <c r="G55" s="109"/>
      <c r="H55" s="109"/>
      <c r="I55" s="109"/>
      <c r="J55" s="109"/>
      <c r="K55" s="109"/>
      <c r="L55" s="109">
        <v>1</v>
      </c>
      <c r="M55" s="109"/>
      <c r="N55" s="109"/>
      <c r="O55" s="87">
        <v>1</v>
      </c>
    </row>
    <row r="56" spans="1:15" x14ac:dyDescent="0.25">
      <c r="A56" s="108"/>
      <c r="B56" s="99" t="s">
        <v>1466</v>
      </c>
      <c r="C56" s="99" t="s">
        <v>1467</v>
      </c>
      <c r="D56" s="109">
        <v>3</v>
      </c>
      <c r="E56" s="109"/>
      <c r="F56" s="109"/>
      <c r="G56" s="109"/>
      <c r="H56" s="109"/>
      <c r="I56" s="109"/>
      <c r="J56" s="109">
        <v>2</v>
      </c>
      <c r="K56" s="109"/>
      <c r="L56" s="109">
        <v>1</v>
      </c>
      <c r="M56" s="109"/>
      <c r="N56" s="109"/>
      <c r="O56" s="87">
        <v>3</v>
      </c>
    </row>
    <row r="57" spans="1:15" x14ac:dyDescent="0.25">
      <c r="A57" s="108"/>
      <c r="B57" s="99" t="s">
        <v>966</v>
      </c>
      <c r="C57" s="99" t="s">
        <v>203</v>
      </c>
      <c r="D57" s="109">
        <v>49</v>
      </c>
      <c r="E57" s="109">
        <v>21</v>
      </c>
      <c r="F57" s="109">
        <v>1</v>
      </c>
      <c r="G57" s="109"/>
      <c r="H57" s="109">
        <v>13</v>
      </c>
      <c r="I57" s="109">
        <v>1</v>
      </c>
      <c r="J57" s="109">
        <v>1</v>
      </c>
      <c r="K57" s="109"/>
      <c r="L57" s="109">
        <v>50</v>
      </c>
      <c r="M57" s="109">
        <v>1</v>
      </c>
      <c r="N57" s="109">
        <v>3</v>
      </c>
      <c r="O57" s="87">
        <v>70</v>
      </c>
    </row>
    <row r="58" spans="1:15" x14ac:dyDescent="0.25">
      <c r="A58" s="108"/>
      <c r="B58" s="99" t="s">
        <v>965</v>
      </c>
      <c r="C58" s="99" t="s">
        <v>201</v>
      </c>
      <c r="D58" s="109">
        <v>52</v>
      </c>
      <c r="E58" s="109">
        <v>15</v>
      </c>
      <c r="F58" s="109"/>
      <c r="G58" s="109"/>
      <c r="H58" s="109">
        <v>4</v>
      </c>
      <c r="I58" s="109">
        <v>17</v>
      </c>
      <c r="J58" s="109">
        <v>4</v>
      </c>
      <c r="K58" s="109"/>
      <c r="L58" s="109">
        <v>38</v>
      </c>
      <c r="M58" s="109">
        <v>2</v>
      </c>
      <c r="N58" s="109">
        <v>2</v>
      </c>
      <c r="O58" s="87">
        <v>67</v>
      </c>
    </row>
    <row r="59" spans="1:15" x14ac:dyDescent="0.25">
      <c r="A59" s="108"/>
      <c r="B59" s="99" t="s">
        <v>415</v>
      </c>
      <c r="C59" s="99" t="s">
        <v>194</v>
      </c>
      <c r="D59" s="109">
        <v>88</v>
      </c>
      <c r="E59" s="109">
        <v>85</v>
      </c>
      <c r="F59" s="109">
        <v>11</v>
      </c>
      <c r="G59" s="109"/>
      <c r="H59" s="109">
        <v>29</v>
      </c>
      <c r="I59" s="109">
        <v>5</v>
      </c>
      <c r="J59" s="109">
        <v>3</v>
      </c>
      <c r="K59" s="109"/>
      <c r="L59" s="109">
        <v>112</v>
      </c>
      <c r="M59" s="109">
        <v>6</v>
      </c>
      <c r="N59" s="109">
        <v>7</v>
      </c>
      <c r="O59" s="87">
        <v>173</v>
      </c>
    </row>
    <row r="60" spans="1:15" x14ac:dyDescent="0.25">
      <c r="A60" s="108"/>
      <c r="B60" s="99" t="s">
        <v>416</v>
      </c>
      <c r="C60" s="99" t="s">
        <v>211</v>
      </c>
      <c r="D60" s="109">
        <v>12</v>
      </c>
      <c r="E60" s="109">
        <v>7</v>
      </c>
      <c r="F60" s="109"/>
      <c r="G60" s="109"/>
      <c r="H60" s="109"/>
      <c r="I60" s="109">
        <v>3</v>
      </c>
      <c r="J60" s="109">
        <v>1</v>
      </c>
      <c r="K60" s="109"/>
      <c r="L60" s="109">
        <v>13</v>
      </c>
      <c r="M60" s="109">
        <v>1</v>
      </c>
      <c r="N60" s="109">
        <v>1</v>
      </c>
      <c r="O60" s="87">
        <v>19</v>
      </c>
    </row>
    <row r="61" spans="1:15" x14ac:dyDescent="0.25">
      <c r="A61" s="108"/>
      <c r="B61" s="99" t="s">
        <v>975</v>
      </c>
      <c r="C61" s="99" t="s">
        <v>215</v>
      </c>
      <c r="D61" s="109">
        <v>6</v>
      </c>
      <c r="E61" s="109">
        <v>6</v>
      </c>
      <c r="F61" s="109"/>
      <c r="G61" s="109"/>
      <c r="H61" s="109"/>
      <c r="I61" s="109"/>
      <c r="J61" s="109">
        <v>1</v>
      </c>
      <c r="K61" s="109"/>
      <c r="L61" s="109">
        <v>11</v>
      </c>
      <c r="M61" s="109"/>
      <c r="N61" s="109"/>
      <c r="O61" s="87">
        <v>12</v>
      </c>
    </row>
    <row r="62" spans="1:15" x14ac:dyDescent="0.25">
      <c r="A62" s="108"/>
      <c r="B62" s="99" t="s">
        <v>418</v>
      </c>
      <c r="C62" s="99" t="s">
        <v>195</v>
      </c>
      <c r="D62" s="109">
        <v>12</v>
      </c>
      <c r="E62" s="109">
        <v>8</v>
      </c>
      <c r="F62" s="109"/>
      <c r="G62" s="109"/>
      <c r="H62" s="109">
        <v>4</v>
      </c>
      <c r="I62" s="109">
        <v>1</v>
      </c>
      <c r="J62" s="109"/>
      <c r="K62" s="109"/>
      <c r="L62" s="109">
        <v>14</v>
      </c>
      <c r="M62" s="109"/>
      <c r="N62" s="109">
        <v>1</v>
      </c>
      <c r="O62" s="87">
        <v>20</v>
      </c>
    </row>
    <row r="63" spans="1:15" x14ac:dyDescent="0.25">
      <c r="A63" s="108"/>
      <c r="B63" s="99" t="s">
        <v>419</v>
      </c>
      <c r="C63" s="99" t="s">
        <v>310</v>
      </c>
      <c r="D63" s="109">
        <v>11</v>
      </c>
      <c r="E63" s="109">
        <v>11</v>
      </c>
      <c r="F63" s="109"/>
      <c r="G63" s="109"/>
      <c r="H63" s="109">
        <v>2</v>
      </c>
      <c r="I63" s="109">
        <v>1</v>
      </c>
      <c r="J63" s="109">
        <v>2</v>
      </c>
      <c r="K63" s="109"/>
      <c r="L63" s="109">
        <v>16</v>
      </c>
      <c r="M63" s="109"/>
      <c r="N63" s="109">
        <v>1</v>
      </c>
      <c r="O63" s="87">
        <v>22</v>
      </c>
    </row>
    <row r="64" spans="1:15" x14ac:dyDescent="0.25">
      <c r="A64" s="108"/>
      <c r="B64" s="99" t="s">
        <v>420</v>
      </c>
      <c r="C64" s="99" t="s">
        <v>205</v>
      </c>
      <c r="D64" s="109">
        <v>5</v>
      </c>
      <c r="E64" s="109">
        <v>12</v>
      </c>
      <c r="F64" s="109"/>
      <c r="G64" s="109"/>
      <c r="H64" s="109"/>
      <c r="I64" s="109">
        <v>1</v>
      </c>
      <c r="J64" s="109"/>
      <c r="K64" s="109"/>
      <c r="L64" s="109">
        <v>15</v>
      </c>
      <c r="M64" s="109"/>
      <c r="N64" s="109">
        <v>1</v>
      </c>
      <c r="O64" s="87">
        <v>17</v>
      </c>
    </row>
    <row r="65" spans="1:15" x14ac:dyDescent="0.25">
      <c r="A65" s="108"/>
      <c r="B65" s="99" t="s">
        <v>421</v>
      </c>
      <c r="C65" s="99" t="s">
        <v>216</v>
      </c>
      <c r="D65" s="109">
        <v>1</v>
      </c>
      <c r="E65" s="109">
        <v>6</v>
      </c>
      <c r="F65" s="109"/>
      <c r="G65" s="109"/>
      <c r="H65" s="109"/>
      <c r="I65" s="109"/>
      <c r="J65" s="109">
        <v>1</v>
      </c>
      <c r="K65" s="109"/>
      <c r="L65" s="109">
        <v>5</v>
      </c>
      <c r="M65" s="109"/>
      <c r="N65" s="109">
        <v>1</v>
      </c>
      <c r="O65" s="87">
        <v>7</v>
      </c>
    </row>
    <row r="66" spans="1:15" x14ac:dyDescent="0.25">
      <c r="A66" s="108"/>
      <c r="B66" s="99" t="s">
        <v>422</v>
      </c>
      <c r="C66" s="99" t="s">
        <v>318</v>
      </c>
      <c r="D66" s="109">
        <v>5</v>
      </c>
      <c r="E66" s="109">
        <v>8</v>
      </c>
      <c r="F66" s="109">
        <v>1</v>
      </c>
      <c r="G66" s="109"/>
      <c r="H66" s="109">
        <v>4</v>
      </c>
      <c r="I66" s="109"/>
      <c r="J66" s="109"/>
      <c r="K66" s="109"/>
      <c r="L66" s="109">
        <v>7</v>
      </c>
      <c r="M66" s="109"/>
      <c r="N66" s="109">
        <v>1</v>
      </c>
      <c r="O66" s="87">
        <v>13</v>
      </c>
    </row>
    <row r="67" spans="1:15" x14ac:dyDescent="0.25">
      <c r="A67" s="108"/>
      <c r="B67" s="99" t="s">
        <v>977</v>
      </c>
      <c r="C67" s="99" t="s">
        <v>218</v>
      </c>
      <c r="D67" s="109">
        <v>247</v>
      </c>
      <c r="E67" s="109">
        <v>73</v>
      </c>
      <c r="F67" s="109">
        <v>6</v>
      </c>
      <c r="G67" s="109"/>
      <c r="H67" s="109">
        <v>29</v>
      </c>
      <c r="I67" s="109">
        <v>53</v>
      </c>
      <c r="J67" s="109">
        <v>9</v>
      </c>
      <c r="K67" s="109"/>
      <c r="L67" s="109">
        <v>195</v>
      </c>
      <c r="M67" s="109">
        <v>12</v>
      </c>
      <c r="N67" s="109">
        <v>16</v>
      </c>
      <c r="O67" s="87">
        <v>320</v>
      </c>
    </row>
    <row r="68" spans="1:15" x14ac:dyDescent="0.25">
      <c r="A68" s="108"/>
      <c r="B68" s="99" t="s">
        <v>960</v>
      </c>
      <c r="C68" s="99" t="s">
        <v>199</v>
      </c>
      <c r="D68" s="109">
        <v>64</v>
      </c>
      <c r="E68" s="109">
        <v>34</v>
      </c>
      <c r="F68" s="109"/>
      <c r="G68" s="109">
        <v>1</v>
      </c>
      <c r="H68" s="109">
        <v>5</v>
      </c>
      <c r="I68" s="109">
        <v>29</v>
      </c>
      <c r="J68" s="109">
        <v>9</v>
      </c>
      <c r="K68" s="109"/>
      <c r="L68" s="109">
        <v>52</v>
      </c>
      <c r="M68" s="109"/>
      <c r="N68" s="109">
        <v>2</v>
      </c>
      <c r="O68" s="87">
        <v>98</v>
      </c>
    </row>
    <row r="69" spans="1:15" x14ac:dyDescent="0.25">
      <c r="A69" s="108"/>
      <c r="B69" s="99" t="s">
        <v>978</v>
      </c>
      <c r="C69" s="99" t="s">
        <v>219</v>
      </c>
      <c r="D69" s="109">
        <v>13</v>
      </c>
      <c r="E69" s="109">
        <v>10</v>
      </c>
      <c r="F69" s="109"/>
      <c r="G69" s="109"/>
      <c r="H69" s="109">
        <v>1</v>
      </c>
      <c r="I69" s="109">
        <v>7</v>
      </c>
      <c r="J69" s="109">
        <v>1</v>
      </c>
      <c r="K69" s="109"/>
      <c r="L69" s="109">
        <v>14</v>
      </c>
      <c r="M69" s="109"/>
      <c r="N69" s="109"/>
      <c r="O69" s="87">
        <v>23</v>
      </c>
    </row>
    <row r="70" spans="1:15" x14ac:dyDescent="0.25">
      <c r="A70" s="108"/>
      <c r="B70" s="99" t="s">
        <v>957</v>
      </c>
      <c r="C70" s="99" t="s">
        <v>191</v>
      </c>
      <c r="D70" s="109">
        <v>13</v>
      </c>
      <c r="E70" s="109">
        <v>3</v>
      </c>
      <c r="F70" s="109"/>
      <c r="G70" s="109"/>
      <c r="H70" s="109">
        <v>1</v>
      </c>
      <c r="I70" s="109">
        <v>2</v>
      </c>
      <c r="J70" s="109">
        <v>1</v>
      </c>
      <c r="K70" s="109"/>
      <c r="L70" s="109">
        <v>12</v>
      </c>
      <c r="M70" s="109"/>
      <c r="N70" s="109"/>
      <c r="O70" s="87">
        <v>16</v>
      </c>
    </row>
    <row r="71" spans="1:15" x14ac:dyDescent="0.25">
      <c r="A71" s="108"/>
      <c r="B71" s="99" t="s">
        <v>964</v>
      </c>
      <c r="C71" s="99" t="s">
        <v>200</v>
      </c>
      <c r="D71" s="109">
        <v>10</v>
      </c>
      <c r="E71" s="109">
        <v>29</v>
      </c>
      <c r="F71" s="109"/>
      <c r="G71" s="109"/>
      <c r="H71" s="109">
        <v>7</v>
      </c>
      <c r="I71" s="109">
        <v>4</v>
      </c>
      <c r="J71" s="109">
        <v>1</v>
      </c>
      <c r="K71" s="109"/>
      <c r="L71" s="109">
        <v>20</v>
      </c>
      <c r="M71" s="109">
        <v>3</v>
      </c>
      <c r="N71" s="109">
        <v>4</v>
      </c>
      <c r="O71" s="87">
        <v>39</v>
      </c>
    </row>
    <row r="72" spans="1:15" x14ac:dyDescent="0.25">
      <c r="A72" s="108"/>
      <c r="B72" s="99" t="s">
        <v>1436</v>
      </c>
      <c r="C72" s="99" t="s">
        <v>1437</v>
      </c>
      <c r="D72" s="109">
        <v>1</v>
      </c>
      <c r="E72" s="109">
        <v>4</v>
      </c>
      <c r="F72" s="109">
        <v>1</v>
      </c>
      <c r="G72" s="109"/>
      <c r="H72" s="109"/>
      <c r="I72" s="109"/>
      <c r="J72" s="109"/>
      <c r="K72" s="109"/>
      <c r="L72" s="109">
        <v>4</v>
      </c>
      <c r="M72" s="109"/>
      <c r="N72" s="109"/>
      <c r="O72" s="87">
        <v>5</v>
      </c>
    </row>
    <row r="73" spans="1:15" x14ac:dyDescent="0.25">
      <c r="A73" s="108"/>
      <c r="B73" s="99" t="s">
        <v>976</v>
      </c>
      <c r="C73" s="99" t="s">
        <v>217</v>
      </c>
      <c r="D73" s="109">
        <v>32</v>
      </c>
      <c r="E73" s="109">
        <v>25</v>
      </c>
      <c r="F73" s="109">
        <v>1</v>
      </c>
      <c r="G73" s="109"/>
      <c r="H73" s="109">
        <v>3</v>
      </c>
      <c r="I73" s="109">
        <v>8</v>
      </c>
      <c r="J73" s="109">
        <v>2</v>
      </c>
      <c r="K73" s="109"/>
      <c r="L73" s="109">
        <v>35</v>
      </c>
      <c r="M73" s="109">
        <v>5</v>
      </c>
      <c r="N73" s="109">
        <v>3</v>
      </c>
      <c r="O73" s="87">
        <v>57</v>
      </c>
    </row>
    <row r="74" spans="1:15" x14ac:dyDescent="0.25">
      <c r="A74" s="108"/>
      <c r="B74" s="99" t="s">
        <v>980</v>
      </c>
      <c r="C74" s="99" t="s">
        <v>220</v>
      </c>
      <c r="D74" s="109">
        <v>40</v>
      </c>
      <c r="E74" s="109">
        <v>8</v>
      </c>
      <c r="F74" s="109"/>
      <c r="G74" s="109">
        <v>1</v>
      </c>
      <c r="H74" s="109">
        <v>2</v>
      </c>
      <c r="I74" s="109">
        <v>24</v>
      </c>
      <c r="J74" s="109">
        <v>4</v>
      </c>
      <c r="K74" s="109"/>
      <c r="L74" s="109">
        <v>15</v>
      </c>
      <c r="M74" s="109">
        <v>1</v>
      </c>
      <c r="N74" s="109">
        <v>1</v>
      </c>
      <c r="O74" s="87">
        <v>48</v>
      </c>
    </row>
    <row r="75" spans="1:15" x14ac:dyDescent="0.25">
      <c r="A75" s="108"/>
      <c r="B75" s="99" t="s">
        <v>981</v>
      </c>
      <c r="C75" s="99" t="s">
        <v>320</v>
      </c>
      <c r="D75" s="109">
        <v>5</v>
      </c>
      <c r="E75" s="109">
        <v>6</v>
      </c>
      <c r="F75" s="109"/>
      <c r="G75" s="109"/>
      <c r="H75" s="109"/>
      <c r="I75" s="109"/>
      <c r="J75" s="109"/>
      <c r="K75" s="109"/>
      <c r="L75" s="109">
        <v>10</v>
      </c>
      <c r="M75" s="109">
        <v>1</v>
      </c>
      <c r="N75" s="109"/>
      <c r="O75" s="87">
        <v>11</v>
      </c>
    </row>
    <row r="76" spans="1:15" x14ac:dyDescent="0.25">
      <c r="A76" s="108"/>
      <c r="B76" s="99" t="s">
        <v>951</v>
      </c>
      <c r="C76" s="99" t="s">
        <v>315</v>
      </c>
      <c r="D76" s="109"/>
      <c r="E76" s="109">
        <v>1</v>
      </c>
      <c r="F76" s="109"/>
      <c r="G76" s="109"/>
      <c r="H76" s="109"/>
      <c r="I76" s="109"/>
      <c r="J76" s="109">
        <v>1</v>
      </c>
      <c r="K76" s="109"/>
      <c r="L76" s="109"/>
      <c r="M76" s="109"/>
      <c r="N76" s="109"/>
      <c r="O76" s="87">
        <v>1</v>
      </c>
    </row>
    <row r="77" spans="1:15" x14ac:dyDescent="0.25">
      <c r="A77" s="108"/>
      <c r="B77" s="99" t="s">
        <v>959</v>
      </c>
      <c r="C77" s="99" t="s">
        <v>197</v>
      </c>
      <c r="D77" s="109">
        <v>38</v>
      </c>
      <c r="E77" s="109">
        <v>2</v>
      </c>
      <c r="F77" s="109">
        <v>2</v>
      </c>
      <c r="G77" s="109"/>
      <c r="H77" s="109">
        <v>1</v>
      </c>
      <c r="I77" s="109">
        <v>3</v>
      </c>
      <c r="J77" s="109">
        <v>1</v>
      </c>
      <c r="K77" s="109"/>
      <c r="L77" s="109">
        <v>33</v>
      </c>
      <c r="M77" s="109"/>
      <c r="N77" s="109"/>
      <c r="O77" s="87">
        <v>40</v>
      </c>
    </row>
    <row r="78" spans="1:15" x14ac:dyDescent="0.25">
      <c r="A78" s="108"/>
      <c r="B78" s="99" t="s">
        <v>1406</v>
      </c>
      <c r="C78" s="99" t="s">
        <v>238</v>
      </c>
      <c r="D78" s="109">
        <v>27</v>
      </c>
      <c r="E78" s="109">
        <v>5</v>
      </c>
      <c r="F78" s="109">
        <v>1</v>
      </c>
      <c r="G78" s="109"/>
      <c r="H78" s="109">
        <v>2</v>
      </c>
      <c r="I78" s="109">
        <v>7</v>
      </c>
      <c r="J78" s="109"/>
      <c r="K78" s="109"/>
      <c r="L78" s="109">
        <v>17</v>
      </c>
      <c r="M78" s="109">
        <v>5</v>
      </c>
      <c r="N78" s="109"/>
      <c r="O78" s="87">
        <v>32</v>
      </c>
    </row>
    <row r="79" spans="1:15" x14ac:dyDescent="0.25">
      <c r="A79" s="108"/>
      <c r="B79" s="99" t="s">
        <v>961</v>
      </c>
      <c r="C79" s="99" t="s">
        <v>311</v>
      </c>
      <c r="D79" s="109">
        <v>5</v>
      </c>
      <c r="E79" s="109">
        <v>2</v>
      </c>
      <c r="F79" s="109"/>
      <c r="G79" s="109"/>
      <c r="H79" s="109">
        <v>1</v>
      </c>
      <c r="I79" s="109"/>
      <c r="J79" s="109"/>
      <c r="K79" s="109"/>
      <c r="L79" s="109">
        <v>6</v>
      </c>
      <c r="M79" s="109"/>
      <c r="N79" s="109"/>
      <c r="O79" s="87">
        <v>7</v>
      </c>
    </row>
    <row r="80" spans="1:15" x14ac:dyDescent="0.25">
      <c r="A80" s="108"/>
      <c r="B80" s="99" t="s">
        <v>994</v>
      </c>
      <c r="C80" s="99" t="s">
        <v>209</v>
      </c>
      <c r="D80" s="109">
        <v>1</v>
      </c>
      <c r="E80" s="109">
        <v>3</v>
      </c>
      <c r="F80" s="109"/>
      <c r="G80" s="109"/>
      <c r="H80" s="109"/>
      <c r="I80" s="109">
        <v>1</v>
      </c>
      <c r="J80" s="109"/>
      <c r="K80" s="109"/>
      <c r="L80" s="109">
        <v>2</v>
      </c>
      <c r="M80" s="109"/>
      <c r="N80" s="109">
        <v>1</v>
      </c>
      <c r="O80" s="87">
        <v>4</v>
      </c>
    </row>
    <row r="81" spans="1:15" x14ac:dyDescent="0.25">
      <c r="A81" s="108"/>
      <c r="B81" s="99" t="s">
        <v>970</v>
      </c>
      <c r="C81" s="99" t="s">
        <v>206</v>
      </c>
      <c r="D81" s="109">
        <v>12</v>
      </c>
      <c r="E81" s="109">
        <v>14</v>
      </c>
      <c r="F81" s="109"/>
      <c r="G81" s="109"/>
      <c r="H81" s="109"/>
      <c r="I81" s="109">
        <v>1</v>
      </c>
      <c r="J81" s="109">
        <v>3</v>
      </c>
      <c r="K81" s="109"/>
      <c r="L81" s="109">
        <v>19</v>
      </c>
      <c r="M81" s="109">
        <v>1</v>
      </c>
      <c r="N81" s="109">
        <v>2</v>
      </c>
      <c r="O81" s="87">
        <v>26</v>
      </c>
    </row>
    <row r="82" spans="1:15" s="6" customFormat="1" x14ac:dyDescent="0.25">
      <c r="A82" s="100" t="s">
        <v>222</v>
      </c>
      <c r="B82" s="101"/>
      <c r="C82" s="101"/>
      <c r="D82" s="85">
        <v>798</v>
      </c>
      <c r="E82" s="85">
        <v>425</v>
      </c>
      <c r="F82" s="85">
        <v>25</v>
      </c>
      <c r="G82" s="85">
        <v>2</v>
      </c>
      <c r="H82" s="85">
        <v>111</v>
      </c>
      <c r="I82" s="85">
        <v>178</v>
      </c>
      <c r="J82" s="85">
        <v>54</v>
      </c>
      <c r="K82" s="85"/>
      <c r="L82" s="85">
        <v>761</v>
      </c>
      <c r="M82" s="85">
        <v>40</v>
      </c>
      <c r="N82" s="85">
        <v>52</v>
      </c>
      <c r="O82" s="102">
        <v>1223</v>
      </c>
    </row>
    <row r="83" spans="1:15" x14ac:dyDescent="0.25">
      <c r="A83" s="108" t="s">
        <v>120</v>
      </c>
      <c r="B83" s="99" t="s">
        <v>983</v>
      </c>
      <c r="C83" s="99" t="s">
        <v>322</v>
      </c>
      <c r="D83" s="109">
        <v>115</v>
      </c>
      <c r="E83" s="109">
        <v>27</v>
      </c>
      <c r="F83" s="109">
        <v>2</v>
      </c>
      <c r="G83" s="109"/>
      <c r="H83" s="109">
        <v>12</v>
      </c>
      <c r="I83" s="109">
        <v>13</v>
      </c>
      <c r="J83" s="109">
        <v>7</v>
      </c>
      <c r="K83" s="109"/>
      <c r="L83" s="109">
        <v>98</v>
      </c>
      <c r="M83" s="109">
        <v>4</v>
      </c>
      <c r="N83" s="109">
        <v>6</v>
      </c>
      <c r="O83" s="87">
        <v>142</v>
      </c>
    </row>
    <row r="84" spans="1:15" s="6" customFormat="1" x14ac:dyDescent="0.25">
      <c r="A84" s="100" t="s">
        <v>245</v>
      </c>
      <c r="B84" s="101"/>
      <c r="C84" s="101"/>
      <c r="D84" s="85">
        <v>115</v>
      </c>
      <c r="E84" s="85">
        <v>27</v>
      </c>
      <c r="F84" s="85">
        <v>2</v>
      </c>
      <c r="G84" s="85"/>
      <c r="H84" s="85">
        <v>12</v>
      </c>
      <c r="I84" s="85">
        <v>13</v>
      </c>
      <c r="J84" s="85">
        <v>7</v>
      </c>
      <c r="K84" s="85"/>
      <c r="L84" s="85">
        <v>98</v>
      </c>
      <c r="M84" s="85">
        <v>4</v>
      </c>
      <c r="N84" s="85">
        <v>6</v>
      </c>
      <c r="O84" s="102">
        <v>142</v>
      </c>
    </row>
    <row r="85" spans="1:15" x14ac:dyDescent="0.25">
      <c r="A85" s="108" t="s">
        <v>121</v>
      </c>
      <c r="B85" s="99" t="s">
        <v>984</v>
      </c>
      <c r="C85" s="99" t="s">
        <v>323</v>
      </c>
      <c r="D85" s="109">
        <v>17</v>
      </c>
      <c r="E85" s="109">
        <v>6</v>
      </c>
      <c r="F85" s="109"/>
      <c r="G85" s="109"/>
      <c r="H85" s="109"/>
      <c r="I85" s="109">
        <v>6</v>
      </c>
      <c r="J85" s="109">
        <v>1</v>
      </c>
      <c r="K85" s="109"/>
      <c r="L85" s="109">
        <v>15</v>
      </c>
      <c r="M85" s="109"/>
      <c r="N85" s="109">
        <v>1</v>
      </c>
      <c r="O85" s="87">
        <v>23</v>
      </c>
    </row>
    <row r="86" spans="1:15" x14ac:dyDescent="0.25">
      <c r="A86" s="108"/>
      <c r="B86" s="99" t="s">
        <v>987</v>
      </c>
      <c r="C86" s="99" t="s">
        <v>327</v>
      </c>
      <c r="D86" s="109">
        <v>7</v>
      </c>
      <c r="E86" s="109">
        <v>5</v>
      </c>
      <c r="F86" s="109"/>
      <c r="G86" s="109"/>
      <c r="H86" s="109"/>
      <c r="I86" s="109"/>
      <c r="J86" s="109"/>
      <c r="K86" s="109"/>
      <c r="L86" s="109">
        <v>10</v>
      </c>
      <c r="M86" s="109">
        <v>1</v>
      </c>
      <c r="N86" s="109">
        <v>1</v>
      </c>
      <c r="O86" s="87">
        <v>12</v>
      </c>
    </row>
    <row r="87" spans="1:15" x14ac:dyDescent="0.25">
      <c r="A87" s="108"/>
      <c r="B87" s="99" t="s">
        <v>986</v>
      </c>
      <c r="C87" s="99" t="s">
        <v>325</v>
      </c>
      <c r="D87" s="109">
        <v>16</v>
      </c>
      <c r="E87" s="109">
        <v>4</v>
      </c>
      <c r="F87" s="109">
        <v>1</v>
      </c>
      <c r="G87" s="109"/>
      <c r="H87" s="109"/>
      <c r="I87" s="109"/>
      <c r="J87" s="109"/>
      <c r="K87" s="109"/>
      <c r="L87" s="109">
        <v>19</v>
      </c>
      <c r="M87" s="109"/>
      <c r="N87" s="109"/>
      <c r="O87" s="87">
        <v>20</v>
      </c>
    </row>
    <row r="88" spans="1:15" x14ac:dyDescent="0.25">
      <c r="A88" s="108"/>
      <c r="B88" s="99" t="s">
        <v>423</v>
      </c>
      <c r="C88" s="99" t="s">
        <v>326</v>
      </c>
      <c r="D88" s="109">
        <v>13</v>
      </c>
      <c r="E88" s="109">
        <v>6</v>
      </c>
      <c r="F88" s="109">
        <v>1</v>
      </c>
      <c r="G88" s="109"/>
      <c r="H88" s="109">
        <v>2</v>
      </c>
      <c r="I88" s="109"/>
      <c r="J88" s="109">
        <v>1</v>
      </c>
      <c r="K88" s="109"/>
      <c r="L88" s="109">
        <v>14</v>
      </c>
      <c r="M88" s="109">
        <v>1</v>
      </c>
      <c r="N88" s="109"/>
      <c r="O88" s="87">
        <v>19</v>
      </c>
    </row>
    <row r="89" spans="1:15" x14ac:dyDescent="0.25">
      <c r="A89" s="108"/>
      <c r="B89" s="99" t="s">
        <v>985</v>
      </c>
      <c r="C89" s="99" t="s">
        <v>324</v>
      </c>
      <c r="D89" s="109">
        <v>93</v>
      </c>
      <c r="E89" s="109">
        <v>46</v>
      </c>
      <c r="F89" s="109">
        <v>3</v>
      </c>
      <c r="G89" s="109"/>
      <c r="H89" s="109">
        <v>11</v>
      </c>
      <c r="I89" s="109">
        <v>4</v>
      </c>
      <c r="J89" s="109">
        <v>4</v>
      </c>
      <c r="K89" s="109">
        <v>1</v>
      </c>
      <c r="L89" s="109">
        <v>104</v>
      </c>
      <c r="M89" s="109"/>
      <c r="N89" s="109">
        <v>12</v>
      </c>
      <c r="O89" s="87">
        <v>139</v>
      </c>
    </row>
    <row r="90" spans="1:15" s="6" customFormat="1" x14ac:dyDescent="0.25">
      <c r="A90" s="100" t="s">
        <v>251</v>
      </c>
      <c r="B90" s="101"/>
      <c r="C90" s="101"/>
      <c r="D90" s="85">
        <v>146</v>
      </c>
      <c r="E90" s="85">
        <v>67</v>
      </c>
      <c r="F90" s="85">
        <v>5</v>
      </c>
      <c r="G90" s="85"/>
      <c r="H90" s="85">
        <v>13</v>
      </c>
      <c r="I90" s="85">
        <v>10</v>
      </c>
      <c r="J90" s="85">
        <v>6</v>
      </c>
      <c r="K90" s="85">
        <v>1</v>
      </c>
      <c r="L90" s="85">
        <v>162</v>
      </c>
      <c r="M90" s="85">
        <v>2</v>
      </c>
      <c r="N90" s="85">
        <v>14</v>
      </c>
      <c r="O90" s="102">
        <v>213</v>
      </c>
    </row>
    <row r="91" spans="1:15" x14ac:dyDescent="0.25">
      <c r="A91" s="108" t="s">
        <v>122</v>
      </c>
      <c r="B91" s="99" t="s">
        <v>988</v>
      </c>
      <c r="C91" s="99" t="s">
        <v>33</v>
      </c>
      <c r="D91" s="109">
        <v>116</v>
      </c>
      <c r="E91" s="109">
        <v>19</v>
      </c>
      <c r="F91" s="109"/>
      <c r="G91" s="109">
        <v>1</v>
      </c>
      <c r="H91" s="109">
        <v>6</v>
      </c>
      <c r="I91" s="109">
        <v>49</v>
      </c>
      <c r="J91" s="109">
        <v>7</v>
      </c>
      <c r="K91" s="109"/>
      <c r="L91" s="109">
        <v>69</v>
      </c>
      <c r="M91" s="109">
        <v>3</v>
      </c>
      <c r="N91" s="109"/>
      <c r="O91" s="87">
        <v>135</v>
      </c>
    </row>
    <row r="92" spans="1:15" s="6" customFormat="1" x14ac:dyDescent="0.25">
      <c r="A92" s="100" t="s">
        <v>252</v>
      </c>
      <c r="B92" s="101"/>
      <c r="C92" s="101"/>
      <c r="D92" s="85">
        <v>116</v>
      </c>
      <c r="E92" s="85">
        <v>19</v>
      </c>
      <c r="F92" s="85"/>
      <c r="G92" s="85">
        <v>1</v>
      </c>
      <c r="H92" s="85">
        <v>6</v>
      </c>
      <c r="I92" s="85">
        <v>49</v>
      </c>
      <c r="J92" s="85">
        <v>7</v>
      </c>
      <c r="K92" s="85"/>
      <c r="L92" s="85">
        <v>69</v>
      </c>
      <c r="M92" s="85">
        <v>3</v>
      </c>
      <c r="N92" s="85"/>
      <c r="O92" s="102">
        <v>135</v>
      </c>
    </row>
    <row r="93" spans="1:15" s="98" customFormat="1" x14ac:dyDescent="0.25">
      <c r="A93" s="120" t="s">
        <v>15</v>
      </c>
      <c r="B93" s="121"/>
      <c r="C93" s="121"/>
      <c r="D93" s="206">
        <v>1935</v>
      </c>
      <c r="E93" s="206">
        <v>1449</v>
      </c>
      <c r="F93" s="206">
        <v>76</v>
      </c>
      <c r="G93" s="206">
        <v>4</v>
      </c>
      <c r="H93" s="206">
        <v>259</v>
      </c>
      <c r="I93" s="206">
        <v>504</v>
      </c>
      <c r="J93" s="206">
        <v>144</v>
      </c>
      <c r="K93" s="206">
        <v>2</v>
      </c>
      <c r="L93" s="206">
        <v>2159</v>
      </c>
      <c r="M93" s="206">
        <v>106</v>
      </c>
      <c r="N93" s="206">
        <v>130</v>
      </c>
      <c r="O93" s="207">
        <v>3384</v>
      </c>
    </row>
    <row r="94" spans="1:15" x14ac:dyDescent="0.25">
      <c r="O94"/>
    </row>
  </sheetData>
  <mergeCells count="3">
    <mergeCell ref="A1:O1"/>
    <mergeCell ref="A2:O2"/>
    <mergeCell ref="A3:O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8" fitToHeight="2" orientation="landscape" r:id="rId1"/>
  <rowBreaks count="1" manualBreakCount="1">
    <brk id="5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355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R1" sqref="R1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9.14062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9.14062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9.14062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9.14062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9.14062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9.14062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9.14062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9.14062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9.14062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9.14062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9.14062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9.14062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9.14062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9.14062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9.14062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9.14062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9.14062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9.14062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9.14062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9.14062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9.14062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9.14062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9.14062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9.14062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9.14062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9.14062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9.14062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9.14062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9.14062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9.14062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9.14062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9.14062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9.14062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9.14062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9.14062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9.14062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9.14062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9.14062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9.14062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9.14062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9.14062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9.14062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9.14062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9.14062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9.14062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9.14062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9.14062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9.14062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9.14062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9.14062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9.14062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9.14062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9.14062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9.14062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9.14062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9.14062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9.14062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9.14062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9.14062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9.14062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9.14062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9.14062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9.14062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9.14062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x14ac:dyDescent="0.25">
      <c r="A2" s="356" t="s">
        <v>97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18"/>
      <c r="R2" s="18"/>
      <c r="S2" s="18"/>
    </row>
    <row r="3" spans="1:19" ht="15.75" thickBot="1" x14ac:dyDescent="0.3">
      <c r="A3" s="372" t="s">
        <v>270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</row>
    <row r="4" spans="1:19" s="98" customFormat="1" ht="26.25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75" t="s">
        <v>111</v>
      </c>
      <c r="B5" s="264" t="s">
        <v>926</v>
      </c>
      <c r="C5" s="158" t="s">
        <v>129</v>
      </c>
      <c r="D5" s="159" t="s">
        <v>361</v>
      </c>
      <c r="E5" s="160">
        <v>21</v>
      </c>
      <c r="F5" s="160">
        <v>14</v>
      </c>
      <c r="G5" s="160">
        <v>11</v>
      </c>
      <c r="H5" s="160">
        <v>0</v>
      </c>
      <c r="I5" s="160">
        <v>7</v>
      </c>
      <c r="J5" s="160">
        <v>3</v>
      </c>
      <c r="K5" s="160">
        <v>0</v>
      </c>
      <c r="L5" s="160">
        <v>0</v>
      </c>
      <c r="M5" s="160">
        <v>13</v>
      </c>
      <c r="N5" s="160">
        <v>0</v>
      </c>
      <c r="O5" s="160">
        <v>1</v>
      </c>
      <c r="P5" s="161">
        <v>35</v>
      </c>
    </row>
    <row r="6" spans="1:19" x14ac:dyDescent="0.25">
      <c r="A6" s="175"/>
      <c r="B6" s="264" t="s">
        <v>1378</v>
      </c>
      <c r="C6" s="158"/>
      <c r="D6" s="159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9" x14ac:dyDescent="0.25">
      <c r="A7" s="175"/>
      <c r="B7" s="264" t="s">
        <v>1378</v>
      </c>
      <c r="C7" s="158"/>
      <c r="D7" s="159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9" x14ac:dyDescent="0.25">
      <c r="A8" s="175"/>
      <c r="B8" s="264" t="s">
        <v>1382</v>
      </c>
      <c r="C8" s="158" t="s">
        <v>132</v>
      </c>
      <c r="D8" s="159" t="s">
        <v>361</v>
      </c>
      <c r="E8" s="160">
        <v>125</v>
      </c>
      <c r="F8" s="160">
        <v>183</v>
      </c>
      <c r="G8" s="160">
        <v>36</v>
      </c>
      <c r="H8" s="160">
        <v>1</v>
      </c>
      <c r="I8" s="160">
        <v>27</v>
      </c>
      <c r="J8" s="160">
        <v>34</v>
      </c>
      <c r="K8" s="160">
        <v>5</v>
      </c>
      <c r="L8" s="160">
        <v>0</v>
      </c>
      <c r="M8" s="160">
        <v>177</v>
      </c>
      <c r="N8" s="160">
        <v>0</v>
      </c>
      <c r="O8" s="160">
        <v>28</v>
      </c>
      <c r="P8" s="161">
        <v>308</v>
      </c>
    </row>
    <row r="9" spans="1:19" x14ac:dyDescent="0.25">
      <c r="A9" s="175"/>
      <c r="B9" s="264" t="s">
        <v>1378</v>
      </c>
      <c r="C9" s="158"/>
      <c r="D9" s="159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9" x14ac:dyDescent="0.25">
      <c r="A10" s="175"/>
      <c r="B10" s="264" t="s">
        <v>1378</v>
      </c>
      <c r="C10" s="158"/>
      <c r="D10" s="159" t="s">
        <v>113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0</v>
      </c>
    </row>
    <row r="11" spans="1:19" x14ac:dyDescent="0.25">
      <c r="A11" s="175"/>
      <c r="B11" s="264" t="s">
        <v>1383</v>
      </c>
      <c r="C11" s="158" t="s">
        <v>133</v>
      </c>
      <c r="D11" s="159" t="s">
        <v>361</v>
      </c>
      <c r="E11" s="160">
        <v>8</v>
      </c>
      <c r="F11" s="160">
        <v>4</v>
      </c>
      <c r="G11" s="160">
        <v>0</v>
      </c>
      <c r="H11" s="160">
        <v>0</v>
      </c>
      <c r="I11" s="160">
        <v>2</v>
      </c>
      <c r="J11" s="160">
        <v>1</v>
      </c>
      <c r="K11" s="160">
        <v>1</v>
      </c>
      <c r="L11" s="160">
        <v>0</v>
      </c>
      <c r="M11" s="160">
        <v>8</v>
      </c>
      <c r="N11" s="160">
        <v>0</v>
      </c>
      <c r="O11" s="160">
        <v>0</v>
      </c>
      <c r="P11" s="161">
        <v>12</v>
      </c>
    </row>
    <row r="12" spans="1:19" x14ac:dyDescent="0.25">
      <c r="A12" s="175"/>
      <c r="B12" s="264" t="s">
        <v>1378</v>
      </c>
      <c r="C12" s="158"/>
      <c r="D12" s="159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9" x14ac:dyDescent="0.25">
      <c r="A13" s="175"/>
      <c r="B13" s="264" t="s">
        <v>1378</v>
      </c>
      <c r="C13" s="158"/>
      <c r="D13" s="159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9" x14ac:dyDescent="0.25">
      <c r="A14" s="22" t="s">
        <v>134</v>
      </c>
      <c r="B14" s="265" t="s">
        <v>1378</v>
      </c>
      <c r="C14" s="23"/>
      <c r="D14" s="23"/>
      <c r="E14" s="24">
        <v>154</v>
      </c>
      <c r="F14" s="24">
        <v>201</v>
      </c>
      <c r="G14" s="24">
        <v>47</v>
      </c>
      <c r="H14" s="24">
        <v>1</v>
      </c>
      <c r="I14" s="24">
        <v>36</v>
      </c>
      <c r="J14" s="24">
        <v>38</v>
      </c>
      <c r="K14" s="24">
        <v>6</v>
      </c>
      <c r="L14" s="24">
        <v>0</v>
      </c>
      <c r="M14" s="24">
        <v>198</v>
      </c>
      <c r="N14" s="24">
        <v>0</v>
      </c>
      <c r="O14" s="24">
        <v>29</v>
      </c>
      <c r="P14" s="25">
        <v>355</v>
      </c>
    </row>
    <row r="15" spans="1:19" x14ac:dyDescent="0.25">
      <c r="A15" s="175" t="s">
        <v>112</v>
      </c>
      <c r="B15" s="264" t="s">
        <v>933</v>
      </c>
      <c r="C15" s="158" t="s">
        <v>135</v>
      </c>
      <c r="D15" s="159" t="s">
        <v>361</v>
      </c>
      <c r="E15" s="160">
        <v>12</v>
      </c>
      <c r="F15" s="160">
        <v>0</v>
      </c>
      <c r="G15" s="160">
        <v>0</v>
      </c>
      <c r="H15" s="160">
        <v>0</v>
      </c>
      <c r="I15" s="160">
        <v>0</v>
      </c>
      <c r="J15" s="160">
        <v>3</v>
      </c>
      <c r="K15" s="160">
        <v>0</v>
      </c>
      <c r="L15" s="160">
        <v>0</v>
      </c>
      <c r="M15" s="160">
        <v>8</v>
      </c>
      <c r="N15" s="160">
        <v>0</v>
      </c>
      <c r="O15" s="160">
        <v>1</v>
      </c>
      <c r="P15" s="161">
        <v>12</v>
      </c>
    </row>
    <row r="16" spans="1:19" x14ac:dyDescent="0.25">
      <c r="A16" s="175"/>
      <c r="B16" s="264" t="s">
        <v>1378</v>
      </c>
      <c r="C16" s="158"/>
      <c r="D16" s="159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x14ac:dyDescent="0.25">
      <c r="A17" s="175"/>
      <c r="B17" s="264" t="s">
        <v>1378</v>
      </c>
      <c r="C17" s="158"/>
      <c r="D17" s="159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x14ac:dyDescent="0.25">
      <c r="A18" s="175"/>
      <c r="B18" s="264" t="s">
        <v>1384</v>
      </c>
      <c r="C18" s="158" t="s">
        <v>136</v>
      </c>
      <c r="D18" s="159" t="s">
        <v>361</v>
      </c>
      <c r="E18" s="160">
        <v>14</v>
      </c>
      <c r="F18" s="160">
        <v>0</v>
      </c>
      <c r="G18" s="160">
        <v>1</v>
      </c>
      <c r="H18" s="160">
        <v>0</v>
      </c>
      <c r="I18" s="160">
        <v>3</v>
      </c>
      <c r="J18" s="160">
        <v>0</v>
      </c>
      <c r="K18" s="160">
        <v>1</v>
      </c>
      <c r="L18" s="160">
        <v>0</v>
      </c>
      <c r="M18" s="160">
        <v>9</v>
      </c>
      <c r="N18" s="160">
        <v>0</v>
      </c>
      <c r="O18" s="160">
        <v>0</v>
      </c>
      <c r="P18" s="161">
        <v>14</v>
      </c>
    </row>
    <row r="19" spans="1:16" x14ac:dyDescent="0.25">
      <c r="A19" s="175"/>
      <c r="B19" s="264" t="s">
        <v>1378</v>
      </c>
      <c r="C19" s="158"/>
      <c r="D19" s="159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x14ac:dyDescent="0.25">
      <c r="A20" s="175"/>
      <c r="B20" s="264" t="s">
        <v>1378</v>
      </c>
      <c r="C20" s="158"/>
      <c r="D20" s="159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x14ac:dyDescent="0.25">
      <c r="A21" s="175"/>
      <c r="B21" s="264" t="s">
        <v>1385</v>
      </c>
      <c r="C21" s="158" t="s">
        <v>138</v>
      </c>
      <c r="D21" s="159" t="s">
        <v>361</v>
      </c>
      <c r="E21" s="160">
        <v>33</v>
      </c>
      <c r="F21" s="160">
        <v>6</v>
      </c>
      <c r="G21" s="160">
        <v>0</v>
      </c>
      <c r="H21" s="160">
        <v>0</v>
      </c>
      <c r="I21" s="160">
        <v>0</v>
      </c>
      <c r="J21" s="160">
        <v>13</v>
      </c>
      <c r="K21" s="160">
        <v>0</v>
      </c>
      <c r="L21" s="160">
        <v>0</v>
      </c>
      <c r="M21" s="160">
        <v>23</v>
      </c>
      <c r="N21" s="160">
        <v>0</v>
      </c>
      <c r="O21" s="160">
        <v>3</v>
      </c>
      <c r="P21" s="161">
        <v>39</v>
      </c>
    </row>
    <row r="22" spans="1:16" x14ac:dyDescent="0.25">
      <c r="A22" s="175"/>
      <c r="B22" s="264" t="s">
        <v>1378</v>
      </c>
      <c r="C22" s="158"/>
      <c r="D22" s="159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x14ac:dyDescent="0.25">
      <c r="A23" s="175"/>
      <c r="B23" s="264" t="s">
        <v>1378</v>
      </c>
      <c r="C23" s="158"/>
      <c r="D23" s="159" t="s">
        <v>113</v>
      </c>
      <c r="E23" s="160">
        <v>4</v>
      </c>
      <c r="F23" s="160">
        <v>0</v>
      </c>
      <c r="G23" s="160">
        <v>0</v>
      </c>
      <c r="H23" s="160">
        <v>0</v>
      </c>
      <c r="I23" s="160">
        <v>0</v>
      </c>
      <c r="J23" s="160">
        <v>1</v>
      </c>
      <c r="K23" s="160">
        <v>1</v>
      </c>
      <c r="L23" s="160">
        <v>0</v>
      </c>
      <c r="M23" s="160">
        <v>2</v>
      </c>
      <c r="N23" s="160">
        <v>0</v>
      </c>
      <c r="O23" s="160">
        <v>0</v>
      </c>
      <c r="P23" s="161">
        <v>4</v>
      </c>
    </row>
    <row r="24" spans="1:16" x14ac:dyDescent="0.25">
      <c r="A24" s="175"/>
      <c r="B24" s="264" t="s">
        <v>1381</v>
      </c>
      <c r="C24" s="158" t="s">
        <v>139</v>
      </c>
      <c r="D24" s="159" t="s">
        <v>361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1">
        <v>0</v>
      </c>
    </row>
    <row r="25" spans="1:16" x14ac:dyDescent="0.25">
      <c r="A25" s="175"/>
      <c r="B25" s="264" t="s">
        <v>1378</v>
      </c>
      <c r="C25" s="158"/>
      <c r="D25" s="159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x14ac:dyDescent="0.25">
      <c r="A26" s="175"/>
      <c r="B26" s="264" t="s">
        <v>1378</v>
      </c>
      <c r="C26" s="158"/>
      <c r="D26" s="159" t="s">
        <v>113</v>
      </c>
      <c r="E26" s="160">
        <v>6</v>
      </c>
      <c r="F26" s="160">
        <v>4</v>
      </c>
      <c r="G26" s="160">
        <v>0</v>
      </c>
      <c r="H26" s="160">
        <v>0</v>
      </c>
      <c r="I26" s="160">
        <v>0</v>
      </c>
      <c r="J26" s="160">
        <v>4</v>
      </c>
      <c r="K26" s="160">
        <v>1</v>
      </c>
      <c r="L26" s="160">
        <v>0</v>
      </c>
      <c r="M26" s="160">
        <v>4</v>
      </c>
      <c r="N26" s="160">
        <v>0</v>
      </c>
      <c r="O26" s="160">
        <v>1</v>
      </c>
      <c r="P26" s="161">
        <v>10</v>
      </c>
    </row>
    <row r="27" spans="1:16" x14ac:dyDescent="0.25">
      <c r="A27" s="175"/>
      <c r="B27" s="264" t="s">
        <v>1386</v>
      </c>
      <c r="C27" s="158" t="s">
        <v>140</v>
      </c>
      <c r="D27" s="159" t="s">
        <v>361</v>
      </c>
      <c r="E27" s="160">
        <v>10</v>
      </c>
      <c r="F27" s="160">
        <v>0</v>
      </c>
      <c r="G27" s="160">
        <v>0</v>
      </c>
      <c r="H27" s="160">
        <v>0</v>
      </c>
      <c r="I27" s="160">
        <v>0</v>
      </c>
      <c r="J27" s="160">
        <v>3</v>
      </c>
      <c r="K27" s="160">
        <v>0</v>
      </c>
      <c r="L27" s="160">
        <v>0</v>
      </c>
      <c r="M27" s="160">
        <v>6</v>
      </c>
      <c r="N27" s="160">
        <v>0</v>
      </c>
      <c r="O27" s="160">
        <v>1</v>
      </c>
      <c r="P27" s="161">
        <v>10</v>
      </c>
    </row>
    <row r="28" spans="1:16" x14ac:dyDescent="0.25">
      <c r="A28" s="175"/>
      <c r="B28" s="264" t="s">
        <v>1378</v>
      </c>
      <c r="C28" s="158"/>
      <c r="D28" s="159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x14ac:dyDescent="0.25">
      <c r="A29" s="175"/>
      <c r="B29" s="264" t="s">
        <v>1378</v>
      </c>
      <c r="C29" s="158"/>
      <c r="D29" s="159" t="s">
        <v>113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1">
        <v>0</v>
      </c>
    </row>
    <row r="30" spans="1:16" x14ac:dyDescent="0.25">
      <c r="A30" s="175"/>
      <c r="B30" s="264" t="s">
        <v>425</v>
      </c>
      <c r="C30" s="158" t="s">
        <v>141</v>
      </c>
      <c r="D30" s="159" t="s">
        <v>361</v>
      </c>
      <c r="E30" s="160">
        <v>33</v>
      </c>
      <c r="F30" s="160">
        <v>12</v>
      </c>
      <c r="G30" s="160">
        <v>1</v>
      </c>
      <c r="H30" s="160">
        <v>0</v>
      </c>
      <c r="I30" s="160">
        <v>1</v>
      </c>
      <c r="J30" s="160">
        <v>13</v>
      </c>
      <c r="K30" s="160">
        <v>0</v>
      </c>
      <c r="L30" s="160">
        <v>0</v>
      </c>
      <c r="M30" s="160">
        <v>25</v>
      </c>
      <c r="N30" s="160">
        <v>0</v>
      </c>
      <c r="O30" s="160">
        <v>5</v>
      </c>
      <c r="P30" s="161">
        <v>45</v>
      </c>
    </row>
    <row r="31" spans="1:16" x14ac:dyDescent="0.25">
      <c r="A31" s="175"/>
      <c r="B31" s="264" t="s">
        <v>1378</v>
      </c>
      <c r="C31" s="158"/>
      <c r="D31" s="159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x14ac:dyDescent="0.25">
      <c r="A32" s="175"/>
      <c r="B32" s="264" t="s">
        <v>1378</v>
      </c>
      <c r="C32" s="158"/>
      <c r="D32" s="159" t="s">
        <v>113</v>
      </c>
      <c r="E32" s="160">
        <v>7</v>
      </c>
      <c r="F32" s="160">
        <v>3</v>
      </c>
      <c r="G32" s="160">
        <v>0</v>
      </c>
      <c r="H32" s="160">
        <v>0</v>
      </c>
      <c r="I32" s="160">
        <v>0</v>
      </c>
      <c r="J32" s="160">
        <v>3</v>
      </c>
      <c r="K32" s="160">
        <v>0</v>
      </c>
      <c r="L32" s="160">
        <v>0</v>
      </c>
      <c r="M32" s="160">
        <v>7</v>
      </c>
      <c r="N32" s="160">
        <v>0</v>
      </c>
      <c r="O32" s="160">
        <v>0</v>
      </c>
      <c r="P32" s="161">
        <v>10</v>
      </c>
    </row>
    <row r="33" spans="1:16" x14ac:dyDescent="0.25">
      <c r="A33" s="175"/>
      <c r="B33" s="264" t="s">
        <v>1387</v>
      </c>
      <c r="C33" s="158" t="s">
        <v>142</v>
      </c>
      <c r="D33" s="159" t="s">
        <v>361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1">
        <v>0</v>
      </c>
    </row>
    <row r="34" spans="1:16" x14ac:dyDescent="0.25">
      <c r="A34" s="175"/>
      <c r="B34" s="264" t="s">
        <v>1378</v>
      </c>
      <c r="C34" s="158"/>
      <c r="D34" s="159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x14ac:dyDescent="0.25">
      <c r="A35" s="175"/>
      <c r="B35" s="264" t="s">
        <v>1378</v>
      </c>
      <c r="C35" s="158"/>
      <c r="D35" s="159" t="s">
        <v>113</v>
      </c>
      <c r="E35" s="160">
        <v>7</v>
      </c>
      <c r="F35" s="160">
        <v>1</v>
      </c>
      <c r="G35" s="160">
        <v>0</v>
      </c>
      <c r="H35" s="160">
        <v>0</v>
      </c>
      <c r="I35" s="160">
        <v>0</v>
      </c>
      <c r="J35" s="160">
        <v>4</v>
      </c>
      <c r="K35" s="160">
        <v>0</v>
      </c>
      <c r="L35" s="160">
        <v>0</v>
      </c>
      <c r="M35" s="160">
        <v>3</v>
      </c>
      <c r="N35" s="160">
        <v>0</v>
      </c>
      <c r="O35" s="160">
        <v>1</v>
      </c>
      <c r="P35" s="161">
        <v>8</v>
      </c>
    </row>
    <row r="36" spans="1:16" x14ac:dyDescent="0.25">
      <c r="A36" s="175"/>
      <c r="B36" s="264" t="s">
        <v>426</v>
      </c>
      <c r="C36" s="158" t="s">
        <v>143</v>
      </c>
      <c r="D36" s="159" t="s">
        <v>361</v>
      </c>
      <c r="E36" s="160">
        <v>2</v>
      </c>
      <c r="F36" s="160">
        <v>0</v>
      </c>
      <c r="G36" s="160">
        <v>0</v>
      </c>
      <c r="H36" s="160">
        <v>0</v>
      </c>
      <c r="I36" s="160">
        <v>0</v>
      </c>
      <c r="J36" s="160">
        <v>1</v>
      </c>
      <c r="K36" s="160">
        <v>0</v>
      </c>
      <c r="L36" s="160">
        <v>0</v>
      </c>
      <c r="M36" s="160">
        <v>0</v>
      </c>
      <c r="N36" s="160">
        <v>0</v>
      </c>
      <c r="O36" s="160">
        <v>1</v>
      </c>
      <c r="P36" s="161">
        <v>2</v>
      </c>
    </row>
    <row r="37" spans="1:16" x14ac:dyDescent="0.25">
      <c r="A37" s="175"/>
      <c r="B37" s="264" t="s">
        <v>1378</v>
      </c>
      <c r="C37" s="158"/>
      <c r="D37" s="159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x14ac:dyDescent="0.25">
      <c r="A38" s="175"/>
      <c r="B38" s="264" t="s">
        <v>1378</v>
      </c>
      <c r="C38" s="158"/>
      <c r="D38" s="159" t="s">
        <v>113</v>
      </c>
      <c r="E38" s="160">
        <v>0</v>
      </c>
      <c r="F38" s="160">
        <v>2</v>
      </c>
      <c r="G38" s="160">
        <v>1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1</v>
      </c>
      <c r="N38" s="160">
        <v>0</v>
      </c>
      <c r="O38" s="160">
        <v>0</v>
      </c>
      <c r="P38" s="161">
        <v>2</v>
      </c>
    </row>
    <row r="39" spans="1:16" x14ac:dyDescent="0.25">
      <c r="A39" s="175"/>
      <c r="B39" s="264" t="s">
        <v>1388</v>
      </c>
      <c r="C39" s="158" t="s">
        <v>144</v>
      </c>
      <c r="D39" s="159" t="s">
        <v>361</v>
      </c>
      <c r="E39" s="160">
        <v>3</v>
      </c>
      <c r="F39" s="160">
        <v>0</v>
      </c>
      <c r="G39" s="160">
        <v>1</v>
      </c>
      <c r="H39" s="160">
        <v>0</v>
      </c>
      <c r="I39" s="160">
        <v>0</v>
      </c>
      <c r="J39" s="160">
        <v>2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3</v>
      </c>
    </row>
    <row r="40" spans="1:16" x14ac:dyDescent="0.25">
      <c r="A40" s="175"/>
      <c r="B40" s="264" t="s">
        <v>1378</v>
      </c>
      <c r="C40" s="158"/>
      <c r="D40" s="159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x14ac:dyDescent="0.25">
      <c r="A41" s="175"/>
      <c r="B41" s="264" t="s">
        <v>1378</v>
      </c>
      <c r="C41" s="158"/>
      <c r="D41" s="159" t="s">
        <v>113</v>
      </c>
      <c r="E41" s="160">
        <v>5</v>
      </c>
      <c r="F41" s="160">
        <v>1</v>
      </c>
      <c r="G41" s="160">
        <v>0</v>
      </c>
      <c r="H41" s="160">
        <v>0</v>
      </c>
      <c r="I41" s="160">
        <v>0</v>
      </c>
      <c r="J41" s="160">
        <v>1</v>
      </c>
      <c r="K41" s="160">
        <v>0</v>
      </c>
      <c r="L41" s="160">
        <v>0</v>
      </c>
      <c r="M41" s="160">
        <v>5</v>
      </c>
      <c r="N41" s="160">
        <v>0</v>
      </c>
      <c r="O41" s="160">
        <v>0</v>
      </c>
      <c r="P41" s="161">
        <v>6</v>
      </c>
    </row>
    <row r="42" spans="1:16" x14ac:dyDescent="0.25">
      <c r="A42" s="175"/>
      <c r="B42" s="264" t="s">
        <v>1379</v>
      </c>
      <c r="C42" s="158" t="s">
        <v>145</v>
      </c>
      <c r="D42" s="159" t="s">
        <v>361</v>
      </c>
      <c r="E42" s="160">
        <v>18</v>
      </c>
      <c r="F42" s="160">
        <v>12</v>
      </c>
      <c r="G42" s="160">
        <v>0</v>
      </c>
      <c r="H42" s="160">
        <v>0</v>
      </c>
      <c r="I42" s="160">
        <v>0</v>
      </c>
      <c r="J42" s="160">
        <v>12</v>
      </c>
      <c r="K42" s="160">
        <v>0</v>
      </c>
      <c r="L42" s="160">
        <v>0</v>
      </c>
      <c r="M42" s="160">
        <v>17</v>
      </c>
      <c r="N42" s="160">
        <v>0</v>
      </c>
      <c r="O42" s="160">
        <v>1</v>
      </c>
      <c r="P42" s="161">
        <v>30</v>
      </c>
    </row>
    <row r="43" spans="1:16" x14ac:dyDescent="0.25">
      <c r="A43" s="175"/>
      <c r="B43" s="264" t="s">
        <v>1378</v>
      </c>
      <c r="C43" s="158"/>
      <c r="D43" s="159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x14ac:dyDescent="0.25">
      <c r="A44" s="175"/>
      <c r="B44" s="264" t="s">
        <v>1378</v>
      </c>
      <c r="C44" s="158"/>
      <c r="D44" s="159" t="s">
        <v>113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0</v>
      </c>
    </row>
    <row r="45" spans="1:16" x14ac:dyDescent="0.25">
      <c r="A45" s="175"/>
      <c r="B45" s="264" t="s">
        <v>934</v>
      </c>
      <c r="C45" s="158" t="s">
        <v>146</v>
      </c>
      <c r="D45" s="159" t="s">
        <v>361</v>
      </c>
      <c r="E45" s="160">
        <v>76</v>
      </c>
      <c r="F45" s="160">
        <v>18</v>
      </c>
      <c r="G45" s="160">
        <v>3</v>
      </c>
      <c r="H45" s="160">
        <v>0</v>
      </c>
      <c r="I45" s="160">
        <v>2</v>
      </c>
      <c r="J45" s="160">
        <v>28</v>
      </c>
      <c r="K45" s="160">
        <v>2</v>
      </c>
      <c r="L45" s="160">
        <v>1</v>
      </c>
      <c r="M45" s="160">
        <v>57</v>
      </c>
      <c r="N45" s="160">
        <v>0</v>
      </c>
      <c r="O45" s="160">
        <v>1</v>
      </c>
      <c r="P45" s="161">
        <v>94</v>
      </c>
    </row>
    <row r="46" spans="1:16" x14ac:dyDescent="0.25">
      <c r="A46" s="175"/>
      <c r="B46" s="264" t="s">
        <v>1378</v>
      </c>
      <c r="C46" s="158"/>
      <c r="D46" s="159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x14ac:dyDescent="0.25">
      <c r="A47" s="175"/>
      <c r="B47" s="264" t="s">
        <v>1378</v>
      </c>
      <c r="C47" s="158"/>
      <c r="D47" s="159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x14ac:dyDescent="0.25">
      <c r="A48" s="175"/>
      <c r="B48" s="264" t="s">
        <v>935</v>
      </c>
      <c r="C48" s="158" t="s">
        <v>148</v>
      </c>
      <c r="D48" s="159" t="s">
        <v>361</v>
      </c>
      <c r="E48" s="160">
        <v>2</v>
      </c>
      <c r="F48" s="160">
        <v>1</v>
      </c>
      <c r="G48" s="160">
        <v>0</v>
      </c>
      <c r="H48" s="160">
        <v>0</v>
      </c>
      <c r="I48" s="160">
        <v>0</v>
      </c>
      <c r="J48" s="160">
        <v>2</v>
      </c>
      <c r="K48" s="160">
        <v>0</v>
      </c>
      <c r="L48" s="160">
        <v>0</v>
      </c>
      <c r="M48" s="160">
        <v>1</v>
      </c>
      <c r="N48" s="160">
        <v>0</v>
      </c>
      <c r="O48" s="160">
        <v>0</v>
      </c>
      <c r="P48" s="161">
        <v>3</v>
      </c>
    </row>
    <row r="49" spans="1:16" x14ac:dyDescent="0.25">
      <c r="A49" s="175"/>
      <c r="B49" s="264" t="s">
        <v>1378</v>
      </c>
      <c r="C49" s="158"/>
      <c r="D49" s="159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x14ac:dyDescent="0.25">
      <c r="A50" s="175"/>
      <c r="B50" s="264" t="s">
        <v>1378</v>
      </c>
      <c r="C50" s="158"/>
      <c r="D50" s="159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x14ac:dyDescent="0.25">
      <c r="A51" s="176" t="s">
        <v>254</v>
      </c>
      <c r="B51" s="266" t="s">
        <v>936</v>
      </c>
      <c r="C51" s="158" t="s">
        <v>255</v>
      </c>
      <c r="D51" s="159" t="s">
        <v>361</v>
      </c>
      <c r="E51" s="160">
        <v>4</v>
      </c>
      <c r="F51" s="160">
        <v>1</v>
      </c>
      <c r="G51" s="160">
        <v>0</v>
      </c>
      <c r="H51" s="160">
        <v>0</v>
      </c>
      <c r="I51" s="160">
        <v>0</v>
      </c>
      <c r="J51" s="160">
        <v>0</v>
      </c>
      <c r="K51" s="160">
        <v>1</v>
      </c>
      <c r="L51" s="160">
        <v>0</v>
      </c>
      <c r="M51" s="160">
        <v>3</v>
      </c>
      <c r="N51" s="160">
        <v>0</v>
      </c>
      <c r="O51" s="160">
        <v>1</v>
      </c>
      <c r="P51" s="161">
        <v>5</v>
      </c>
    </row>
    <row r="52" spans="1:16" x14ac:dyDescent="0.25">
      <c r="A52" s="175"/>
      <c r="B52" s="264" t="s">
        <v>1378</v>
      </c>
      <c r="C52" s="158"/>
      <c r="D52" s="159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x14ac:dyDescent="0.25">
      <c r="A53" s="175"/>
      <c r="B53" s="264" t="s">
        <v>1378</v>
      </c>
      <c r="C53" s="158"/>
      <c r="D53" s="159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x14ac:dyDescent="0.25">
      <c r="A54" s="175"/>
      <c r="B54" s="264" t="s">
        <v>937</v>
      </c>
      <c r="C54" s="158" t="s">
        <v>150</v>
      </c>
      <c r="D54" s="159" t="s">
        <v>361</v>
      </c>
      <c r="E54" s="160">
        <v>4</v>
      </c>
      <c r="F54" s="160">
        <v>1</v>
      </c>
      <c r="G54" s="160">
        <v>0</v>
      </c>
      <c r="H54" s="160">
        <v>0</v>
      </c>
      <c r="I54" s="160">
        <v>1</v>
      </c>
      <c r="J54" s="160">
        <v>1</v>
      </c>
      <c r="K54" s="160">
        <v>0</v>
      </c>
      <c r="L54" s="160">
        <v>0</v>
      </c>
      <c r="M54" s="160">
        <v>3</v>
      </c>
      <c r="N54" s="160">
        <v>0</v>
      </c>
      <c r="O54" s="160">
        <v>0</v>
      </c>
      <c r="P54" s="161">
        <v>5</v>
      </c>
    </row>
    <row r="55" spans="1:16" x14ac:dyDescent="0.25">
      <c r="A55" s="175"/>
      <c r="B55" s="264" t="s">
        <v>1378</v>
      </c>
      <c r="C55" s="158"/>
      <c r="D55" s="159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x14ac:dyDescent="0.25">
      <c r="A56" s="175"/>
      <c r="B56" s="264" t="s">
        <v>1378</v>
      </c>
      <c r="C56" s="158"/>
      <c r="D56" s="159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x14ac:dyDescent="0.25">
      <c r="A57" s="175"/>
      <c r="B57" s="264" t="s">
        <v>938</v>
      </c>
      <c r="C57" s="158" t="s">
        <v>151</v>
      </c>
      <c r="D57" s="159" t="s">
        <v>361</v>
      </c>
      <c r="E57" s="160">
        <v>5</v>
      </c>
      <c r="F57" s="160">
        <v>1</v>
      </c>
      <c r="G57" s="160">
        <v>0</v>
      </c>
      <c r="H57" s="160">
        <v>0</v>
      </c>
      <c r="I57" s="160">
        <v>0</v>
      </c>
      <c r="J57" s="160">
        <v>2</v>
      </c>
      <c r="K57" s="160">
        <v>0</v>
      </c>
      <c r="L57" s="160">
        <v>0</v>
      </c>
      <c r="M57" s="160">
        <v>4</v>
      </c>
      <c r="N57" s="160">
        <v>0</v>
      </c>
      <c r="O57" s="160">
        <v>0</v>
      </c>
      <c r="P57" s="161">
        <v>6</v>
      </c>
    </row>
    <row r="58" spans="1:16" x14ac:dyDescent="0.25">
      <c r="A58" s="175"/>
      <c r="B58" s="264" t="s">
        <v>1378</v>
      </c>
      <c r="C58" s="158"/>
      <c r="D58" s="159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x14ac:dyDescent="0.25">
      <c r="A59" s="175"/>
      <c r="B59" s="264" t="s">
        <v>1378</v>
      </c>
      <c r="C59" s="158"/>
      <c r="D59" s="159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x14ac:dyDescent="0.25">
      <c r="A60" s="175"/>
      <c r="B60" s="264" t="s">
        <v>939</v>
      </c>
      <c r="C60" s="158" t="s">
        <v>152</v>
      </c>
      <c r="D60" s="159" t="s">
        <v>361</v>
      </c>
      <c r="E60" s="160">
        <v>7</v>
      </c>
      <c r="F60" s="160">
        <v>5</v>
      </c>
      <c r="G60" s="160">
        <v>1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9</v>
      </c>
      <c r="N60" s="160">
        <v>0</v>
      </c>
      <c r="O60" s="160">
        <v>2</v>
      </c>
      <c r="P60" s="161">
        <v>12</v>
      </c>
    </row>
    <row r="61" spans="1:16" x14ac:dyDescent="0.25">
      <c r="A61" s="175"/>
      <c r="B61" s="264" t="s">
        <v>1378</v>
      </c>
      <c r="C61" s="158"/>
      <c r="D61" s="159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x14ac:dyDescent="0.25">
      <c r="A62" s="175"/>
      <c r="B62" s="264" t="s">
        <v>1378</v>
      </c>
      <c r="C62" s="158"/>
      <c r="D62" s="159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x14ac:dyDescent="0.25">
      <c r="A63" s="175"/>
      <c r="B63" s="264" t="s">
        <v>1389</v>
      </c>
      <c r="C63" s="158" t="s">
        <v>153</v>
      </c>
      <c r="D63" s="159" t="s">
        <v>361</v>
      </c>
      <c r="E63" s="160">
        <v>14</v>
      </c>
      <c r="F63" s="160">
        <v>1</v>
      </c>
      <c r="G63" s="160">
        <v>0</v>
      </c>
      <c r="H63" s="160">
        <v>0</v>
      </c>
      <c r="I63" s="160">
        <v>0</v>
      </c>
      <c r="J63" s="160">
        <v>3</v>
      </c>
      <c r="K63" s="160">
        <v>0</v>
      </c>
      <c r="L63" s="160">
        <v>0</v>
      </c>
      <c r="M63" s="160">
        <v>11</v>
      </c>
      <c r="N63" s="160">
        <v>0</v>
      </c>
      <c r="O63" s="160">
        <v>1</v>
      </c>
      <c r="P63" s="161">
        <v>15</v>
      </c>
    </row>
    <row r="64" spans="1:16" x14ac:dyDescent="0.25">
      <c r="A64" s="175"/>
      <c r="B64" s="264" t="s">
        <v>1378</v>
      </c>
      <c r="C64" s="158"/>
      <c r="D64" s="159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x14ac:dyDescent="0.25">
      <c r="A65" s="175"/>
      <c r="B65" s="264" t="s">
        <v>1378</v>
      </c>
      <c r="C65" s="158"/>
      <c r="D65" s="159" t="s">
        <v>113</v>
      </c>
      <c r="E65" s="160">
        <v>2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2</v>
      </c>
      <c r="N65" s="160">
        <v>0</v>
      </c>
      <c r="O65" s="160">
        <v>0</v>
      </c>
      <c r="P65" s="161">
        <v>2</v>
      </c>
    </row>
    <row r="66" spans="1:16" x14ac:dyDescent="0.25">
      <c r="A66" s="175"/>
      <c r="B66" s="264" t="s">
        <v>1390</v>
      </c>
      <c r="C66" s="158" t="s">
        <v>154</v>
      </c>
      <c r="D66" s="159" t="s">
        <v>361</v>
      </c>
      <c r="E66" s="160">
        <v>16</v>
      </c>
      <c r="F66" s="160">
        <v>2</v>
      </c>
      <c r="G66" s="160">
        <v>2</v>
      </c>
      <c r="H66" s="160">
        <v>0</v>
      </c>
      <c r="I66" s="160">
        <v>0</v>
      </c>
      <c r="J66" s="160">
        <v>1</v>
      </c>
      <c r="K66" s="160">
        <v>1</v>
      </c>
      <c r="L66" s="160">
        <v>0</v>
      </c>
      <c r="M66" s="160">
        <v>13</v>
      </c>
      <c r="N66" s="160">
        <v>0</v>
      </c>
      <c r="O66" s="160">
        <v>1</v>
      </c>
      <c r="P66" s="161">
        <v>18</v>
      </c>
    </row>
    <row r="67" spans="1:16" x14ac:dyDescent="0.25">
      <c r="A67" s="175"/>
      <c r="B67" s="264" t="s">
        <v>1378</v>
      </c>
      <c r="C67" s="158"/>
      <c r="D67" s="159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x14ac:dyDescent="0.25">
      <c r="A68" s="175"/>
      <c r="B68" s="264" t="s">
        <v>1378</v>
      </c>
      <c r="C68" s="158"/>
      <c r="D68" s="159" t="s">
        <v>113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0</v>
      </c>
    </row>
    <row r="69" spans="1:16" x14ac:dyDescent="0.25">
      <c r="A69" s="175"/>
      <c r="B69" s="264" t="s">
        <v>940</v>
      </c>
      <c r="C69" s="158" t="s">
        <v>155</v>
      </c>
      <c r="D69" s="159" t="s">
        <v>361</v>
      </c>
      <c r="E69" s="160">
        <v>4</v>
      </c>
      <c r="F69" s="160">
        <v>3</v>
      </c>
      <c r="G69" s="160">
        <v>0</v>
      </c>
      <c r="H69" s="160">
        <v>0</v>
      </c>
      <c r="I69" s="160">
        <v>0</v>
      </c>
      <c r="J69" s="160">
        <v>2</v>
      </c>
      <c r="K69" s="160">
        <v>0</v>
      </c>
      <c r="L69" s="160">
        <v>0</v>
      </c>
      <c r="M69" s="160">
        <v>4</v>
      </c>
      <c r="N69" s="160">
        <v>0</v>
      </c>
      <c r="O69" s="160">
        <v>1</v>
      </c>
      <c r="P69" s="161">
        <v>7</v>
      </c>
    </row>
    <row r="70" spans="1:16" x14ac:dyDescent="0.25">
      <c r="A70" s="175"/>
      <c r="B70" s="264" t="s">
        <v>1378</v>
      </c>
      <c r="C70" s="158"/>
      <c r="D70" s="159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x14ac:dyDescent="0.25">
      <c r="A71" s="175"/>
      <c r="B71" s="264" t="s">
        <v>1378</v>
      </c>
      <c r="C71" s="158"/>
      <c r="D71" s="159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x14ac:dyDescent="0.25">
      <c r="A72" s="175"/>
      <c r="B72" s="264" t="s">
        <v>1391</v>
      </c>
      <c r="C72" s="158" t="s">
        <v>156</v>
      </c>
      <c r="D72" s="159" t="s">
        <v>361</v>
      </c>
      <c r="E72" s="160">
        <v>62</v>
      </c>
      <c r="F72" s="160">
        <v>39</v>
      </c>
      <c r="G72" s="160">
        <v>2</v>
      </c>
      <c r="H72" s="160">
        <v>0</v>
      </c>
      <c r="I72" s="160">
        <v>6</v>
      </c>
      <c r="J72" s="160">
        <v>23</v>
      </c>
      <c r="K72" s="160">
        <v>1</v>
      </c>
      <c r="L72" s="160">
        <v>0</v>
      </c>
      <c r="M72" s="160">
        <v>65</v>
      </c>
      <c r="N72" s="160">
        <v>0</v>
      </c>
      <c r="O72" s="160">
        <v>4</v>
      </c>
      <c r="P72" s="161">
        <v>101</v>
      </c>
    </row>
    <row r="73" spans="1:16" x14ac:dyDescent="0.25">
      <c r="A73" s="175"/>
      <c r="B73" s="264" t="s">
        <v>1378</v>
      </c>
      <c r="C73" s="158"/>
      <c r="D73" s="159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x14ac:dyDescent="0.25">
      <c r="A74" s="175"/>
      <c r="B74" s="264" t="s">
        <v>1378</v>
      </c>
      <c r="C74" s="158"/>
      <c r="D74" s="159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x14ac:dyDescent="0.25">
      <c r="A75" s="175"/>
      <c r="B75" s="264" t="s">
        <v>941</v>
      </c>
      <c r="C75" s="158" t="s">
        <v>157</v>
      </c>
      <c r="D75" s="159" t="s">
        <v>361</v>
      </c>
      <c r="E75" s="160">
        <v>5</v>
      </c>
      <c r="F75" s="160">
        <v>3</v>
      </c>
      <c r="G75" s="160">
        <v>0</v>
      </c>
      <c r="H75" s="160">
        <v>0</v>
      </c>
      <c r="I75" s="160">
        <v>0</v>
      </c>
      <c r="J75" s="160">
        <v>3</v>
      </c>
      <c r="K75" s="160">
        <v>0</v>
      </c>
      <c r="L75" s="160">
        <v>0</v>
      </c>
      <c r="M75" s="160">
        <v>5</v>
      </c>
      <c r="N75" s="160">
        <v>0</v>
      </c>
      <c r="O75" s="160">
        <v>0</v>
      </c>
      <c r="P75" s="161">
        <v>8</v>
      </c>
    </row>
    <row r="76" spans="1:16" x14ac:dyDescent="0.25">
      <c r="A76" s="175"/>
      <c r="B76" s="264" t="s">
        <v>1378</v>
      </c>
      <c r="C76" s="158"/>
      <c r="D76" s="159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x14ac:dyDescent="0.25">
      <c r="A77" s="175"/>
      <c r="B77" s="264" t="s">
        <v>1378</v>
      </c>
      <c r="C77" s="158"/>
      <c r="D77" s="159" t="s">
        <v>113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0</v>
      </c>
    </row>
    <row r="78" spans="1:16" x14ac:dyDescent="0.25">
      <c r="A78" s="175"/>
      <c r="B78" s="264" t="s">
        <v>942</v>
      </c>
      <c r="C78" s="158" t="s">
        <v>158</v>
      </c>
      <c r="D78" s="159" t="s">
        <v>361</v>
      </c>
      <c r="E78" s="160">
        <v>27</v>
      </c>
      <c r="F78" s="160">
        <v>8</v>
      </c>
      <c r="G78" s="160">
        <v>0</v>
      </c>
      <c r="H78" s="160">
        <v>1</v>
      </c>
      <c r="I78" s="160">
        <v>1</v>
      </c>
      <c r="J78" s="160">
        <v>3</v>
      </c>
      <c r="K78" s="160">
        <v>0</v>
      </c>
      <c r="L78" s="160">
        <v>0</v>
      </c>
      <c r="M78" s="160">
        <v>28</v>
      </c>
      <c r="N78" s="160">
        <v>0</v>
      </c>
      <c r="O78" s="160">
        <v>2</v>
      </c>
      <c r="P78" s="161">
        <v>35</v>
      </c>
    </row>
    <row r="79" spans="1:16" x14ac:dyDescent="0.25">
      <c r="A79" s="175"/>
      <c r="B79" s="264" t="s">
        <v>1378</v>
      </c>
      <c r="C79" s="158"/>
      <c r="D79" s="159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x14ac:dyDescent="0.25">
      <c r="A80" s="175"/>
      <c r="B80" s="264" t="s">
        <v>1378</v>
      </c>
      <c r="C80" s="158"/>
      <c r="D80" s="159" t="s">
        <v>113</v>
      </c>
      <c r="E80" s="160">
        <v>1</v>
      </c>
      <c r="F80" s="160">
        <v>1</v>
      </c>
      <c r="G80" s="160">
        <v>1</v>
      </c>
      <c r="H80" s="160">
        <v>0</v>
      </c>
      <c r="I80" s="160">
        <v>0</v>
      </c>
      <c r="J80" s="160">
        <v>1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2</v>
      </c>
    </row>
    <row r="81" spans="1:17" x14ac:dyDescent="0.25">
      <c r="A81" s="175"/>
      <c r="B81" s="264" t="s">
        <v>1380</v>
      </c>
      <c r="C81" s="158" t="s">
        <v>159</v>
      </c>
      <c r="D81" s="159" t="s">
        <v>361</v>
      </c>
      <c r="E81" s="160">
        <v>5</v>
      </c>
      <c r="F81" s="160">
        <v>19</v>
      </c>
      <c r="G81" s="160">
        <v>0</v>
      </c>
      <c r="H81" s="160">
        <v>0</v>
      </c>
      <c r="I81" s="160">
        <v>0</v>
      </c>
      <c r="J81" s="160">
        <v>5</v>
      </c>
      <c r="K81" s="160">
        <v>1</v>
      </c>
      <c r="L81" s="160">
        <v>0</v>
      </c>
      <c r="M81" s="160">
        <v>17</v>
      </c>
      <c r="N81" s="160">
        <v>0</v>
      </c>
      <c r="O81" s="160">
        <v>1</v>
      </c>
      <c r="P81" s="161">
        <v>24</v>
      </c>
    </row>
    <row r="82" spans="1:17" x14ac:dyDescent="0.25">
      <c r="A82" s="175"/>
      <c r="B82" s="264" t="s">
        <v>1378</v>
      </c>
      <c r="C82" s="158"/>
      <c r="D82" s="159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7" x14ac:dyDescent="0.25">
      <c r="A83" s="175"/>
      <c r="B83" s="264" t="s">
        <v>1378</v>
      </c>
      <c r="C83" s="158"/>
      <c r="D83" s="159" t="s">
        <v>113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</row>
    <row r="84" spans="1:17" x14ac:dyDescent="0.25">
      <c r="A84" s="175"/>
      <c r="B84" s="264" t="s">
        <v>943</v>
      </c>
      <c r="C84" s="158" t="s">
        <v>160</v>
      </c>
      <c r="D84" s="159" t="s">
        <v>361</v>
      </c>
      <c r="E84" s="160">
        <v>0</v>
      </c>
      <c r="F84" s="160">
        <v>2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1</v>
      </c>
      <c r="N84" s="160">
        <v>0</v>
      </c>
      <c r="O84" s="160">
        <v>1</v>
      </c>
      <c r="P84" s="161">
        <v>2</v>
      </c>
    </row>
    <row r="85" spans="1:17" x14ac:dyDescent="0.25">
      <c r="A85" s="175"/>
      <c r="B85" s="264" t="s">
        <v>1378</v>
      </c>
      <c r="C85" s="158"/>
      <c r="D85" s="159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7" x14ac:dyDescent="0.25">
      <c r="A86" s="175"/>
      <c r="B86" s="264" t="s">
        <v>1378</v>
      </c>
      <c r="C86" s="158"/>
      <c r="D86" s="159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7" x14ac:dyDescent="0.25">
      <c r="A87" s="175"/>
      <c r="B87" s="264" t="s">
        <v>1392</v>
      </c>
      <c r="C87" s="158" t="s">
        <v>161</v>
      </c>
      <c r="D87" s="159" t="s">
        <v>361</v>
      </c>
      <c r="E87" s="160">
        <v>7</v>
      </c>
      <c r="F87" s="160">
        <v>1</v>
      </c>
      <c r="G87" s="160">
        <v>0</v>
      </c>
      <c r="H87" s="160">
        <v>0</v>
      </c>
      <c r="I87" s="160">
        <v>0</v>
      </c>
      <c r="J87" s="160">
        <v>5</v>
      </c>
      <c r="K87" s="160">
        <v>1</v>
      </c>
      <c r="L87" s="160">
        <v>0</v>
      </c>
      <c r="M87" s="160">
        <v>2</v>
      </c>
      <c r="N87" s="160">
        <v>0</v>
      </c>
      <c r="O87" s="160">
        <v>0</v>
      </c>
      <c r="P87" s="161">
        <v>8</v>
      </c>
    </row>
    <row r="88" spans="1:17" x14ac:dyDescent="0.25">
      <c r="A88" s="175"/>
      <c r="B88" s="264" t="s">
        <v>1378</v>
      </c>
      <c r="C88" s="158"/>
      <c r="D88" s="159" t="s">
        <v>119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0</v>
      </c>
    </row>
    <row r="89" spans="1:17" x14ac:dyDescent="0.25">
      <c r="A89" s="175"/>
      <c r="B89" s="264" t="s">
        <v>1378</v>
      </c>
      <c r="C89" s="158"/>
      <c r="D89" s="159" t="s">
        <v>113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  <c r="Q89" s="6"/>
    </row>
    <row r="90" spans="1:17" x14ac:dyDescent="0.25">
      <c r="A90" s="22" t="s">
        <v>162</v>
      </c>
      <c r="B90" s="265" t="s">
        <v>1378</v>
      </c>
      <c r="C90" s="23"/>
      <c r="D90" s="23"/>
      <c r="E90" s="24">
        <v>395</v>
      </c>
      <c r="F90" s="24">
        <v>147</v>
      </c>
      <c r="G90" s="24">
        <v>13</v>
      </c>
      <c r="H90" s="24">
        <v>1</v>
      </c>
      <c r="I90" s="24">
        <v>14</v>
      </c>
      <c r="J90" s="24">
        <v>139</v>
      </c>
      <c r="K90" s="24">
        <v>10</v>
      </c>
      <c r="L90" s="24">
        <v>1</v>
      </c>
      <c r="M90" s="24">
        <v>335</v>
      </c>
      <c r="N90" s="24">
        <v>0</v>
      </c>
      <c r="O90" s="24">
        <v>29</v>
      </c>
      <c r="P90" s="25">
        <v>542</v>
      </c>
    </row>
    <row r="91" spans="1:17" x14ac:dyDescent="0.25">
      <c r="A91" s="175" t="s">
        <v>114</v>
      </c>
      <c r="B91" s="264" t="s">
        <v>400</v>
      </c>
      <c r="C91" s="158" t="s">
        <v>163</v>
      </c>
      <c r="D91" s="159" t="s">
        <v>361</v>
      </c>
      <c r="E91" s="160">
        <v>20</v>
      </c>
      <c r="F91" s="160">
        <v>24</v>
      </c>
      <c r="G91" s="160">
        <v>20</v>
      </c>
      <c r="H91" s="160">
        <v>0</v>
      </c>
      <c r="I91" s="160">
        <v>6</v>
      </c>
      <c r="J91" s="160">
        <v>2</v>
      </c>
      <c r="K91" s="160">
        <v>0</v>
      </c>
      <c r="L91" s="160">
        <v>0</v>
      </c>
      <c r="M91" s="160">
        <v>11</v>
      </c>
      <c r="N91" s="160">
        <v>0</v>
      </c>
      <c r="O91" s="160">
        <v>5</v>
      </c>
      <c r="P91" s="161">
        <v>44</v>
      </c>
      <c r="Q91" s="6"/>
    </row>
    <row r="92" spans="1:17" x14ac:dyDescent="0.25">
      <c r="A92" s="175"/>
      <c r="B92" s="264" t="s">
        <v>1378</v>
      </c>
      <c r="C92" s="158"/>
      <c r="D92" s="159" t="s">
        <v>119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  <c r="Q92" s="6"/>
    </row>
    <row r="93" spans="1:17" x14ac:dyDescent="0.25">
      <c r="A93" s="175"/>
      <c r="B93" s="264" t="s">
        <v>1378</v>
      </c>
      <c r="C93" s="158"/>
      <c r="D93" s="159" t="s">
        <v>113</v>
      </c>
      <c r="E93" s="160">
        <v>2</v>
      </c>
      <c r="F93" s="160">
        <v>4</v>
      </c>
      <c r="G93" s="160">
        <v>4</v>
      </c>
      <c r="H93" s="160">
        <v>0</v>
      </c>
      <c r="I93" s="160">
        <v>0</v>
      </c>
      <c r="J93" s="160">
        <v>0</v>
      </c>
      <c r="K93" s="160">
        <v>1</v>
      </c>
      <c r="L93" s="160">
        <v>0</v>
      </c>
      <c r="M93" s="160">
        <v>1</v>
      </c>
      <c r="N93" s="160">
        <v>0</v>
      </c>
      <c r="O93" s="160">
        <v>0</v>
      </c>
      <c r="P93" s="161">
        <v>6</v>
      </c>
      <c r="Q93" s="6"/>
    </row>
    <row r="94" spans="1:17" x14ac:dyDescent="0.25">
      <c r="A94" s="175"/>
      <c r="B94" s="264" t="s">
        <v>401</v>
      </c>
      <c r="C94" s="158" t="s">
        <v>164</v>
      </c>
      <c r="D94" s="159" t="s">
        <v>361</v>
      </c>
      <c r="E94" s="160">
        <v>3</v>
      </c>
      <c r="F94" s="160">
        <v>3</v>
      </c>
      <c r="G94" s="160">
        <v>3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3</v>
      </c>
      <c r="N94" s="160">
        <v>0</v>
      </c>
      <c r="O94" s="160">
        <v>0</v>
      </c>
      <c r="P94" s="161">
        <v>6</v>
      </c>
      <c r="Q94" s="6"/>
    </row>
    <row r="95" spans="1:17" x14ac:dyDescent="0.25">
      <c r="A95" s="175"/>
      <c r="B95" s="264" t="s">
        <v>1378</v>
      </c>
      <c r="C95" s="158"/>
      <c r="D95" s="159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  <c r="Q95" s="6"/>
    </row>
    <row r="96" spans="1:17" x14ac:dyDescent="0.25">
      <c r="A96" s="175"/>
      <c r="B96" s="264" t="s">
        <v>1378</v>
      </c>
      <c r="C96" s="158"/>
      <c r="D96" s="159" t="s">
        <v>113</v>
      </c>
      <c r="E96" s="160">
        <v>1</v>
      </c>
      <c r="F96" s="160">
        <v>4</v>
      </c>
      <c r="G96" s="160">
        <v>2</v>
      </c>
      <c r="H96" s="160">
        <v>0</v>
      </c>
      <c r="I96" s="160">
        <v>2</v>
      </c>
      <c r="J96" s="160">
        <v>0</v>
      </c>
      <c r="K96" s="160">
        <v>0</v>
      </c>
      <c r="L96" s="160">
        <v>0</v>
      </c>
      <c r="M96" s="160">
        <v>1</v>
      </c>
      <c r="N96" s="160">
        <v>0</v>
      </c>
      <c r="O96" s="160">
        <v>0</v>
      </c>
      <c r="P96" s="161">
        <v>5</v>
      </c>
      <c r="Q96" s="6"/>
    </row>
    <row r="97" spans="1:17" x14ac:dyDescent="0.25">
      <c r="A97" s="175"/>
      <c r="B97" s="264" t="s">
        <v>402</v>
      </c>
      <c r="C97" s="158" t="s">
        <v>166</v>
      </c>
      <c r="D97" s="159" t="s">
        <v>361</v>
      </c>
      <c r="E97" s="160">
        <v>7</v>
      </c>
      <c r="F97" s="160">
        <v>25</v>
      </c>
      <c r="G97" s="160">
        <v>12</v>
      </c>
      <c r="H97" s="160">
        <v>0</v>
      </c>
      <c r="I97" s="160">
        <v>2</v>
      </c>
      <c r="J97" s="160">
        <v>3</v>
      </c>
      <c r="K97" s="160">
        <v>0</v>
      </c>
      <c r="L97" s="160">
        <v>0</v>
      </c>
      <c r="M97" s="160">
        <v>14</v>
      </c>
      <c r="N97" s="160">
        <v>0</v>
      </c>
      <c r="O97" s="160">
        <v>1</v>
      </c>
      <c r="P97" s="161">
        <v>32</v>
      </c>
      <c r="Q97" s="6"/>
    </row>
    <row r="98" spans="1:17" x14ac:dyDescent="0.25">
      <c r="A98" s="175"/>
      <c r="B98" s="264" t="s">
        <v>1378</v>
      </c>
      <c r="C98" s="158"/>
      <c r="D98" s="159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  <c r="Q98" s="6"/>
    </row>
    <row r="99" spans="1:17" x14ac:dyDescent="0.25">
      <c r="A99" s="175"/>
      <c r="B99" s="264" t="s">
        <v>1378</v>
      </c>
      <c r="C99" s="158"/>
      <c r="D99" s="159" t="s">
        <v>113</v>
      </c>
      <c r="E99" s="160">
        <v>0</v>
      </c>
      <c r="F99" s="160">
        <v>0</v>
      </c>
      <c r="G99" s="160">
        <v>0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0</v>
      </c>
      <c r="N99" s="160">
        <v>0</v>
      </c>
      <c r="O99" s="160">
        <v>0</v>
      </c>
      <c r="P99" s="161">
        <v>0</v>
      </c>
      <c r="Q99" s="6"/>
    </row>
    <row r="100" spans="1:17" x14ac:dyDescent="0.25">
      <c r="A100" s="176" t="s">
        <v>165</v>
      </c>
      <c r="B100" s="266" t="s">
        <v>427</v>
      </c>
      <c r="C100" s="158" t="s">
        <v>167</v>
      </c>
      <c r="D100" s="159" t="s">
        <v>361</v>
      </c>
      <c r="E100" s="160">
        <v>7</v>
      </c>
      <c r="F100" s="160">
        <v>16</v>
      </c>
      <c r="G100" s="160">
        <v>17</v>
      </c>
      <c r="H100" s="160">
        <v>0</v>
      </c>
      <c r="I100" s="160">
        <v>1</v>
      </c>
      <c r="J100" s="160">
        <v>1</v>
      </c>
      <c r="K100" s="160">
        <v>0</v>
      </c>
      <c r="L100" s="160">
        <v>0</v>
      </c>
      <c r="M100" s="160">
        <v>4</v>
      </c>
      <c r="N100" s="160">
        <v>0</v>
      </c>
      <c r="O100" s="160">
        <v>0</v>
      </c>
      <c r="P100" s="161">
        <v>23</v>
      </c>
      <c r="Q100" s="6"/>
    </row>
    <row r="101" spans="1:17" x14ac:dyDescent="0.25">
      <c r="A101" s="175"/>
      <c r="B101" s="264" t="s">
        <v>1378</v>
      </c>
      <c r="C101" s="158"/>
      <c r="D101" s="159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  <c r="Q101" s="6"/>
    </row>
    <row r="102" spans="1:17" x14ac:dyDescent="0.25">
      <c r="A102" s="175"/>
      <c r="B102" s="264" t="s">
        <v>1378</v>
      </c>
      <c r="C102" s="158"/>
      <c r="D102" s="159" t="s">
        <v>113</v>
      </c>
      <c r="E102" s="160">
        <v>0</v>
      </c>
      <c r="F102" s="160">
        <v>4</v>
      </c>
      <c r="G102" s="160">
        <v>1</v>
      </c>
      <c r="H102" s="160">
        <v>0</v>
      </c>
      <c r="I102" s="160">
        <v>2</v>
      </c>
      <c r="J102" s="160">
        <v>0</v>
      </c>
      <c r="K102" s="160">
        <v>0</v>
      </c>
      <c r="L102" s="160">
        <v>0</v>
      </c>
      <c r="M102" s="160">
        <v>1</v>
      </c>
      <c r="N102" s="160">
        <v>0</v>
      </c>
      <c r="O102" s="160">
        <v>0</v>
      </c>
      <c r="P102" s="161">
        <v>4</v>
      </c>
      <c r="Q102" s="6"/>
    </row>
    <row r="103" spans="1:17" x14ac:dyDescent="0.25">
      <c r="A103" s="175"/>
      <c r="B103" s="264" t="s">
        <v>403</v>
      </c>
      <c r="C103" s="158" t="s">
        <v>168</v>
      </c>
      <c r="D103" s="159" t="s">
        <v>361</v>
      </c>
      <c r="E103" s="160">
        <v>10</v>
      </c>
      <c r="F103" s="160">
        <v>40</v>
      </c>
      <c r="G103" s="160">
        <v>36</v>
      </c>
      <c r="H103" s="160">
        <v>1</v>
      </c>
      <c r="I103" s="160">
        <v>7</v>
      </c>
      <c r="J103" s="160">
        <v>1</v>
      </c>
      <c r="K103" s="160">
        <v>1</v>
      </c>
      <c r="L103" s="160">
        <v>0</v>
      </c>
      <c r="M103" s="160">
        <v>2</v>
      </c>
      <c r="N103" s="160">
        <v>0</v>
      </c>
      <c r="O103" s="160">
        <v>2</v>
      </c>
      <c r="P103" s="161">
        <v>50</v>
      </c>
      <c r="Q103" s="6"/>
    </row>
    <row r="104" spans="1:17" x14ac:dyDescent="0.25">
      <c r="A104" s="175"/>
      <c r="B104" s="264" t="s">
        <v>1378</v>
      </c>
      <c r="C104" s="158"/>
      <c r="D104" s="159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  <c r="Q104" s="6"/>
    </row>
    <row r="105" spans="1:17" x14ac:dyDescent="0.25">
      <c r="A105" s="175"/>
      <c r="B105" s="264" t="s">
        <v>1378</v>
      </c>
      <c r="C105" s="158"/>
      <c r="D105" s="159" t="s">
        <v>113</v>
      </c>
      <c r="E105" s="160">
        <v>0</v>
      </c>
      <c r="F105" s="160">
        <v>2</v>
      </c>
      <c r="G105" s="160">
        <v>2</v>
      </c>
      <c r="H105" s="160">
        <v>0</v>
      </c>
      <c r="I105" s="160">
        <v>0</v>
      </c>
      <c r="J105" s="160">
        <v>0</v>
      </c>
      <c r="K105" s="160">
        <v>0</v>
      </c>
      <c r="L105" s="160">
        <v>0</v>
      </c>
      <c r="M105" s="160">
        <v>0</v>
      </c>
      <c r="N105" s="160">
        <v>0</v>
      </c>
      <c r="O105" s="160">
        <v>0</v>
      </c>
      <c r="P105" s="161">
        <v>2</v>
      </c>
      <c r="Q105" s="6"/>
    </row>
    <row r="106" spans="1:17" x14ac:dyDescent="0.25">
      <c r="A106" s="175"/>
      <c r="B106" s="264" t="s">
        <v>432</v>
      </c>
      <c r="C106" s="158" t="s">
        <v>169</v>
      </c>
      <c r="D106" s="159" t="s">
        <v>361</v>
      </c>
      <c r="E106" s="160">
        <v>2</v>
      </c>
      <c r="F106" s="160">
        <v>7</v>
      </c>
      <c r="G106" s="160">
        <v>2</v>
      </c>
      <c r="H106" s="160">
        <v>0</v>
      </c>
      <c r="I106" s="160">
        <v>1</v>
      </c>
      <c r="J106" s="160">
        <v>0</v>
      </c>
      <c r="K106" s="160">
        <v>1</v>
      </c>
      <c r="L106" s="160">
        <v>0</v>
      </c>
      <c r="M106" s="160">
        <v>5</v>
      </c>
      <c r="N106" s="160">
        <v>0</v>
      </c>
      <c r="O106" s="160">
        <v>0</v>
      </c>
      <c r="P106" s="161">
        <v>9</v>
      </c>
      <c r="Q106" s="6"/>
    </row>
    <row r="107" spans="1:17" x14ac:dyDescent="0.25">
      <c r="A107" s="175"/>
      <c r="B107" s="264" t="s">
        <v>1378</v>
      </c>
      <c r="C107" s="158"/>
      <c r="D107" s="159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  <c r="Q107" s="6"/>
    </row>
    <row r="108" spans="1:17" x14ac:dyDescent="0.25">
      <c r="A108" s="175"/>
      <c r="B108" s="264" t="s">
        <v>1378</v>
      </c>
      <c r="C108" s="158"/>
      <c r="D108" s="159" t="s">
        <v>113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>
        <v>0</v>
      </c>
      <c r="Q108" s="6"/>
    </row>
    <row r="109" spans="1:17" x14ac:dyDescent="0.25">
      <c r="A109" s="175"/>
      <c r="B109" s="264" t="s">
        <v>430</v>
      </c>
      <c r="C109" s="158" t="s">
        <v>901</v>
      </c>
      <c r="D109" s="159" t="s">
        <v>361</v>
      </c>
      <c r="E109" s="160">
        <v>1</v>
      </c>
      <c r="F109" s="160">
        <v>16</v>
      </c>
      <c r="G109" s="160">
        <v>4</v>
      </c>
      <c r="H109" s="160">
        <v>0</v>
      </c>
      <c r="I109" s="160">
        <v>5</v>
      </c>
      <c r="J109" s="160">
        <v>2</v>
      </c>
      <c r="K109" s="160">
        <v>0</v>
      </c>
      <c r="L109" s="160">
        <v>0</v>
      </c>
      <c r="M109" s="160">
        <v>6</v>
      </c>
      <c r="N109" s="160">
        <v>0</v>
      </c>
      <c r="O109" s="160">
        <v>0</v>
      </c>
      <c r="P109" s="161">
        <v>17</v>
      </c>
      <c r="Q109" s="6"/>
    </row>
    <row r="110" spans="1:17" x14ac:dyDescent="0.25">
      <c r="A110" s="175"/>
      <c r="B110" s="264" t="s">
        <v>1378</v>
      </c>
      <c r="C110" s="158"/>
      <c r="D110" s="159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  <c r="Q110" s="6"/>
    </row>
    <row r="111" spans="1:17" x14ac:dyDescent="0.25">
      <c r="A111" s="175"/>
      <c r="B111" s="264" t="s">
        <v>1378</v>
      </c>
      <c r="C111" s="158"/>
      <c r="D111" s="159" t="s">
        <v>113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>
        <v>0</v>
      </c>
      <c r="Q111" s="6"/>
    </row>
    <row r="112" spans="1:17" x14ac:dyDescent="0.25">
      <c r="A112" s="175"/>
      <c r="B112" s="264" t="s">
        <v>431</v>
      </c>
      <c r="C112" s="158" t="s">
        <v>172</v>
      </c>
      <c r="D112" s="159" t="s">
        <v>361</v>
      </c>
      <c r="E112" s="160">
        <v>0</v>
      </c>
      <c r="F112" s="160">
        <v>1</v>
      </c>
      <c r="G112" s="160">
        <v>0</v>
      </c>
      <c r="H112" s="160">
        <v>0</v>
      </c>
      <c r="I112" s="160">
        <v>0</v>
      </c>
      <c r="J112" s="160">
        <v>0</v>
      </c>
      <c r="K112" s="160">
        <v>0</v>
      </c>
      <c r="L112" s="160">
        <v>0</v>
      </c>
      <c r="M112" s="160">
        <v>1</v>
      </c>
      <c r="N112" s="160">
        <v>0</v>
      </c>
      <c r="O112" s="160">
        <v>0</v>
      </c>
      <c r="P112" s="161">
        <v>1</v>
      </c>
      <c r="Q112" s="6"/>
    </row>
    <row r="113" spans="1:19" x14ac:dyDescent="0.25">
      <c r="A113" s="175"/>
      <c r="B113" s="264" t="s">
        <v>1378</v>
      </c>
      <c r="C113" s="158"/>
      <c r="D113" s="159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  <c r="Q113" s="6"/>
    </row>
    <row r="114" spans="1:19" x14ac:dyDescent="0.25">
      <c r="A114" s="175"/>
      <c r="B114" s="264" t="s">
        <v>1378</v>
      </c>
      <c r="C114" s="158"/>
      <c r="D114" s="159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  <c r="Q114" s="6"/>
    </row>
    <row r="115" spans="1:19" x14ac:dyDescent="0.25">
      <c r="A115" s="175"/>
      <c r="B115" s="264" t="s">
        <v>405</v>
      </c>
      <c r="C115" s="158" t="s">
        <v>173</v>
      </c>
      <c r="D115" s="159" t="s">
        <v>361</v>
      </c>
      <c r="E115" s="160">
        <v>3</v>
      </c>
      <c r="F115" s="160">
        <v>23</v>
      </c>
      <c r="G115" s="160">
        <v>21</v>
      </c>
      <c r="H115" s="160">
        <v>0</v>
      </c>
      <c r="I115" s="160">
        <v>3</v>
      </c>
      <c r="J115" s="160">
        <v>1</v>
      </c>
      <c r="K115" s="160">
        <v>0</v>
      </c>
      <c r="L115" s="160">
        <v>0</v>
      </c>
      <c r="M115" s="160">
        <v>1</v>
      </c>
      <c r="N115" s="160">
        <v>0</v>
      </c>
      <c r="O115" s="160">
        <v>0</v>
      </c>
      <c r="P115" s="161">
        <v>26</v>
      </c>
      <c r="Q115" s="6"/>
    </row>
    <row r="116" spans="1:19" x14ac:dyDescent="0.25">
      <c r="A116" s="175"/>
      <c r="B116" s="264" t="s">
        <v>1378</v>
      </c>
      <c r="C116" s="158"/>
      <c r="D116" s="159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  <c r="Q116" s="6"/>
    </row>
    <row r="117" spans="1:19" x14ac:dyDescent="0.25">
      <c r="A117" s="175"/>
      <c r="B117" s="264" t="s">
        <v>1378</v>
      </c>
      <c r="C117" s="158"/>
      <c r="D117" s="159" t="s">
        <v>113</v>
      </c>
      <c r="E117" s="160">
        <v>1</v>
      </c>
      <c r="F117" s="160">
        <v>3</v>
      </c>
      <c r="G117" s="160">
        <v>2</v>
      </c>
      <c r="H117" s="160">
        <v>0</v>
      </c>
      <c r="I117" s="160">
        <v>0</v>
      </c>
      <c r="J117" s="160">
        <v>1</v>
      </c>
      <c r="K117" s="160">
        <v>0</v>
      </c>
      <c r="L117" s="160">
        <v>0</v>
      </c>
      <c r="M117" s="160">
        <v>1</v>
      </c>
      <c r="N117" s="160">
        <v>0</v>
      </c>
      <c r="O117" s="160">
        <v>0</v>
      </c>
      <c r="P117" s="161">
        <v>4</v>
      </c>
      <c r="Q117" s="6"/>
    </row>
    <row r="118" spans="1:19" x14ac:dyDescent="0.25">
      <c r="A118" s="175"/>
      <c r="B118" s="264" t="s">
        <v>428</v>
      </c>
      <c r="C118" s="158" t="s">
        <v>174</v>
      </c>
      <c r="D118" s="159" t="s">
        <v>361</v>
      </c>
      <c r="E118" s="160">
        <v>1</v>
      </c>
      <c r="F118" s="160">
        <v>10</v>
      </c>
      <c r="G118" s="160">
        <v>6</v>
      </c>
      <c r="H118" s="160">
        <v>0</v>
      </c>
      <c r="I118" s="160">
        <v>2</v>
      </c>
      <c r="J118" s="160">
        <v>0</v>
      </c>
      <c r="K118" s="160">
        <v>0</v>
      </c>
      <c r="L118" s="160">
        <v>0</v>
      </c>
      <c r="M118" s="160">
        <v>1</v>
      </c>
      <c r="N118" s="160">
        <v>0</v>
      </c>
      <c r="O118" s="160">
        <v>2</v>
      </c>
      <c r="P118" s="161">
        <v>11</v>
      </c>
      <c r="Q118" s="6"/>
    </row>
    <row r="119" spans="1:19" x14ac:dyDescent="0.25">
      <c r="A119" s="175"/>
      <c r="B119" s="264" t="s">
        <v>1378</v>
      </c>
      <c r="C119" s="158"/>
      <c r="D119" s="159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  <c r="Q119" s="6"/>
    </row>
    <row r="120" spans="1:19" x14ac:dyDescent="0.25">
      <c r="A120" s="175"/>
      <c r="B120" s="264" t="s">
        <v>1378</v>
      </c>
      <c r="C120" s="158"/>
      <c r="D120" s="159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  <c r="Q120" s="6"/>
    </row>
    <row r="121" spans="1:19" x14ac:dyDescent="0.25">
      <c r="A121" s="175"/>
      <c r="B121" s="264" t="s">
        <v>444</v>
      </c>
      <c r="C121" s="158" t="s">
        <v>175</v>
      </c>
      <c r="D121" s="159" t="s">
        <v>361</v>
      </c>
      <c r="E121" s="160">
        <v>1</v>
      </c>
      <c r="F121" s="160">
        <v>4</v>
      </c>
      <c r="G121" s="160">
        <v>4</v>
      </c>
      <c r="H121" s="160">
        <v>0</v>
      </c>
      <c r="I121" s="160">
        <v>0</v>
      </c>
      <c r="J121" s="160">
        <v>0</v>
      </c>
      <c r="K121" s="160">
        <v>0</v>
      </c>
      <c r="L121" s="160">
        <v>0</v>
      </c>
      <c r="M121" s="160">
        <v>1</v>
      </c>
      <c r="N121" s="160">
        <v>0</v>
      </c>
      <c r="O121" s="160">
        <v>0</v>
      </c>
      <c r="P121" s="161">
        <v>5</v>
      </c>
      <c r="Q121" s="6"/>
    </row>
    <row r="122" spans="1:19" x14ac:dyDescent="0.25">
      <c r="A122" s="175"/>
      <c r="B122" s="264" t="s">
        <v>1378</v>
      </c>
      <c r="C122" s="158"/>
      <c r="D122" s="159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  <c r="Q122" s="6"/>
    </row>
    <row r="123" spans="1:19" x14ac:dyDescent="0.25">
      <c r="A123" s="175"/>
      <c r="B123" s="264" t="s">
        <v>1378</v>
      </c>
      <c r="C123" s="158"/>
      <c r="D123" s="159" t="s">
        <v>113</v>
      </c>
      <c r="E123" s="160">
        <v>0</v>
      </c>
      <c r="F123" s="160">
        <v>2</v>
      </c>
      <c r="G123" s="160">
        <v>1</v>
      </c>
      <c r="H123" s="160">
        <v>0</v>
      </c>
      <c r="I123" s="160">
        <v>1</v>
      </c>
      <c r="J123" s="160">
        <v>0</v>
      </c>
      <c r="K123" s="160">
        <v>0</v>
      </c>
      <c r="L123" s="160">
        <v>0</v>
      </c>
      <c r="M123" s="160">
        <v>0</v>
      </c>
      <c r="N123" s="160">
        <v>0</v>
      </c>
      <c r="O123" s="160">
        <v>0</v>
      </c>
      <c r="P123" s="161">
        <v>2</v>
      </c>
      <c r="Q123" s="6"/>
    </row>
    <row r="124" spans="1:19" x14ac:dyDescent="0.25">
      <c r="A124" s="175"/>
      <c r="B124" s="264" t="s">
        <v>404</v>
      </c>
      <c r="C124" s="158" t="s">
        <v>176</v>
      </c>
      <c r="D124" s="159" t="s">
        <v>361</v>
      </c>
      <c r="E124" s="160">
        <v>4</v>
      </c>
      <c r="F124" s="160">
        <v>61</v>
      </c>
      <c r="G124" s="160">
        <v>44</v>
      </c>
      <c r="H124" s="160">
        <v>0</v>
      </c>
      <c r="I124" s="160">
        <v>6</v>
      </c>
      <c r="J124" s="160">
        <v>1</v>
      </c>
      <c r="K124" s="160">
        <v>1</v>
      </c>
      <c r="L124" s="160">
        <v>0</v>
      </c>
      <c r="M124" s="160">
        <v>13</v>
      </c>
      <c r="N124" s="160">
        <v>0</v>
      </c>
      <c r="O124" s="160">
        <v>0</v>
      </c>
      <c r="P124" s="161">
        <v>65</v>
      </c>
      <c r="Q124" s="6"/>
    </row>
    <row r="125" spans="1:19" x14ac:dyDescent="0.25">
      <c r="A125" s="175"/>
      <c r="B125" s="264" t="s">
        <v>1378</v>
      </c>
      <c r="C125" s="158"/>
      <c r="D125" s="159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  <c r="Q125" s="6"/>
    </row>
    <row r="126" spans="1:19" x14ac:dyDescent="0.25">
      <c r="A126" s="175"/>
      <c r="B126" s="264" t="s">
        <v>1378</v>
      </c>
      <c r="C126" s="158"/>
      <c r="D126" s="159" t="s">
        <v>113</v>
      </c>
      <c r="E126" s="160">
        <v>0</v>
      </c>
      <c r="F126" s="160">
        <v>8</v>
      </c>
      <c r="G126" s="160">
        <v>4</v>
      </c>
      <c r="H126" s="160">
        <v>0</v>
      </c>
      <c r="I126" s="160">
        <v>3</v>
      </c>
      <c r="J126" s="160">
        <v>1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1">
        <v>8</v>
      </c>
      <c r="Q126" s="6"/>
    </row>
    <row r="127" spans="1:19" s="337" customFormat="1" x14ac:dyDescent="0.25">
      <c r="A127" s="330"/>
      <c r="B127" s="331" t="s">
        <v>1082</v>
      </c>
      <c r="C127" s="332" t="s">
        <v>256</v>
      </c>
      <c r="D127" s="333" t="s">
        <v>361</v>
      </c>
      <c r="E127" s="334">
        <v>2</v>
      </c>
      <c r="F127" s="334">
        <v>10</v>
      </c>
      <c r="G127" s="334">
        <v>3</v>
      </c>
      <c r="H127" s="334">
        <v>0</v>
      </c>
      <c r="I127" s="334">
        <v>1</v>
      </c>
      <c r="J127" s="334">
        <v>1</v>
      </c>
      <c r="K127" s="334">
        <v>0</v>
      </c>
      <c r="L127" s="334">
        <v>0</v>
      </c>
      <c r="M127" s="334">
        <v>7</v>
      </c>
      <c r="N127" s="334">
        <v>0</v>
      </c>
      <c r="O127" s="334">
        <v>0</v>
      </c>
      <c r="P127" s="335">
        <v>12</v>
      </c>
      <c r="Q127" s="336"/>
      <c r="R127" s="336"/>
      <c r="S127" s="336"/>
    </row>
    <row r="128" spans="1:19" s="337" customFormat="1" x14ac:dyDescent="0.25">
      <c r="A128" s="330"/>
      <c r="B128" s="338" t="s">
        <v>1378</v>
      </c>
      <c r="C128" s="332"/>
      <c r="D128" s="333" t="s">
        <v>119</v>
      </c>
      <c r="E128" s="334">
        <v>0</v>
      </c>
      <c r="F128" s="334">
        <v>0</v>
      </c>
      <c r="G128" s="334">
        <v>0</v>
      </c>
      <c r="H128" s="334">
        <v>0</v>
      </c>
      <c r="I128" s="334">
        <v>0</v>
      </c>
      <c r="J128" s="334">
        <v>0</v>
      </c>
      <c r="K128" s="334">
        <v>0</v>
      </c>
      <c r="L128" s="334">
        <v>0</v>
      </c>
      <c r="M128" s="334">
        <v>0</v>
      </c>
      <c r="N128" s="334">
        <v>0</v>
      </c>
      <c r="O128" s="334">
        <v>0</v>
      </c>
      <c r="P128" s="335">
        <v>0</v>
      </c>
      <c r="Q128" s="336"/>
      <c r="R128" s="336"/>
      <c r="S128" s="336"/>
    </row>
    <row r="129" spans="1:19" s="337" customFormat="1" x14ac:dyDescent="0.25">
      <c r="A129" s="330"/>
      <c r="B129" s="338" t="s">
        <v>1378</v>
      </c>
      <c r="C129" s="332"/>
      <c r="D129" s="333" t="s">
        <v>113</v>
      </c>
      <c r="E129" s="334">
        <v>0</v>
      </c>
      <c r="F129" s="334">
        <v>0</v>
      </c>
      <c r="G129" s="334">
        <v>0</v>
      </c>
      <c r="H129" s="334">
        <v>0</v>
      </c>
      <c r="I129" s="334">
        <v>0</v>
      </c>
      <c r="J129" s="334">
        <v>0</v>
      </c>
      <c r="K129" s="334">
        <v>0</v>
      </c>
      <c r="L129" s="334">
        <v>0</v>
      </c>
      <c r="M129" s="334">
        <v>0</v>
      </c>
      <c r="N129" s="334">
        <v>0</v>
      </c>
      <c r="O129" s="334">
        <v>0</v>
      </c>
      <c r="P129" s="335">
        <v>0</v>
      </c>
      <c r="Q129" s="336"/>
      <c r="R129" s="336"/>
      <c r="S129" s="336"/>
    </row>
    <row r="130" spans="1:19" x14ac:dyDescent="0.25">
      <c r="A130" s="22" t="s">
        <v>177</v>
      </c>
      <c r="B130" s="265" t="s">
        <v>1378</v>
      </c>
      <c r="C130" s="23"/>
      <c r="D130" s="23"/>
      <c r="E130" s="24">
        <v>65</v>
      </c>
      <c r="F130" s="24">
        <v>267</v>
      </c>
      <c r="G130" s="24">
        <v>188</v>
      </c>
      <c r="H130" s="24">
        <v>1</v>
      </c>
      <c r="I130" s="24">
        <v>42</v>
      </c>
      <c r="J130" s="24">
        <v>14</v>
      </c>
      <c r="K130" s="24">
        <v>4</v>
      </c>
      <c r="L130" s="24">
        <v>0</v>
      </c>
      <c r="M130" s="24">
        <v>73</v>
      </c>
      <c r="N130" s="24">
        <v>0</v>
      </c>
      <c r="O130" s="24">
        <v>10</v>
      </c>
      <c r="P130" s="25">
        <v>332</v>
      </c>
    </row>
    <row r="131" spans="1:19" x14ac:dyDescent="0.25">
      <c r="A131" s="175" t="s">
        <v>115</v>
      </c>
      <c r="B131" s="264" t="s">
        <v>944</v>
      </c>
      <c r="C131" s="158" t="s">
        <v>1438</v>
      </c>
      <c r="D131" s="159" t="s">
        <v>361</v>
      </c>
      <c r="E131" s="160">
        <v>3</v>
      </c>
      <c r="F131" s="160">
        <v>0</v>
      </c>
      <c r="G131" s="160">
        <v>0</v>
      </c>
      <c r="H131" s="160">
        <v>0</v>
      </c>
      <c r="I131" s="160">
        <v>1</v>
      </c>
      <c r="J131" s="160">
        <v>0</v>
      </c>
      <c r="K131" s="160">
        <v>0</v>
      </c>
      <c r="L131" s="160">
        <v>0</v>
      </c>
      <c r="M131" s="160">
        <v>2</v>
      </c>
      <c r="N131" s="160">
        <v>0</v>
      </c>
      <c r="O131" s="160">
        <v>0</v>
      </c>
      <c r="P131" s="161">
        <v>3</v>
      </c>
    </row>
    <row r="132" spans="1:19" x14ac:dyDescent="0.25">
      <c r="A132" s="175"/>
      <c r="B132" s="264" t="s">
        <v>1378</v>
      </c>
      <c r="C132" s="158"/>
      <c r="D132" s="159" t="s">
        <v>119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1">
        <v>0</v>
      </c>
    </row>
    <row r="133" spans="1:19" x14ac:dyDescent="0.25">
      <c r="A133" s="175"/>
      <c r="B133" s="264" t="s">
        <v>1378</v>
      </c>
      <c r="C133" s="158"/>
      <c r="D133" s="159" t="s">
        <v>113</v>
      </c>
      <c r="E133" s="160">
        <v>0</v>
      </c>
      <c r="F133" s="160">
        <v>0</v>
      </c>
      <c r="G133" s="160">
        <v>0</v>
      </c>
      <c r="H133" s="160">
        <v>0</v>
      </c>
      <c r="I133" s="160">
        <v>0</v>
      </c>
      <c r="J133" s="160">
        <v>0</v>
      </c>
      <c r="K133" s="160">
        <v>0</v>
      </c>
      <c r="L133" s="160">
        <v>0</v>
      </c>
      <c r="M133" s="160">
        <v>0</v>
      </c>
      <c r="N133" s="160">
        <v>0</v>
      </c>
      <c r="O133" s="160">
        <v>0</v>
      </c>
      <c r="P133" s="161">
        <v>0</v>
      </c>
    </row>
    <row r="134" spans="1:19" x14ac:dyDescent="0.25">
      <c r="A134" s="175"/>
      <c r="B134" s="264" t="s">
        <v>945</v>
      </c>
      <c r="C134" s="158" t="s">
        <v>179</v>
      </c>
      <c r="D134" s="159" t="s">
        <v>361</v>
      </c>
      <c r="E134" s="160">
        <v>1</v>
      </c>
      <c r="F134" s="160">
        <v>0</v>
      </c>
      <c r="G134" s="160">
        <v>0</v>
      </c>
      <c r="H134" s="160">
        <v>0</v>
      </c>
      <c r="I134" s="160">
        <v>0</v>
      </c>
      <c r="J134" s="160">
        <v>0</v>
      </c>
      <c r="K134" s="160">
        <v>0</v>
      </c>
      <c r="L134" s="160">
        <v>0</v>
      </c>
      <c r="M134" s="160">
        <v>1</v>
      </c>
      <c r="N134" s="160">
        <v>0</v>
      </c>
      <c r="O134" s="160">
        <v>0</v>
      </c>
      <c r="P134" s="161">
        <v>1</v>
      </c>
    </row>
    <row r="135" spans="1:19" x14ac:dyDescent="0.25">
      <c r="A135" s="175"/>
      <c r="B135" s="264" t="s">
        <v>1378</v>
      </c>
      <c r="C135" s="158"/>
      <c r="D135" s="159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9" x14ac:dyDescent="0.25">
      <c r="A136" s="175"/>
      <c r="B136" s="264" t="s">
        <v>1378</v>
      </c>
      <c r="C136" s="158"/>
      <c r="D136" s="159" t="s">
        <v>113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1">
        <v>0</v>
      </c>
    </row>
    <row r="137" spans="1:19" x14ac:dyDescent="0.25">
      <c r="A137" s="175"/>
      <c r="B137" s="264" t="s">
        <v>946</v>
      </c>
      <c r="C137" s="158" t="s">
        <v>180</v>
      </c>
      <c r="D137" s="159" t="s">
        <v>361</v>
      </c>
      <c r="E137" s="160">
        <v>4</v>
      </c>
      <c r="F137" s="160">
        <v>1</v>
      </c>
      <c r="G137" s="160">
        <v>1</v>
      </c>
      <c r="H137" s="160">
        <v>0</v>
      </c>
      <c r="I137" s="160">
        <v>1</v>
      </c>
      <c r="J137" s="160">
        <v>0</v>
      </c>
      <c r="K137" s="160">
        <v>1</v>
      </c>
      <c r="L137" s="160">
        <v>0</v>
      </c>
      <c r="M137" s="160">
        <v>1</v>
      </c>
      <c r="N137" s="160">
        <v>0</v>
      </c>
      <c r="O137" s="160">
        <v>1</v>
      </c>
      <c r="P137" s="161">
        <v>5</v>
      </c>
    </row>
    <row r="138" spans="1:19" x14ac:dyDescent="0.25">
      <c r="A138" s="175"/>
      <c r="B138" s="264" t="s">
        <v>1378</v>
      </c>
      <c r="C138" s="158"/>
      <c r="D138" s="159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9" x14ac:dyDescent="0.25">
      <c r="A139" s="175"/>
      <c r="B139" s="264" t="s">
        <v>1378</v>
      </c>
      <c r="C139" s="158"/>
      <c r="D139" s="159" t="s">
        <v>113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0">
        <v>0</v>
      </c>
      <c r="P139" s="161">
        <v>0</v>
      </c>
    </row>
    <row r="140" spans="1:19" x14ac:dyDescent="0.25">
      <c r="A140" s="175"/>
      <c r="B140" s="264" t="s">
        <v>947</v>
      </c>
      <c r="C140" s="158" t="s">
        <v>181</v>
      </c>
      <c r="D140" s="159" t="s">
        <v>361</v>
      </c>
      <c r="E140" s="160">
        <v>28</v>
      </c>
      <c r="F140" s="160">
        <v>5</v>
      </c>
      <c r="G140" s="160">
        <v>1</v>
      </c>
      <c r="H140" s="160">
        <v>0</v>
      </c>
      <c r="I140" s="160">
        <v>1</v>
      </c>
      <c r="J140" s="160">
        <v>11</v>
      </c>
      <c r="K140" s="160">
        <v>2</v>
      </c>
      <c r="L140" s="160">
        <v>0</v>
      </c>
      <c r="M140" s="160">
        <v>16</v>
      </c>
      <c r="N140" s="160">
        <v>0</v>
      </c>
      <c r="O140" s="160">
        <v>2</v>
      </c>
      <c r="P140" s="161">
        <v>33</v>
      </c>
    </row>
    <row r="141" spans="1:19" x14ac:dyDescent="0.25">
      <c r="A141" s="175"/>
      <c r="B141" s="264" t="s">
        <v>1378</v>
      </c>
      <c r="C141" s="158"/>
      <c r="D141" s="159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9" x14ac:dyDescent="0.25">
      <c r="A142" s="175"/>
      <c r="B142" s="264" t="s">
        <v>1378</v>
      </c>
      <c r="C142" s="158"/>
      <c r="D142" s="159" t="s">
        <v>113</v>
      </c>
      <c r="E142" s="160">
        <v>2</v>
      </c>
      <c r="F142" s="160">
        <v>0</v>
      </c>
      <c r="G142" s="160">
        <v>1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1</v>
      </c>
      <c r="N142" s="160">
        <v>0</v>
      </c>
      <c r="O142" s="160">
        <v>0</v>
      </c>
      <c r="P142" s="161">
        <v>2</v>
      </c>
    </row>
    <row r="143" spans="1:19" x14ac:dyDescent="0.25">
      <c r="A143" s="175"/>
      <c r="B143" s="264" t="s">
        <v>1394</v>
      </c>
      <c r="C143" s="158" t="s">
        <v>182</v>
      </c>
      <c r="D143" s="159" t="s">
        <v>361</v>
      </c>
      <c r="E143" s="160">
        <v>3</v>
      </c>
      <c r="F143" s="160">
        <v>3</v>
      </c>
      <c r="G143" s="160">
        <v>1</v>
      </c>
      <c r="H143" s="160">
        <v>0</v>
      </c>
      <c r="I143" s="160">
        <v>0</v>
      </c>
      <c r="J143" s="160">
        <v>2</v>
      </c>
      <c r="K143" s="160">
        <v>0</v>
      </c>
      <c r="L143" s="160">
        <v>0</v>
      </c>
      <c r="M143" s="160">
        <v>3</v>
      </c>
      <c r="N143" s="160">
        <v>0</v>
      </c>
      <c r="O143" s="160">
        <v>0</v>
      </c>
      <c r="P143" s="161">
        <v>6</v>
      </c>
    </row>
    <row r="144" spans="1:19" x14ac:dyDescent="0.25">
      <c r="A144" s="175"/>
      <c r="B144" s="264" t="s">
        <v>1378</v>
      </c>
      <c r="C144" s="158"/>
      <c r="D144" s="159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x14ac:dyDescent="0.25">
      <c r="A145" s="175"/>
      <c r="B145" s="264" t="s">
        <v>1378</v>
      </c>
      <c r="C145" s="158"/>
      <c r="D145" s="159" t="s">
        <v>113</v>
      </c>
      <c r="E145" s="160">
        <v>0</v>
      </c>
      <c r="F145" s="160">
        <v>0</v>
      </c>
      <c r="G145" s="160">
        <v>0</v>
      </c>
      <c r="H145" s="160">
        <v>0</v>
      </c>
      <c r="I145" s="160">
        <v>0</v>
      </c>
      <c r="J145" s="160">
        <v>0</v>
      </c>
      <c r="K145" s="160">
        <v>0</v>
      </c>
      <c r="L145" s="160">
        <v>0</v>
      </c>
      <c r="M145" s="160">
        <v>0</v>
      </c>
      <c r="N145" s="160">
        <v>0</v>
      </c>
      <c r="O145" s="160">
        <v>0</v>
      </c>
      <c r="P145" s="161">
        <v>0</v>
      </c>
    </row>
    <row r="146" spans="1:16" x14ac:dyDescent="0.25">
      <c r="A146" s="175"/>
      <c r="B146" s="264" t="s">
        <v>949</v>
      </c>
      <c r="C146" s="158" t="s">
        <v>184</v>
      </c>
      <c r="D146" s="159" t="s">
        <v>361</v>
      </c>
      <c r="E146" s="160">
        <v>6</v>
      </c>
      <c r="F146" s="160">
        <v>7</v>
      </c>
      <c r="G146" s="160">
        <v>0</v>
      </c>
      <c r="H146" s="160">
        <v>0</v>
      </c>
      <c r="I146" s="160">
        <v>0</v>
      </c>
      <c r="J146" s="160">
        <v>1</v>
      </c>
      <c r="K146" s="160">
        <v>0</v>
      </c>
      <c r="L146" s="160">
        <v>0</v>
      </c>
      <c r="M146" s="160">
        <v>12</v>
      </c>
      <c r="N146" s="160">
        <v>0</v>
      </c>
      <c r="O146" s="160">
        <v>0</v>
      </c>
      <c r="P146" s="161">
        <v>13</v>
      </c>
    </row>
    <row r="147" spans="1:16" x14ac:dyDescent="0.25">
      <c r="A147" s="175"/>
      <c r="B147" s="264" t="s">
        <v>1378</v>
      </c>
      <c r="C147" s="158"/>
      <c r="D147" s="159" t="s">
        <v>119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0</v>
      </c>
    </row>
    <row r="148" spans="1:16" x14ac:dyDescent="0.25">
      <c r="A148" s="175"/>
      <c r="B148" s="264" t="s">
        <v>1378</v>
      </c>
      <c r="C148" s="158"/>
      <c r="D148" s="159" t="s">
        <v>113</v>
      </c>
      <c r="E148" s="160">
        <v>3</v>
      </c>
      <c r="F148" s="160">
        <v>2</v>
      </c>
      <c r="G148" s="160">
        <v>0</v>
      </c>
      <c r="H148" s="160">
        <v>0</v>
      </c>
      <c r="I148" s="160">
        <v>0</v>
      </c>
      <c r="J148" s="160">
        <v>1</v>
      </c>
      <c r="K148" s="160">
        <v>1</v>
      </c>
      <c r="L148" s="160">
        <v>0</v>
      </c>
      <c r="M148" s="160">
        <v>3</v>
      </c>
      <c r="N148" s="160">
        <v>0</v>
      </c>
      <c r="O148" s="160">
        <v>0</v>
      </c>
      <c r="P148" s="161">
        <v>5</v>
      </c>
    </row>
    <row r="149" spans="1:16" x14ac:dyDescent="0.25">
      <c r="A149" s="176" t="s">
        <v>183</v>
      </c>
      <c r="B149" s="266" t="s">
        <v>953</v>
      </c>
      <c r="C149" s="158" t="s">
        <v>185</v>
      </c>
      <c r="D149" s="159" t="s">
        <v>361</v>
      </c>
      <c r="E149" s="160">
        <v>1</v>
      </c>
      <c r="F149" s="160">
        <v>3</v>
      </c>
      <c r="G149" s="160">
        <v>0</v>
      </c>
      <c r="H149" s="160">
        <v>0</v>
      </c>
      <c r="I149" s="160">
        <v>0</v>
      </c>
      <c r="J149" s="160">
        <v>0</v>
      </c>
      <c r="K149" s="160">
        <v>0</v>
      </c>
      <c r="L149" s="160">
        <v>0</v>
      </c>
      <c r="M149" s="160">
        <v>4</v>
      </c>
      <c r="N149" s="160">
        <v>0</v>
      </c>
      <c r="O149" s="160">
        <v>0</v>
      </c>
      <c r="P149" s="161">
        <v>4</v>
      </c>
    </row>
    <row r="150" spans="1:16" x14ac:dyDescent="0.25">
      <c r="A150" s="175"/>
      <c r="B150" s="264" t="s">
        <v>1378</v>
      </c>
      <c r="C150" s="158"/>
      <c r="D150" s="159" t="s">
        <v>119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1">
        <v>0</v>
      </c>
    </row>
    <row r="151" spans="1:16" x14ac:dyDescent="0.25">
      <c r="A151" s="175"/>
      <c r="B151" s="264" t="s">
        <v>1378</v>
      </c>
      <c r="C151" s="158"/>
      <c r="D151" s="159" t="s">
        <v>113</v>
      </c>
      <c r="E151" s="160">
        <v>0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0</v>
      </c>
      <c r="N151" s="160">
        <v>0</v>
      </c>
      <c r="O151" s="160">
        <v>0</v>
      </c>
      <c r="P151" s="161">
        <v>0</v>
      </c>
    </row>
    <row r="152" spans="1:16" x14ac:dyDescent="0.25">
      <c r="A152" s="22" t="s">
        <v>186</v>
      </c>
      <c r="B152" s="265" t="s">
        <v>1378</v>
      </c>
      <c r="C152" s="23"/>
      <c r="D152" s="23"/>
      <c r="E152" s="24">
        <v>51</v>
      </c>
      <c r="F152" s="24">
        <v>21</v>
      </c>
      <c r="G152" s="24">
        <v>4</v>
      </c>
      <c r="H152" s="24">
        <v>0</v>
      </c>
      <c r="I152" s="24">
        <v>3</v>
      </c>
      <c r="J152" s="24">
        <v>15</v>
      </c>
      <c r="K152" s="24">
        <v>4</v>
      </c>
      <c r="L152" s="24">
        <v>0</v>
      </c>
      <c r="M152" s="24">
        <v>43</v>
      </c>
      <c r="N152" s="24">
        <v>0</v>
      </c>
      <c r="O152" s="24">
        <v>3</v>
      </c>
      <c r="P152" s="25">
        <v>72</v>
      </c>
    </row>
    <row r="153" spans="1:16" x14ac:dyDescent="0.25">
      <c r="A153" s="175" t="s">
        <v>116</v>
      </c>
      <c r="B153" s="264" t="s">
        <v>1396</v>
      </c>
      <c r="C153" s="158" t="s">
        <v>1429</v>
      </c>
      <c r="D153" s="159" t="s">
        <v>361</v>
      </c>
      <c r="E153" s="160">
        <v>167</v>
      </c>
      <c r="F153" s="160">
        <v>33</v>
      </c>
      <c r="G153" s="160">
        <v>5</v>
      </c>
      <c r="H153" s="160">
        <v>0</v>
      </c>
      <c r="I153" s="160">
        <v>2</v>
      </c>
      <c r="J153" s="160">
        <v>11</v>
      </c>
      <c r="K153" s="160">
        <v>3</v>
      </c>
      <c r="L153" s="160">
        <v>0</v>
      </c>
      <c r="M153" s="160">
        <v>157</v>
      </c>
      <c r="N153" s="160">
        <v>0</v>
      </c>
      <c r="O153" s="160">
        <v>22</v>
      </c>
      <c r="P153" s="161">
        <v>200</v>
      </c>
    </row>
    <row r="154" spans="1:16" x14ac:dyDescent="0.25">
      <c r="A154" s="175"/>
      <c r="B154" s="264" t="s">
        <v>1378</v>
      </c>
      <c r="C154" s="158"/>
      <c r="D154" s="159" t="s">
        <v>119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1">
        <v>0</v>
      </c>
    </row>
    <row r="155" spans="1:16" x14ac:dyDescent="0.25">
      <c r="A155" s="175"/>
      <c r="B155" s="264" t="s">
        <v>1378</v>
      </c>
      <c r="C155" s="158"/>
      <c r="D155" s="159" t="s">
        <v>113</v>
      </c>
      <c r="E155" s="160">
        <v>0</v>
      </c>
      <c r="F155" s="160">
        <v>0</v>
      </c>
      <c r="G155" s="160">
        <v>0</v>
      </c>
      <c r="H155" s="160">
        <v>0</v>
      </c>
      <c r="I155" s="160">
        <v>0</v>
      </c>
      <c r="J155" s="160">
        <v>0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1">
        <v>0</v>
      </c>
    </row>
    <row r="156" spans="1:16" x14ac:dyDescent="0.25">
      <c r="A156" s="175"/>
      <c r="B156" s="264" t="s">
        <v>433</v>
      </c>
      <c r="C156" s="158" t="s">
        <v>187</v>
      </c>
      <c r="D156" s="159" t="s">
        <v>361</v>
      </c>
      <c r="E156" s="160">
        <v>1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1</v>
      </c>
      <c r="N156" s="160">
        <v>0</v>
      </c>
      <c r="O156" s="160">
        <v>0</v>
      </c>
      <c r="P156" s="161">
        <v>1</v>
      </c>
    </row>
    <row r="157" spans="1:16" x14ac:dyDescent="0.25">
      <c r="A157" s="175"/>
      <c r="B157" s="264" t="s">
        <v>1378</v>
      </c>
      <c r="C157" s="158"/>
      <c r="D157" s="159" t="s">
        <v>119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0">
        <v>0</v>
      </c>
      <c r="P157" s="161">
        <v>0</v>
      </c>
    </row>
    <row r="158" spans="1:16" x14ac:dyDescent="0.25">
      <c r="A158" s="175"/>
      <c r="B158" s="264" t="s">
        <v>1378</v>
      </c>
      <c r="C158" s="158"/>
      <c r="D158" s="159" t="s">
        <v>113</v>
      </c>
      <c r="E158" s="160">
        <v>1</v>
      </c>
      <c r="F158" s="160">
        <v>0</v>
      </c>
      <c r="G158" s="160">
        <v>1</v>
      </c>
      <c r="H158" s="160">
        <v>0</v>
      </c>
      <c r="I158" s="160">
        <v>0</v>
      </c>
      <c r="J158" s="160">
        <v>0</v>
      </c>
      <c r="K158" s="160">
        <v>0</v>
      </c>
      <c r="L158" s="160">
        <v>0</v>
      </c>
      <c r="M158" s="160">
        <v>0</v>
      </c>
      <c r="N158" s="160">
        <v>0</v>
      </c>
      <c r="O158" s="160">
        <v>0</v>
      </c>
      <c r="P158" s="161">
        <v>1</v>
      </c>
    </row>
    <row r="159" spans="1:16" x14ac:dyDescent="0.25">
      <c r="A159" s="175"/>
      <c r="B159" s="264" t="s">
        <v>439</v>
      </c>
      <c r="C159" s="158" t="s">
        <v>258</v>
      </c>
      <c r="D159" s="159" t="s">
        <v>361</v>
      </c>
      <c r="E159" s="160">
        <v>1</v>
      </c>
      <c r="F159" s="160">
        <v>0</v>
      </c>
      <c r="G159" s="160">
        <v>1</v>
      </c>
      <c r="H159" s="160">
        <v>0</v>
      </c>
      <c r="I159" s="160">
        <v>0</v>
      </c>
      <c r="J159" s="160">
        <v>0</v>
      </c>
      <c r="K159" s="160">
        <v>0</v>
      </c>
      <c r="L159" s="160">
        <v>0</v>
      </c>
      <c r="M159" s="160">
        <v>0</v>
      </c>
      <c r="N159" s="160">
        <v>0</v>
      </c>
      <c r="O159" s="160">
        <v>0</v>
      </c>
      <c r="P159" s="161">
        <v>1</v>
      </c>
    </row>
    <row r="160" spans="1:16" x14ac:dyDescent="0.25">
      <c r="A160" s="175"/>
      <c r="B160" s="264" t="s">
        <v>1378</v>
      </c>
      <c r="C160" s="158"/>
      <c r="D160" s="159" t="s">
        <v>119</v>
      </c>
      <c r="E160" s="160">
        <v>0</v>
      </c>
      <c r="F160" s="160">
        <v>0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0</v>
      </c>
      <c r="M160" s="160">
        <v>0</v>
      </c>
      <c r="N160" s="160">
        <v>0</v>
      </c>
      <c r="O160" s="160">
        <v>0</v>
      </c>
      <c r="P160" s="161">
        <v>0</v>
      </c>
    </row>
    <row r="161" spans="1:16" x14ac:dyDescent="0.25">
      <c r="A161" s="175"/>
      <c r="B161" s="264" t="s">
        <v>1378</v>
      </c>
      <c r="C161" s="158"/>
      <c r="D161" s="159" t="s">
        <v>113</v>
      </c>
      <c r="E161" s="160">
        <v>0</v>
      </c>
      <c r="F161" s="160">
        <v>2</v>
      </c>
      <c r="G161" s="160">
        <v>1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1</v>
      </c>
      <c r="N161" s="160">
        <v>0</v>
      </c>
      <c r="O161" s="160">
        <v>0</v>
      </c>
      <c r="P161" s="161">
        <v>2</v>
      </c>
    </row>
    <row r="162" spans="1:16" x14ac:dyDescent="0.25">
      <c r="A162" s="175"/>
      <c r="B162" s="264" t="s">
        <v>974</v>
      </c>
      <c r="C162" s="158" t="s">
        <v>214</v>
      </c>
      <c r="D162" s="159" t="s">
        <v>361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x14ac:dyDescent="0.25">
      <c r="A163" s="175"/>
      <c r="B163" s="264" t="s">
        <v>1378</v>
      </c>
      <c r="C163" s="158"/>
      <c r="D163" s="159" t="s">
        <v>119</v>
      </c>
      <c r="E163" s="160">
        <v>0</v>
      </c>
      <c r="F163" s="160">
        <v>0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0</v>
      </c>
      <c r="N163" s="160">
        <v>0</v>
      </c>
      <c r="O163" s="160">
        <v>0</v>
      </c>
      <c r="P163" s="161">
        <v>0</v>
      </c>
    </row>
    <row r="164" spans="1:16" x14ac:dyDescent="0.25">
      <c r="A164" s="175"/>
      <c r="B164" s="264" t="s">
        <v>1378</v>
      </c>
      <c r="C164" s="158"/>
      <c r="D164" s="159" t="s">
        <v>113</v>
      </c>
      <c r="E164" s="160">
        <v>1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  <c r="K164" s="160">
        <v>0</v>
      </c>
      <c r="L164" s="160">
        <v>0</v>
      </c>
      <c r="M164" s="160">
        <v>1</v>
      </c>
      <c r="N164" s="160">
        <v>0</v>
      </c>
      <c r="O164" s="160">
        <v>0</v>
      </c>
      <c r="P164" s="161">
        <v>1</v>
      </c>
    </row>
    <row r="165" spans="1:16" x14ac:dyDescent="0.25">
      <c r="A165" s="22" t="s">
        <v>188</v>
      </c>
      <c r="B165" s="265" t="s">
        <v>1378</v>
      </c>
      <c r="C165" s="23"/>
      <c r="D165" s="23"/>
      <c r="E165" s="24">
        <v>171</v>
      </c>
      <c r="F165" s="24">
        <v>35</v>
      </c>
      <c r="G165" s="24">
        <v>8</v>
      </c>
      <c r="H165" s="24">
        <v>0</v>
      </c>
      <c r="I165" s="24">
        <v>2</v>
      </c>
      <c r="J165" s="24">
        <v>11</v>
      </c>
      <c r="K165" s="24">
        <v>3</v>
      </c>
      <c r="L165" s="24">
        <v>0</v>
      </c>
      <c r="M165" s="24">
        <v>160</v>
      </c>
      <c r="N165" s="24">
        <v>0</v>
      </c>
      <c r="O165" s="24">
        <v>22</v>
      </c>
      <c r="P165" s="25">
        <v>206</v>
      </c>
    </row>
    <row r="166" spans="1:16" x14ac:dyDescent="0.25">
      <c r="A166" s="175" t="s">
        <v>117</v>
      </c>
      <c r="B166" s="264" t="s">
        <v>443</v>
      </c>
      <c r="C166" s="158" t="s">
        <v>190</v>
      </c>
      <c r="D166" s="159" t="s">
        <v>361</v>
      </c>
      <c r="E166" s="160">
        <v>3</v>
      </c>
      <c r="F166" s="160">
        <v>0</v>
      </c>
      <c r="G166" s="160">
        <v>2</v>
      </c>
      <c r="H166" s="160">
        <v>0</v>
      </c>
      <c r="I166" s="160">
        <v>1</v>
      </c>
      <c r="J166" s="160">
        <v>0</v>
      </c>
      <c r="K166" s="160">
        <v>0</v>
      </c>
      <c r="L166" s="160">
        <v>0</v>
      </c>
      <c r="M166" s="160">
        <v>0</v>
      </c>
      <c r="N166" s="160">
        <v>0</v>
      </c>
      <c r="O166" s="160">
        <v>0</v>
      </c>
      <c r="P166" s="161">
        <v>3</v>
      </c>
    </row>
    <row r="167" spans="1:16" x14ac:dyDescent="0.25">
      <c r="A167" s="175"/>
      <c r="B167" s="264" t="s">
        <v>1378</v>
      </c>
      <c r="C167" s="158"/>
      <c r="D167" s="159" t="s">
        <v>119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1">
        <v>0</v>
      </c>
    </row>
    <row r="168" spans="1:16" x14ac:dyDescent="0.25">
      <c r="A168" s="175"/>
      <c r="B168" s="264" t="s">
        <v>1378</v>
      </c>
      <c r="C168" s="158"/>
      <c r="D168" s="159" t="s">
        <v>113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x14ac:dyDescent="0.25">
      <c r="A169" s="175"/>
      <c r="B169" s="264" t="s">
        <v>957</v>
      </c>
      <c r="C169" s="158" t="s">
        <v>191</v>
      </c>
      <c r="D169" s="159" t="s">
        <v>361</v>
      </c>
      <c r="E169" s="160">
        <v>7</v>
      </c>
      <c r="F169" s="160">
        <v>1</v>
      </c>
      <c r="G169" s="160">
        <v>1</v>
      </c>
      <c r="H169" s="160">
        <v>0</v>
      </c>
      <c r="I169" s="160">
        <v>0</v>
      </c>
      <c r="J169" s="160">
        <v>0</v>
      </c>
      <c r="K169" s="160">
        <v>0</v>
      </c>
      <c r="L169" s="160">
        <v>0</v>
      </c>
      <c r="M169" s="160">
        <v>6</v>
      </c>
      <c r="N169" s="160">
        <v>0</v>
      </c>
      <c r="O169" s="160">
        <v>1</v>
      </c>
      <c r="P169" s="161">
        <v>8</v>
      </c>
    </row>
    <row r="170" spans="1:16" x14ac:dyDescent="0.25">
      <c r="A170" s="175"/>
      <c r="B170" s="264" t="s">
        <v>1378</v>
      </c>
      <c r="C170" s="158"/>
      <c r="D170" s="159" t="s">
        <v>119</v>
      </c>
      <c r="E170" s="160">
        <v>0</v>
      </c>
      <c r="F170" s="160">
        <v>0</v>
      </c>
      <c r="G170" s="160">
        <v>0</v>
      </c>
      <c r="H170" s="160">
        <v>0</v>
      </c>
      <c r="I170" s="160">
        <v>0</v>
      </c>
      <c r="J170" s="160">
        <v>0</v>
      </c>
      <c r="K170" s="160">
        <v>0</v>
      </c>
      <c r="L170" s="160">
        <v>0</v>
      </c>
      <c r="M170" s="160">
        <v>0</v>
      </c>
      <c r="N170" s="160">
        <v>0</v>
      </c>
      <c r="O170" s="160">
        <v>0</v>
      </c>
      <c r="P170" s="161">
        <v>0</v>
      </c>
    </row>
    <row r="171" spans="1:16" x14ac:dyDescent="0.25">
      <c r="A171" s="175"/>
      <c r="B171" s="264" t="s">
        <v>1378</v>
      </c>
      <c r="C171" s="158"/>
      <c r="D171" s="159" t="s">
        <v>113</v>
      </c>
      <c r="E171" s="160">
        <v>1</v>
      </c>
      <c r="F171" s="160">
        <v>2</v>
      </c>
      <c r="G171" s="160">
        <v>0</v>
      </c>
      <c r="H171" s="160">
        <v>0</v>
      </c>
      <c r="I171" s="160">
        <v>0</v>
      </c>
      <c r="J171" s="160">
        <v>2</v>
      </c>
      <c r="K171" s="160">
        <v>0</v>
      </c>
      <c r="L171" s="160">
        <v>0</v>
      </c>
      <c r="M171" s="160">
        <v>1</v>
      </c>
      <c r="N171" s="160">
        <v>0</v>
      </c>
      <c r="O171" s="160">
        <v>0</v>
      </c>
      <c r="P171" s="161">
        <v>3</v>
      </c>
    </row>
    <row r="172" spans="1:16" x14ac:dyDescent="0.25">
      <c r="A172" s="175"/>
      <c r="B172" s="264" t="s">
        <v>442</v>
      </c>
      <c r="C172" s="158" t="s">
        <v>192</v>
      </c>
      <c r="D172" s="159" t="s">
        <v>361</v>
      </c>
      <c r="E172" s="160">
        <v>1</v>
      </c>
      <c r="F172" s="160">
        <v>1</v>
      </c>
      <c r="G172" s="160">
        <v>2</v>
      </c>
      <c r="H172" s="160">
        <v>0</v>
      </c>
      <c r="I172" s="160">
        <v>0</v>
      </c>
      <c r="J172" s="160">
        <v>0</v>
      </c>
      <c r="K172" s="160">
        <v>0</v>
      </c>
      <c r="L172" s="160">
        <v>0</v>
      </c>
      <c r="M172" s="160">
        <v>0</v>
      </c>
      <c r="N172" s="160">
        <v>0</v>
      </c>
      <c r="O172" s="160">
        <v>0</v>
      </c>
      <c r="P172" s="161">
        <v>2</v>
      </c>
    </row>
    <row r="173" spans="1:16" x14ac:dyDescent="0.25">
      <c r="A173" s="175"/>
      <c r="B173" s="264" t="s">
        <v>1378</v>
      </c>
      <c r="C173" s="158"/>
      <c r="D173" s="159" t="s">
        <v>119</v>
      </c>
      <c r="E173" s="160">
        <v>0</v>
      </c>
      <c r="F173" s="160">
        <v>0</v>
      </c>
      <c r="G173" s="160">
        <v>0</v>
      </c>
      <c r="H173" s="160">
        <v>0</v>
      </c>
      <c r="I173" s="160">
        <v>0</v>
      </c>
      <c r="J173" s="160">
        <v>0</v>
      </c>
      <c r="K173" s="160">
        <v>0</v>
      </c>
      <c r="L173" s="160">
        <v>0</v>
      </c>
      <c r="M173" s="160">
        <v>0</v>
      </c>
      <c r="N173" s="160">
        <v>0</v>
      </c>
      <c r="O173" s="160">
        <v>0</v>
      </c>
      <c r="P173" s="161">
        <v>0</v>
      </c>
    </row>
    <row r="174" spans="1:16" x14ac:dyDescent="0.25">
      <c r="A174" s="175"/>
      <c r="B174" s="264" t="s">
        <v>1378</v>
      </c>
      <c r="C174" s="158"/>
      <c r="D174" s="159" t="s">
        <v>113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x14ac:dyDescent="0.25">
      <c r="A175" s="175"/>
      <c r="B175" s="264" t="s">
        <v>415</v>
      </c>
      <c r="C175" s="158" t="s">
        <v>194</v>
      </c>
      <c r="D175" s="159" t="s">
        <v>361</v>
      </c>
      <c r="E175" s="160">
        <v>5</v>
      </c>
      <c r="F175" s="160">
        <v>2</v>
      </c>
      <c r="G175" s="160">
        <v>3</v>
      </c>
      <c r="H175" s="160">
        <v>0</v>
      </c>
      <c r="I175" s="160">
        <v>0</v>
      </c>
      <c r="J175" s="160">
        <v>0</v>
      </c>
      <c r="K175" s="160">
        <v>0</v>
      </c>
      <c r="L175" s="160">
        <v>0</v>
      </c>
      <c r="M175" s="160">
        <v>4</v>
      </c>
      <c r="N175" s="160">
        <v>0</v>
      </c>
      <c r="O175" s="160">
        <v>0</v>
      </c>
      <c r="P175" s="161">
        <v>7</v>
      </c>
    </row>
    <row r="176" spans="1:16" x14ac:dyDescent="0.25">
      <c r="A176" s="175"/>
      <c r="B176" s="264" t="s">
        <v>1378</v>
      </c>
      <c r="C176" s="158"/>
      <c r="D176" s="159" t="s">
        <v>119</v>
      </c>
      <c r="E176" s="160">
        <v>0</v>
      </c>
      <c r="F176" s="160">
        <v>0</v>
      </c>
      <c r="G176" s="160">
        <v>0</v>
      </c>
      <c r="H176" s="160">
        <v>0</v>
      </c>
      <c r="I176" s="160">
        <v>0</v>
      </c>
      <c r="J176" s="160">
        <v>0</v>
      </c>
      <c r="K176" s="160">
        <v>0</v>
      </c>
      <c r="L176" s="160">
        <v>0</v>
      </c>
      <c r="M176" s="160">
        <v>0</v>
      </c>
      <c r="N176" s="160">
        <v>0</v>
      </c>
      <c r="O176" s="160">
        <v>0</v>
      </c>
      <c r="P176" s="161">
        <v>0</v>
      </c>
    </row>
    <row r="177" spans="1:16" x14ac:dyDescent="0.25">
      <c r="A177" s="175"/>
      <c r="B177" s="264" t="s">
        <v>1378</v>
      </c>
      <c r="C177" s="158"/>
      <c r="D177" s="159" t="s">
        <v>113</v>
      </c>
      <c r="E177" s="160">
        <v>5</v>
      </c>
      <c r="F177" s="160">
        <v>2</v>
      </c>
      <c r="G177" s="160">
        <v>2</v>
      </c>
      <c r="H177" s="160">
        <v>0</v>
      </c>
      <c r="I177" s="160">
        <v>3</v>
      </c>
      <c r="J177" s="160">
        <v>0</v>
      </c>
      <c r="K177" s="160">
        <v>0</v>
      </c>
      <c r="L177" s="160">
        <v>0</v>
      </c>
      <c r="M177" s="160">
        <v>2</v>
      </c>
      <c r="N177" s="160">
        <v>0</v>
      </c>
      <c r="O177" s="160">
        <v>0</v>
      </c>
      <c r="P177" s="161">
        <v>7</v>
      </c>
    </row>
    <row r="178" spans="1:16" x14ac:dyDescent="0.25">
      <c r="A178" s="175"/>
      <c r="B178" s="264" t="s">
        <v>418</v>
      </c>
      <c r="C178" s="158" t="s">
        <v>195</v>
      </c>
      <c r="D178" s="159" t="s">
        <v>361</v>
      </c>
      <c r="E178" s="160">
        <v>8</v>
      </c>
      <c r="F178" s="160">
        <v>3</v>
      </c>
      <c r="G178" s="160">
        <v>7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4</v>
      </c>
      <c r="N178" s="160">
        <v>0</v>
      </c>
      <c r="O178" s="160">
        <v>0</v>
      </c>
      <c r="P178" s="161">
        <v>11</v>
      </c>
    </row>
    <row r="179" spans="1:16" x14ac:dyDescent="0.25">
      <c r="A179" s="175"/>
      <c r="B179" s="264" t="s">
        <v>1378</v>
      </c>
      <c r="C179" s="158"/>
      <c r="D179" s="159" t="s">
        <v>119</v>
      </c>
      <c r="E179" s="160">
        <v>0</v>
      </c>
      <c r="F179" s="160">
        <v>0</v>
      </c>
      <c r="G179" s="160">
        <v>0</v>
      </c>
      <c r="H179" s="160">
        <v>0</v>
      </c>
      <c r="I179" s="160">
        <v>0</v>
      </c>
      <c r="J179" s="160">
        <v>0</v>
      </c>
      <c r="K179" s="160">
        <v>0</v>
      </c>
      <c r="L179" s="160">
        <v>0</v>
      </c>
      <c r="M179" s="160">
        <v>0</v>
      </c>
      <c r="N179" s="160">
        <v>0</v>
      </c>
      <c r="O179" s="160">
        <v>0</v>
      </c>
      <c r="P179" s="161">
        <v>0</v>
      </c>
    </row>
    <row r="180" spans="1:16" x14ac:dyDescent="0.25">
      <c r="A180" s="175"/>
      <c r="B180" s="264" t="s">
        <v>1378</v>
      </c>
      <c r="C180" s="158"/>
      <c r="D180" s="159" t="s">
        <v>113</v>
      </c>
      <c r="E180" s="160">
        <v>10</v>
      </c>
      <c r="F180" s="160">
        <v>22</v>
      </c>
      <c r="G180" s="160">
        <v>19</v>
      </c>
      <c r="H180" s="160">
        <v>0</v>
      </c>
      <c r="I180" s="160">
        <v>6</v>
      </c>
      <c r="J180" s="160">
        <v>0</v>
      </c>
      <c r="K180" s="160">
        <v>0</v>
      </c>
      <c r="L180" s="160">
        <v>0</v>
      </c>
      <c r="M180" s="160">
        <v>7</v>
      </c>
      <c r="N180" s="160">
        <v>0</v>
      </c>
      <c r="O180" s="160">
        <v>0</v>
      </c>
      <c r="P180" s="161">
        <v>32</v>
      </c>
    </row>
    <row r="181" spans="1:16" x14ac:dyDescent="0.25">
      <c r="A181" s="175"/>
      <c r="B181" s="264" t="s">
        <v>1397</v>
      </c>
      <c r="C181" s="158" t="s">
        <v>196</v>
      </c>
      <c r="D181" s="159" t="s">
        <v>361</v>
      </c>
      <c r="E181" s="160">
        <v>19</v>
      </c>
      <c r="F181" s="160">
        <v>9</v>
      </c>
      <c r="G181" s="160">
        <v>0</v>
      </c>
      <c r="H181" s="160">
        <v>1</v>
      </c>
      <c r="I181" s="160">
        <v>0</v>
      </c>
      <c r="J181" s="160">
        <v>5</v>
      </c>
      <c r="K181" s="160">
        <v>1</v>
      </c>
      <c r="L181" s="160">
        <v>0</v>
      </c>
      <c r="M181" s="160">
        <v>20</v>
      </c>
      <c r="N181" s="160">
        <v>0</v>
      </c>
      <c r="O181" s="160">
        <v>1</v>
      </c>
      <c r="P181" s="161">
        <v>28</v>
      </c>
    </row>
    <row r="182" spans="1:16" x14ac:dyDescent="0.25">
      <c r="A182" s="175"/>
      <c r="B182" s="264" t="s">
        <v>1378</v>
      </c>
      <c r="C182" s="158"/>
      <c r="D182" s="159" t="s">
        <v>119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1">
        <v>0</v>
      </c>
    </row>
    <row r="183" spans="1:16" x14ac:dyDescent="0.25">
      <c r="A183" s="175"/>
      <c r="B183" s="264" t="s">
        <v>1378</v>
      </c>
      <c r="C183" s="158"/>
      <c r="D183" s="159" t="s">
        <v>113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x14ac:dyDescent="0.25">
      <c r="A184" s="175"/>
      <c r="B184" s="264" t="s">
        <v>958</v>
      </c>
      <c r="C184" s="158" t="s">
        <v>259</v>
      </c>
      <c r="D184" s="159" t="s">
        <v>361</v>
      </c>
      <c r="E184" s="160">
        <v>1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1</v>
      </c>
      <c r="N184" s="160">
        <v>0</v>
      </c>
      <c r="O184" s="160">
        <v>0</v>
      </c>
      <c r="P184" s="161">
        <v>1</v>
      </c>
    </row>
    <row r="185" spans="1:16" x14ac:dyDescent="0.25">
      <c r="A185" s="175"/>
      <c r="B185" s="264" t="s">
        <v>1378</v>
      </c>
      <c r="C185" s="158"/>
      <c r="D185" s="159" t="s">
        <v>119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160">
        <v>0</v>
      </c>
      <c r="K185" s="160">
        <v>0</v>
      </c>
      <c r="L185" s="160">
        <v>0</v>
      </c>
      <c r="M185" s="160">
        <v>0</v>
      </c>
      <c r="N185" s="160">
        <v>0</v>
      </c>
      <c r="O185" s="160">
        <v>0</v>
      </c>
      <c r="P185" s="161">
        <v>0</v>
      </c>
    </row>
    <row r="186" spans="1:16" x14ac:dyDescent="0.25">
      <c r="A186" s="175"/>
      <c r="B186" s="264" t="s">
        <v>1378</v>
      </c>
      <c r="C186" s="158"/>
      <c r="D186" s="159" t="s">
        <v>113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x14ac:dyDescent="0.25">
      <c r="A187" s="175"/>
      <c r="B187" s="264" t="s">
        <v>959</v>
      </c>
      <c r="C187" s="158" t="s">
        <v>197</v>
      </c>
      <c r="D187" s="159" t="s">
        <v>361</v>
      </c>
      <c r="E187" s="160">
        <v>33</v>
      </c>
      <c r="F187" s="160">
        <v>3</v>
      </c>
      <c r="G187" s="160">
        <v>8</v>
      </c>
      <c r="H187" s="160">
        <v>0</v>
      </c>
      <c r="I187" s="160">
        <v>1</v>
      </c>
      <c r="J187" s="160">
        <v>0</v>
      </c>
      <c r="K187" s="160">
        <v>1</v>
      </c>
      <c r="L187" s="160">
        <v>0</v>
      </c>
      <c r="M187" s="160">
        <v>26</v>
      </c>
      <c r="N187" s="160">
        <v>0</v>
      </c>
      <c r="O187" s="160">
        <v>0</v>
      </c>
      <c r="P187" s="161">
        <v>36</v>
      </c>
    </row>
    <row r="188" spans="1:16" x14ac:dyDescent="0.25">
      <c r="A188" s="175"/>
      <c r="B188" s="264" t="s">
        <v>1378</v>
      </c>
      <c r="C188" s="158"/>
      <c r="D188" s="159" t="s">
        <v>119</v>
      </c>
      <c r="E188" s="160">
        <v>0</v>
      </c>
      <c r="F188" s="160">
        <v>0</v>
      </c>
      <c r="G188" s="160">
        <v>0</v>
      </c>
      <c r="H188" s="160">
        <v>0</v>
      </c>
      <c r="I188" s="160">
        <v>0</v>
      </c>
      <c r="J188" s="160">
        <v>0</v>
      </c>
      <c r="K188" s="160">
        <v>0</v>
      </c>
      <c r="L188" s="160">
        <v>0</v>
      </c>
      <c r="M188" s="160">
        <v>0</v>
      </c>
      <c r="N188" s="160">
        <v>0</v>
      </c>
      <c r="O188" s="160">
        <v>0</v>
      </c>
      <c r="P188" s="161">
        <v>0</v>
      </c>
    </row>
    <row r="189" spans="1:16" x14ac:dyDescent="0.25">
      <c r="A189" s="175"/>
      <c r="B189" s="264" t="s">
        <v>1378</v>
      </c>
      <c r="C189" s="158"/>
      <c r="D189" s="159" t="s">
        <v>113</v>
      </c>
      <c r="E189" s="160">
        <v>1</v>
      </c>
      <c r="F189" s="160">
        <v>0</v>
      </c>
      <c r="G189" s="160">
        <v>0</v>
      </c>
      <c r="H189" s="160">
        <v>0</v>
      </c>
      <c r="I189" s="160">
        <v>1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1</v>
      </c>
    </row>
    <row r="190" spans="1:16" x14ac:dyDescent="0.25">
      <c r="A190" s="175"/>
      <c r="B190" s="264" t="s">
        <v>398</v>
      </c>
      <c r="C190" s="158" t="s">
        <v>198</v>
      </c>
      <c r="D190" s="159" t="s">
        <v>361</v>
      </c>
      <c r="E190" s="160">
        <v>14</v>
      </c>
      <c r="F190" s="160">
        <v>23</v>
      </c>
      <c r="G190" s="160">
        <v>23</v>
      </c>
      <c r="H190" s="160">
        <v>0</v>
      </c>
      <c r="I190" s="160">
        <v>9</v>
      </c>
      <c r="J190" s="160">
        <v>0</v>
      </c>
      <c r="K190" s="160">
        <v>1</v>
      </c>
      <c r="L190" s="160">
        <v>0</v>
      </c>
      <c r="M190" s="160">
        <v>4</v>
      </c>
      <c r="N190" s="160">
        <v>0</v>
      </c>
      <c r="O190" s="160">
        <v>0</v>
      </c>
      <c r="P190" s="161">
        <v>37</v>
      </c>
    </row>
    <row r="191" spans="1:16" x14ac:dyDescent="0.25">
      <c r="A191" s="175"/>
      <c r="B191" s="264" t="s">
        <v>1378</v>
      </c>
      <c r="C191" s="158"/>
      <c r="D191" s="159" t="s">
        <v>119</v>
      </c>
      <c r="E191" s="160">
        <v>0</v>
      </c>
      <c r="F191" s="160">
        <v>0</v>
      </c>
      <c r="G191" s="160">
        <v>0</v>
      </c>
      <c r="H191" s="160">
        <v>0</v>
      </c>
      <c r="I191" s="160">
        <v>0</v>
      </c>
      <c r="J191" s="160">
        <v>0</v>
      </c>
      <c r="K191" s="160">
        <v>0</v>
      </c>
      <c r="L191" s="160">
        <v>0</v>
      </c>
      <c r="M191" s="160">
        <v>0</v>
      </c>
      <c r="N191" s="160">
        <v>0</v>
      </c>
      <c r="O191" s="160">
        <v>0</v>
      </c>
      <c r="P191" s="161">
        <v>0</v>
      </c>
    </row>
    <row r="192" spans="1:16" x14ac:dyDescent="0.25">
      <c r="A192" s="175"/>
      <c r="B192" s="264" t="s">
        <v>1378</v>
      </c>
      <c r="C192" s="158"/>
      <c r="D192" s="159" t="s">
        <v>113</v>
      </c>
      <c r="E192" s="160">
        <v>0</v>
      </c>
      <c r="F192" s="160">
        <v>11</v>
      </c>
      <c r="G192" s="160">
        <v>8</v>
      </c>
      <c r="H192" s="160">
        <v>0</v>
      </c>
      <c r="I192" s="160">
        <v>2</v>
      </c>
      <c r="J192" s="160">
        <v>0</v>
      </c>
      <c r="K192" s="160">
        <v>0</v>
      </c>
      <c r="L192" s="160">
        <v>0</v>
      </c>
      <c r="M192" s="160">
        <v>1</v>
      </c>
      <c r="N192" s="160">
        <v>0</v>
      </c>
      <c r="O192" s="160">
        <v>0</v>
      </c>
      <c r="P192" s="161">
        <v>11</v>
      </c>
    </row>
    <row r="193" spans="1:16" x14ac:dyDescent="0.25">
      <c r="A193" s="175"/>
      <c r="B193" s="264" t="s">
        <v>960</v>
      </c>
      <c r="C193" s="158" t="s">
        <v>199</v>
      </c>
      <c r="D193" s="159" t="s">
        <v>361</v>
      </c>
      <c r="E193" s="160">
        <v>7</v>
      </c>
      <c r="F193" s="160">
        <v>2</v>
      </c>
      <c r="G193" s="160">
        <v>0</v>
      </c>
      <c r="H193" s="160">
        <v>0</v>
      </c>
      <c r="I193" s="160">
        <v>0</v>
      </c>
      <c r="J193" s="160">
        <v>0</v>
      </c>
      <c r="K193" s="160">
        <v>1</v>
      </c>
      <c r="L193" s="160">
        <v>0</v>
      </c>
      <c r="M193" s="160">
        <v>6</v>
      </c>
      <c r="N193" s="160">
        <v>0</v>
      </c>
      <c r="O193" s="160">
        <v>2</v>
      </c>
      <c r="P193" s="161">
        <v>9</v>
      </c>
    </row>
    <row r="194" spans="1:16" x14ac:dyDescent="0.25">
      <c r="A194" s="175"/>
      <c r="B194" s="264" t="s">
        <v>1378</v>
      </c>
      <c r="C194" s="158"/>
      <c r="D194" s="159" t="s">
        <v>119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1">
        <v>0</v>
      </c>
    </row>
    <row r="195" spans="1:16" x14ac:dyDescent="0.25">
      <c r="A195" s="175"/>
      <c r="B195" s="264" t="s">
        <v>1378</v>
      </c>
      <c r="C195" s="158"/>
      <c r="D195" s="159" t="s">
        <v>113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x14ac:dyDescent="0.25">
      <c r="A196" s="176" t="s">
        <v>202</v>
      </c>
      <c r="B196" s="266" t="s">
        <v>964</v>
      </c>
      <c r="C196" s="158" t="s">
        <v>200</v>
      </c>
      <c r="D196" s="159" t="s">
        <v>361</v>
      </c>
      <c r="E196" s="160">
        <v>6</v>
      </c>
      <c r="F196" s="160">
        <v>6</v>
      </c>
      <c r="G196" s="160">
        <v>6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6</v>
      </c>
      <c r="N196" s="160">
        <v>0</v>
      </c>
      <c r="O196" s="160">
        <v>0</v>
      </c>
      <c r="P196" s="161">
        <v>12</v>
      </c>
    </row>
    <row r="197" spans="1:16" x14ac:dyDescent="0.25">
      <c r="A197" s="175"/>
      <c r="B197" s="264" t="s">
        <v>1378</v>
      </c>
      <c r="C197" s="158"/>
      <c r="D197" s="159" t="s">
        <v>119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1">
        <v>0</v>
      </c>
    </row>
    <row r="198" spans="1:16" x14ac:dyDescent="0.25">
      <c r="A198" s="175"/>
      <c r="B198" s="264" t="s">
        <v>1378</v>
      </c>
      <c r="C198" s="158"/>
      <c r="D198" s="159" t="s">
        <v>113</v>
      </c>
      <c r="E198" s="160">
        <v>1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1</v>
      </c>
      <c r="N198" s="160">
        <v>0</v>
      </c>
      <c r="O198" s="160">
        <v>0</v>
      </c>
      <c r="P198" s="161">
        <v>1</v>
      </c>
    </row>
    <row r="199" spans="1:16" x14ac:dyDescent="0.25">
      <c r="A199" s="175"/>
      <c r="B199" s="264" t="s">
        <v>965</v>
      </c>
      <c r="C199" s="158" t="s">
        <v>201</v>
      </c>
      <c r="D199" s="159" t="s">
        <v>361</v>
      </c>
      <c r="E199" s="160">
        <v>8</v>
      </c>
      <c r="F199" s="160">
        <v>10</v>
      </c>
      <c r="G199" s="160">
        <v>1</v>
      </c>
      <c r="H199" s="160">
        <v>0</v>
      </c>
      <c r="I199" s="160">
        <v>0</v>
      </c>
      <c r="J199" s="160">
        <v>1</v>
      </c>
      <c r="K199" s="160">
        <v>0</v>
      </c>
      <c r="L199" s="160">
        <v>0</v>
      </c>
      <c r="M199" s="160">
        <v>15</v>
      </c>
      <c r="N199" s="160">
        <v>0</v>
      </c>
      <c r="O199" s="160">
        <v>1</v>
      </c>
      <c r="P199" s="161">
        <v>18</v>
      </c>
    </row>
    <row r="200" spans="1:16" x14ac:dyDescent="0.25">
      <c r="A200" s="175"/>
      <c r="B200" s="264" t="s">
        <v>1378</v>
      </c>
      <c r="C200" s="158"/>
      <c r="D200" s="159" t="s">
        <v>119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1">
        <v>0</v>
      </c>
    </row>
    <row r="201" spans="1:16" x14ac:dyDescent="0.25">
      <c r="A201" s="175"/>
      <c r="B201" s="264" t="s">
        <v>1378</v>
      </c>
      <c r="C201" s="158"/>
      <c r="D201" s="159" t="s">
        <v>113</v>
      </c>
      <c r="E201" s="160">
        <v>5</v>
      </c>
      <c r="F201" s="160">
        <v>0</v>
      </c>
      <c r="G201" s="160">
        <v>0</v>
      </c>
      <c r="H201" s="160">
        <v>0</v>
      </c>
      <c r="I201" s="160">
        <v>0</v>
      </c>
      <c r="J201" s="160">
        <v>2</v>
      </c>
      <c r="K201" s="160">
        <v>0</v>
      </c>
      <c r="L201" s="160">
        <v>0</v>
      </c>
      <c r="M201" s="160">
        <v>3</v>
      </c>
      <c r="N201" s="160">
        <v>0</v>
      </c>
      <c r="O201" s="160">
        <v>0</v>
      </c>
      <c r="P201" s="161">
        <v>5</v>
      </c>
    </row>
    <row r="202" spans="1:16" x14ac:dyDescent="0.25">
      <c r="A202" s="175"/>
      <c r="B202" s="264" t="s">
        <v>966</v>
      </c>
      <c r="C202" s="158" t="s">
        <v>203</v>
      </c>
      <c r="D202" s="159" t="s">
        <v>361</v>
      </c>
      <c r="E202" s="160">
        <v>7</v>
      </c>
      <c r="F202" s="160">
        <v>0</v>
      </c>
      <c r="G202" s="160">
        <v>0</v>
      </c>
      <c r="H202" s="160">
        <v>0</v>
      </c>
      <c r="I202" s="160">
        <v>2</v>
      </c>
      <c r="J202" s="160">
        <v>1</v>
      </c>
      <c r="K202" s="160">
        <v>0</v>
      </c>
      <c r="L202" s="160">
        <v>0</v>
      </c>
      <c r="M202" s="160">
        <v>4</v>
      </c>
      <c r="N202" s="160">
        <v>0</v>
      </c>
      <c r="O202" s="160">
        <v>0</v>
      </c>
      <c r="P202" s="161">
        <v>7</v>
      </c>
    </row>
    <row r="203" spans="1:16" x14ac:dyDescent="0.25">
      <c r="A203" s="175"/>
      <c r="B203" s="264" t="s">
        <v>1378</v>
      </c>
      <c r="C203" s="158"/>
      <c r="D203" s="159" t="s">
        <v>119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1">
        <v>0</v>
      </c>
    </row>
    <row r="204" spans="1:16" x14ac:dyDescent="0.25">
      <c r="A204" s="175"/>
      <c r="B204" s="264" t="s">
        <v>1378</v>
      </c>
      <c r="C204" s="158"/>
      <c r="D204" s="159" t="s">
        <v>113</v>
      </c>
      <c r="E204" s="160">
        <v>2</v>
      </c>
      <c r="F204" s="160">
        <v>0</v>
      </c>
      <c r="G204" s="160">
        <v>0</v>
      </c>
      <c r="H204" s="160">
        <v>0</v>
      </c>
      <c r="I204" s="160">
        <v>0</v>
      </c>
      <c r="J204" s="160">
        <v>1</v>
      </c>
      <c r="K204" s="160">
        <v>0</v>
      </c>
      <c r="L204" s="160">
        <v>0</v>
      </c>
      <c r="M204" s="160">
        <v>1</v>
      </c>
      <c r="N204" s="160">
        <v>0</v>
      </c>
      <c r="O204" s="160">
        <v>0</v>
      </c>
      <c r="P204" s="161">
        <v>2</v>
      </c>
    </row>
    <row r="205" spans="1:16" x14ac:dyDescent="0.25">
      <c r="A205" s="175"/>
      <c r="B205" s="264" t="s">
        <v>967</v>
      </c>
      <c r="C205" s="158" t="s">
        <v>204</v>
      </c>
      <c r="D205" s="159" t="s">
        <v>361</v>
      </c>
      <c r="E205" s="160">
        <v>4</v>
      </c>
      <c r="F205" s="160">
        <v>2</v>
      </c>
      <c r="G205" s="160">
        <v>1</v>
      </c>
      <c r="H205" s="160">
        <v>0</v>
      </c>
      <c r="I205" s="160">
        <v>0</v>
      </c>
      <c r="J205" s="160">
        <v>0</v>
      </c>
      <c r="K205" s="160">
        <v>1</v>
      </c>
      <c r="L205" s="160">
        <v>0</v>
      </c>
      <c r="M205" s="160">
        <v>4</v>
      </c>
      <c r="N205" s="160">
        <v>0</v>
      </c>
      <c r="O205" s="160">
        <v>0</v>
      </c>
      <c r="P205" s="161">
        <v>6</v>
      </c>
    </row>
    <row r="206" spans="1:16" x14ac:dyDescent="0.25">
      <c r="A206" s="175"/>
      <c r="B206" s="264" t="s">
        <v>1378</v>
      </c>
      <c r="C206" s="158"/>
      <c r="D206" s="159" t="s">
        <v>119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1">
        <v>0</v>
      </c>
    </row>
    <row r="207" spans="1:16" x14ac:dyDescent="0.25">
      <c r="A207" s="175"/>
      <c r="B207" s="264" t="s">
        <v>1378</v>
      </c>
      <c r="C207" s="158"/>
      <c r="D207" s="159" t="s">
        <v>113</v>
      </c>
      <c r="E207" s="160">
        <v>1</v>
      </c>
      <c r="F207" s="160">
        <v>1</v>
      </c>
      <c r="G207" s="160">
        <v>0</v>
      </c>
      <c r="H207" s="160">
        <v>0</v>
      </c>
      <c r="I207" s="160">
        <v>0</v>
      </c>
      <c r="J207" s="160">
        <v>0</v>
      </c>
      <c r="K207" s="160">
        <v>1</v>
      </c>
      <c r="L207" s="160">
        <v>0</v>
      </c>
      <c r="M207" s="160">
        <v>1</v>
      </c>
      <c r="N207" s="160">
        <v>0</v>
      </c>
      <c r="O207" s="160">
        <v>0</v>
      </c>
      <c r="P207" s="161">
        <v>2</v>
      </c>
    </row>
    <row r="208" spans="1:16" x14ac:dyDescent="0.25">
      <c r="A208" s="175"/>
      <c r="B208" s="264" t="s">
        <v>420</v>
      </c>
      <c r="C208" s="158" t="s">
        <v>205</v>
      </c>
      <c r="D208" s="159" t="s">
        <v>361</v>
      </c>
      <c r="E208" s="160">
        <v>0</v>
      </c>
      <c r="F208" s="160">
        <v>2</v>
      </c>
      <c r="G208" s="160">
        <v>0</v>
      </c>
      <c r="H208" s="160">
        <v>0</v>
      </c>
      <c r="I208" s="160">
        <v>0</v>
      </c>
      <c r="J208" s="160">
        <v>1</v>
      </c>
      <c r="K208" s="160">
        <v>0</v>
      </c>
      <c r="L208" s="160">
        <v>0</v>
      </c>
      <c r="M208" s="160">
        <v>1</v>
      </c>
      <c r="N208" s="160">
        <v>0</v>
      </c>
      <c r="O208" s="160">
        <v>0</v>
      </c>
      <c r="P208" s="161">
        <v>2</v>
      </c>
    </row>
    <row r="209" spans="1:16" x14ac:dyDescent="0.25">
      <c r="A209" s="175"/>
      <c r="B209" s="264" t="s">
        <v>1378</v>
      </c>
      <c r="C209" s="158"/>
      <c r="D209" s="159" t="s">
        <v>119</v>
      </c>
      <c r="E209" s="160">
        <v>0</v>
      </c>
      <c r="F209" s="160">
        <v>0</v>
      </c>
      <c r="G209" s="160">
        <v>0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0</v>
      </c>
      <c r="N209" s="160">
        <v>0</v>
      </c>
      <c r="O209" s="160">
        <v>0</v>
      </c>
      <c r="P209" s="161">
        <v>0</v>
      </c>
    </row>
    <row r="210" spans="1:16" x14ac:dyDescent="0.25">
      <c r="A210" s="175"/>
      <c r="B210" s="264" t="s">
        <v>1378</v>
      </c>
      <c r="C210" s="158"/>
      <c r="D210" s="159" t="s">
        <v>113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x14ac:dyDescent="0.25">
      <c r="A211" s="175"/>
      <c r="B211" s="264" t="s">
        <v>970</v>
      </c>
      <c r="C211" s="158" t="s">
        <v>206</v>
      </c>
      <c r="D211" s="159" t="s">
        <v>361</v>
      </c>
      <c r="E211" s="160">
        <v>4</v>
      </c>
      <c r="F211" s="160">
        <v>6</v>
      </c>
      <c r="G211" s="160">
        <v>0</v>
      </c>
      <c r="H211" s="160">
        <v>0</v>
      </c>
      <c r="I211" s="160">
        <v>0</v>
      </c>
      <c r="J211" s="160">
        <v>1</v>
      </c>
      <c r="K211" s="160">
        <v>0</v>
      </c>
      <c r="L211" s="160">
        <v>0</v>
      </c>
      <c r="M211" s="160">
        <v>8</v>
      </c>
      <c r="N211" s="160">
        <v>0</v>
      </c>
      <c r="O211" s="160">
        <v>1</v>
      </c>
      <c r="P211" s="161">
        <v>10</v>
      </c>
    </row>
    <row r="212" spans="1:16" x14ac:dyDescent="0.25">
      <c r="A212" s="175"/>
      <c r="B212" s="264" t="s">
        <v>1378</v>
      </c>
      <c r="C212" s="158"/>
      <c r="D212" s="159" t="s">
        <v>119</v>
      </c>
      <c r="E212" s="160">
        <v>0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0</v>
      </c>
      <c r="N212" s="160">
        <v>0</v>
      </c>
      <c r="O212" s="160">
        <v>0</v>
      </c>
      <c r="P212" s="161">
        <v>0</v>
      </c>
    </row>
    <row r="213" spans="1:16" x14ac:dyDescent="0.25">
      <c r="A213" s="175"/>
      <c r="B213" s="264" t="s">
        <v>1378</v>
      </c>
      <c r="C213" s="158"/>
      <c r="D213" s="159" t="s">
        <v>113</v>
      </c>
      <c r="E213" s="160">
        <v>0</v>
      </c>
      <c r="F213" s="160">
        <v>1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1</v>
      </c>
      <c r="N213" s="160">
        <v>0</v>
      </c>
      <c r="O213" s="160">
        <v>0</v>
      </c>
      <c r="P213" s="161">
        <v>1</v>
      </c>
    </row>
    <row r="214" spans="1:16" x14ac:dyDescent="0.25">
      <c r="A214" s="175"/>
      <c r="B214" s="264" t="s">
        <v>1398</v>
      </c>
      <c r="C214" s="158" t="s">
        <v>207</v>
      </c>
      <c r="D214" s="159" t="s">
        <v>361</v>
      </c>
      <c r="E214" s="160">
        <v>2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2</v>
      </c>
      <c r="N214" s="160">
        <v>0</v>
      </c>
      <c r="O214" s="160">
        <v>0</v>
      </c>
      <c r="P214" s="161">
        <v>2</v>
      </c>
    </row>
    <row r="215" spans="1:16" x14ac:dyDescent="0.25">
      <c r="A215" s="175"/>
      <c r="B215" s="264" t="s">
        <v>1378</v>
      </c>
      <c r="C215" s="158"/>
      <c r="D215" s="159" t="s">
        <v>119</v>
      </c>
      <c r="E215" s="160">
        <v>0</v>
      </c>
      <c r="F215" s="160">
        <v>0</v>
      </c>
      <c r="G215" s="160">
        <v>0</v>
      </c>
      <c r="H215" s="160">
        <v>0</v>
      </c>
      <c r="I215" s="160">
        <v>0</v>
      </c>
      <c r="J215" s="160">
        <v>0</v>
      </c>
      <c r="K215" s="160">
        <v>0</v>
      </c>
      <c r="L215" s="160">
        <v>0</v>
      </c>
      <c r="M215" s="160">
        <v>0</v>
      </c>
      <c r="N215" s="160">
        <v>0</v>
      </c>
      <c r="O215" s="160">
        <v>0</v>
      </c>
      <c r="P215" s="161">
        <v>0</v>
      </c>
    </row>
    <row r="216" spans="1:16" x14ac:dyDescent="0.25">
      <c r="A216" s="175"/>
      <c r="B216" s="264" t="s">
        <v>1378</v>
      </c>
      <c r="C216" s="158"/>
      <c r="D216" s="159" t="s">
        <v>113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x14ac:dyDescent="0.25">
      <c r="A217" s="175"/>
      <c r="B217" s="264" t="s">
        <v>1399</v>
      </c>
      <c r="C217" s="158" t="s">
        <v>208</v>
      </c>
      <c r="D217" s="159" t="s">
        <v>361</v>
      </c>
      <c r="E217" s="160">
        <v>12</v>
      </c>
      <c r="F217" s="160">
        <v>5</v>
      </c>
      <c r="G217" s="160">
        <v>2</v>
      </c>
      <c r="H217" s="160">
        <v>0</v>
      </c>
      <c r="I217" s="160">
        <v>0</v>
      </c>
      <c r="J217" s="160">
        <v>1</v>
      </c>
      <c r="K217" s="160">
        <v>0</v>
      </c>
      <c r="L217" s="160">
        <v>0</v>
      </c>
      <c r="M217" s="160">
        <v>11</v>
      </c>
      <c r="N217" s="160">
        <v>0</v>
      </c>
      <c r="O217" s="160">
        <v>3</v>
      </c>
      <c r="P217" s="161">
        <v>17</v>
      </c>
    </row>
    <row r="218" spans="1:16" x14ac:dyDescent="0.25">
      <c r="A218" s="175"/>
      <c r="B218" s="264" t="s">
        <v>1378</v>
      </c>
      <c r="C218" s="158"/>
      <c r="D218" s="159" t="s">
        <v>119</v>
      </c>
      <c r="E218" s="160">
        <v>0</v>
      </c>
      <c r="F218" s="160">
        <v>0</v>
      </c>
      <c r="G218" s="160">
        <v>0</v>
      </c>
      <c r="H218" s="160">
        <v>0</v>
      </c>
      <c r="I218" s="160">
        <v>0</v>
      </c>
      <c r="J218" s="160">
        <v>0</v>
      </c>
      <c r="K218" s="160">
        <v>0</v>
      </c>
      <c r="L218" s="160">
        <v>0</v>
      </c>
      <c r="M218" s="160">
        <v>0</v>
      </c>
      <c r="N218" s="160">
        <v>0</v>
      </c>
      <c r="O218" s="160">
        <v>0</v>
      </c>
      <c r="P218" s="161">
        <v>0</v>
      </c>
    </row>
    <row r="219" spans="1:16" x14ac:dyDescent="0.25">
      <c r="A219" s="175"/>
      <c r="B219" s="264" t="s">
        <v>1378</v>
      </c>
      <c r="C219" s="158"/>
      <c r="D219" s="159" t="s">
        <v>113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x14ac:dyDescent="0.25">
      <c r="A220" s="175"/>
      <c r="B220" s="264" t="s">
        <v>994</v>
      </c>
      <c r="C220" s="158" t="s">
        <v>209</v>
      </c>
      <c r="D220" s="159" t="s">
        <v>361</v>
      </c>
      <c r="E220" s="160">
        <v>5</v>
      </c>
      <c r="F220" s="160">
        <v>2</v>
      </c>
      <c r="G220" s="160">
        <v>0</v>
      </c>
      <c r="H220" s="160">
        <v>0</v>
      </c>
      <c r="I220" s="160">
        <v>0</v>
      </c>
      <c r="J220" s="160">
        <v>5</v>
      </c>
      <c r="K220" s="160">
        <v>1</v>
      </c>
      <c r="L220" s="160">
        <v>0</v>
      </c>
      <c r="M220" s="160">
        <v>1</v>
      </c>
      <c r="N220" s="160">
        <v>0</v>
      </c>
      <c r="O220" s="160">
        <v>0</v>
      </c>
      <c r="P220" s="161">
        <v>7</v>
      </c>
    </row>
    <row r="221" spans="1:16" x14ac:dyDescent="0.25">
      <c r="A221" s="175"/>
      <c r="B221" s="264" t="s">
        <v>1378</v>
      </c>
      <c r="C221" s="158"/>
      <c r="D221" s="159" t="s">
        <v>119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0">
        <v>0</v>
      </c>
      <c r="P221" s="161">
        <v>0</v>
      </c>
    </row>
    <row r="222" spans="1:16" x14ac:dyDescent="0.25">
      <c r="A222" s="175"/>
      <c r="B222" s="264" t="s">
        <v>1378</v>
      </c>
      <c r="C222" s="158"/>
      <c r="D222" s="159" t="s">
        <v>113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x14ac:dyDescent="0.25">
      <c r="A223" s="175"/>
      <c r="B223" s="264" t="s">
        <v>972</v>
      </c>
      <c r="C223" s="158" t="s">
        <v>210</v>
      </c>
      <c r="D223" s="159" t="s">
        <v>361</v>
      </c>
      <c r="E223" s="160">
        <v>5</v>
      </c>
      <c r="F223" s="160">
        <v>0</v>
      </c>
      <c r="G223" s="160">
        <v>3</v>
      </c>
      <c r="H223" s="160">
        <v>0</v>
      </c>
      <c r="I223" s="160">
        <v>0</v>
      </c>
      <c r="J223" s="160">
        <v>2</v>
      </c>
      <c r="K223" s="160">
        <v>0</v>
      </c>
      <c r="L223" s="160">
        <v>0</v>
      </c>
      <c r="M223" s="160">
        <v>0</v>
      </c>
      <c r="N223" s="160">
        <v>0</v>
      </c>
      <c r="O223" s="160">
        <v>0</v>
      </c>
      <c r="P223" s="161">
        <v>5</v>
      </c>
    </row>
    <row r="224" spans="1:16" x14ac:dyDescent="0.25">
      <c r="A224" s="175"/>
      <c r="B224" s="264" t="s">
        <v>1378</v>
      </c>
      <c r="C224" s="158"/>
      <c r="D224" s="159" t="s">
        <v>119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0">
        <v>0</v>
      </c>
      <c r="P224" s="161">
        <v>0</v>
      </c>
    </row>
    <row r="225" spans="1:16" x14ac:dyDescent="0.25">
      <c r="A225" s="175"/>
      <c r="B225" s="264" t="s">
        <v>1378</v>
      </c>
      <c r="C225" s="158"/>
      <c r="D225" s="159" t="s">
        <v>113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x14ac:dyDescent="0.25">
      <c r="A226" s="175"/>
      <c r="B226" s="264" t="s">
        <v>416</v>
      </c>
      <c r="C226" s="158" t="s">
        <v>211</v>
      </c>
      <c r="D226" s="159" t="s">
        <v>361</v>
      </c>
      <c r="E226" s="160">
        <v>0</v>
      </c>
      <c r="F226" s="160">
        <v>4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4</v>
      </c>
      <c r="N226" s="160">
        <v>0</v>
      </c>
      <c r="O226" s="160">
        <v>0</v>
      </c>
      <c r="P226" s="161">
        <v>4</v>
      </c>
    </row>
    <row r="227" spans="1:16" x14ac:dyDescent="0.25">
      <c r="A227" s="175"/>
      <c r="B227" s="264" t="s">
        <v>1378</v>
      </c>
      <c r="C227" s="158"/>
      <c r="D227" s="159" t="s">
        <v>119</v>
      </c>
      <c r="E227" s="160">
        <v>0</v>
      </c>
      <c r="F227" s="160">
        <v>0</v>
      </c>
      <c r="G227" s="160">
        <v>0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0</v>
      </c>
      <c r="N227" s="160">
        <v>0</v>
      </c>
      <c r="O227" s="160">
        <v>0</v>
      </c>
      <c r="P227" s="161">
        <v>0</v>
      </c>
    </row>
    <row r="228" spans="1:16" x14ac:dyDescent="0.25">
      <c r="A228" s="175"/>
      <c r="B228" s="264" t="s">
        <v>1378</v>
      </c>
      <c r="C228" s="158"/>
      <c r="D228" s="159" t="s">
        <v>113</v>
      </c>
      <c r="E228" s="160">
        <v>1</v>
      </c>
      <c r="F228" s="160">
        <v>4</v>
      </c>
      <c r="G228" s="160">
        <v>3</v>
      </c>
      <c r="H228" s="160">
        <v>0</v>
      </c>
      <c r="I228" s="160">
        <v>2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5</v>
      </c>
    </row>
    <row r="229" spans="1:16" x14ac:dyDescent="0.25">
      <c r="A229" s="175"/>
      <c r="B229" s="264" t="s">
        <v>973</v>
      </c>
      <c r="C229" s="158" t="s">
        <v>212</v>
      </c>
      <c r="D229" s="159" t="s">
        <v>361</v>
      </c>
      <c r="E229" s="160">
        <v>1</v>
      </c>
      <c r="F229" s="160">
        <v>4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5</v>
      </c>
      <c r="N229" s="160">
        <v>0</v>
      </c>
      <c r="O229" s="160">
        <v>0</v>
      </c>
      <c r="P229" s="161">
        <v>5</v>
      </c>
    </row>
    <row r="230" spans="1:16" x14ac:dyDescent="0.25">
      <c r="A230" s="175"/>
      <c r="B230" s="264" t="s">
        <v>1378</v>
      </c>
      <c r="C230" s="158"/>
      <c r="D230" s="159" t="s">
        <v>119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  <c r="O230" s="160">
        <v>0</v>
      </c>
      <c r="P230" s="161">
        <v>0</v>
      </c>
    </row>
    <row r="231" spans="1:16" x14ac:dyDescent="0.25">
      <c r="A231" s="175"/>
      <c r="B231" s="264" t="s">
        <v>1378</v>
      </c>
      <c r="C231" s="158"/>
      <c r="D231" s="159" t="s">
        <v>113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x14ac:dyDescent="0.25">
      <c r="A232" s="175"/>
      <c r="B232" s="264" t="s">
        <v>440</v>
      </c>
      <c r="C232" s="158" t="s">
        <v>213</v>
      </c>
      <c r="D232" s="159" t="s">
        <v>361</v>
      </c>
      <c r="E232" s="160">
        <v>4</v>
      </c>
      <c r="F232" s="160">
        <v>2</v>
      </c>
      <c r="G232" s="160">
        <v>3</v>
      </c>
      <c r="H232" s="160">
        <v>0</v>
      </c>
      <c r="I232" s="160">
        <v>0</v>
      </c>
      <c r="J232" s="160">
        <v>0</v>
      </c>
      <c r="K232" s="160">
        <v>0</v>
      </c>
      <c r="L232" s="160">
        <v>0</v>
      </c>
      <c r="M232" s="160">
        <v>3</v>
      </c>
      <c r="N232" s="160">
        <v>0</v>
      </c>
      <c r="O232" s="160">
        <v>0</v>
      </c>
      <c r="P232" s="161">
        <v>6</v>
      </c>
    </row>
    <row r="233" spans="1:16" x14ac:dyDescent="0.25">
      <c r="A233" s="175"/>
      <c r="B233" s="264" t="s">
        <v>1378</v>
      </c>
      <c r="C233" s="158"/>
      <c r="D233" s="159" t="s">
        <v>119</v>
      </c>
      <c r="E233" s="160">
        <v>0</v>
      </c>
      <c r="F233" s="160">
        <v>0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0">
        <v>0</v>
      </c>
      <c r="P233" s="161">
        <v>0</v>
      </c>
    </row>
    <row r="234" spans="1:16" x14ac:dyDescent="0.25">
      <c r="A234" s="175"/>
      <c r="B234" s="264" t="s">
        <v>1378</v>
      </c>
      <c r="C234" s="158"/>
      <c r="D234" s="159" t="s">
        <v>113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x14ac:dyDescent="0.25">
      <c r="A235" s="175"/>
      <c r="B235" s="264" t="s">
        <v>974</v>
      </c>
      <c r="C235" s="158" t="s">
        <v>214</v>
      </c>
      <c r="D235" s="159" t="s">
        <v>361</v>
      </c>
      <c r="E235" s="160">
        <v>7</v>
      </c>
      <c r="F235" s="160">
        <v>6</v>
      </c>
      <c r="G235" s="160">
        <v>1</v>
      </c>
      <c r="H235" s="160">
        <v>0</v>
      </c>
      <c r="I235" s="160">
        <v>1</v>
      </c>
      <c r="J235" s="160">
        <v>2</v>
      </c>
      <c r="K235" s="160">
        <v>0</v>
      </c>
      <c r="L235" s="160">
        <v>0</v>
      </c>
      <c r="M235" s="160">
        <v>7</v>
      </c>
      <c r="N235" s="160">
        <v>1</v>
      </c>
      <c r="O235" s="160">
        <v>1</v>
      </c>
      <c r="P235" s="161">
        <v>13</v>
      </c>
    </row>
    <row r="236" spans="1:16" x14ac:dyDescent="0.25">
      <c r="A236" s="175"/>
      <c r="B236" s="264" t="s">
        <v>1378</v>
      </c>
      <c r="C236" s="158"/>
      <c r="D236" s="159" t="s">
        <v>119</v>
      </c>
      <c r="E236" s="160">
        <v>0</v>
      </c>
      <c r="F236" s="160">
        <v>0</v>
      </c>
      <c r="G236" s="160">
        <v>0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0">
        <v>0</v>
      </c>
      <c r="P236" s="161">
        <v>0</v>
      </c>
    </row>
    <row r="237" spans="1:16" x14ac:dyDescent="0.25">
      <c r="A237" s="175"/>
      <c r="B237" s="264" t="s">
        <v>1378</v>
      </c>
      <c r="C237" s="158"/>
      <c r="D237" s="159" t="s">
        <v>113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x14ac:dyDescent="0.25">
      <c r="A238" s="175"/>
      <c r="B238" s="264" t="s">
        <v>421</v>
      </c>
      <c r="C238" s="158" t="s">
        <v>216</v>
      </c>
      <c r="D238" s="159" t="s">
        <v>361</v>
      </c>
      <c r="E238" s="160">
        <v>0</v>
      </c>
      <c r="F238" s="160">
        <v>9</v>
      </c>
      <c r="G238" s="160">
        <v>6</v>
      </c>
      <c r="H238" s="160">
        <v>0</v>
      </c>
      <c r="I238" s="160">
        <v>1</v>
      </c>
      <c r="J238" s="160">
        <v>0</v>
      </c>
      <c r="K238" s="160">
        <v>0</v>
      </c>
      <c r="L238" s="160">
        <v>0</v>
      </c>
      <c r="M238" s="160">
        <v>2</v>
      </c>
      <c r="N238" s="160">
        <v>0</v>
      </c>
      <c r="O238" s="160">
        <v>0</v>
      </c>
      <c r="P238" s="161">
        <v>9</v>
      </c>
    </row>
    <row r="239" spans="1:16" x14ac:dyDescent="0.25">
      <c r="A239" s="175"/>
      <c r="B239" s="264" t="s">
        <v>1378</v>
      </c>
      <c r="C239" s="158"/>
      <c r="D239" s="159" t="s">
        <v>119</v>
      </c>
      <c r="E239" s="160">
        <v>0</v>
      </c>
      <c r="F239" s="160">
        <v>0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0</v>
      </c>
      <c r="N239" s="160">
        <v>0</v>
      </c>
      <c r="O239" s="160">
        <v>0</v>
      </c>
      <c r="P239" s="161">
        <v>0</v>
      </c>
    </row>
    <row r="240" spans="1:16" x14ac:dyDescent="0.25">
      <c r="A240" s="175"/>
      <c r="B240" s="264" t="s">
        <v>1378</v>
      </c>
      <c r="C240" s="158"/>
      <c r="D240" s="159" t="s">
        <v>113</v>
      </c>
      <c r="E240" s="160">
        <v>1</v>
      </c>
      <c r="F240" s="160">
        <v>4</v>
      </c>
      <c r="G240" s="160">
        <v>2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3</v>
      </c>
      <c r="N240" s="160">
        <v>0</v>
      </c>
      <c r="O240" s="160">
        <v>0</v>
      </c>
      <c r="P240" s="161">
        <v>5</v>
      </c>
    </row>
    <row r="241" spans="1:16" x14ac:dyDescent="0.25">
      <c r="A241" s="176" t="s">
        <v>202</v>
      </c>
      <c r="B241" s="266" t="s">
        <v>976</v>
      </c>
      <c r="C241" s="158" t="s">
        <v>217</v>
      </c>
      <c r="D241" s="159" t="s">
        <v>361</v>
      </c>
      <c r="E241" s="160">
        <v>3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2</v>
      </c>
      <c r="N241" s="160">
        <v>0</v>
      </c>
      <c r="O241" s="160">
        <v>1</v>
      </c>
      <c r="P241" s="161">
        <v>3</v>
      </c>
    </row>
    <row r="242" spans="1:16" x14ac:dyDescent="0.25">
      <c r="A242" s="175"/>
      <c r="B242" s="264" t="s">
        <v>1378</v>
      </c>
      <c r="C242" s="158"/>
      <c r="D242" s="159" t="s">
        <v>119</v>
      </c>
      <c r="E242" s="160">
        <v>0</v>
      </c>
      <c r="F242" s="160">
        <v>0</v>
      </c>
      <c r="G242" s="160">
        <v>0</v>
      </c>
      <c r="H242" s="160">
        <v>0</v>
      </c>
      <c r="I242" s="160">
        <v>0</v>
      </c>
      <c r="J242" s="160">
        <v>0</v>
      </c>
      <c r="K242" s="160">
        <v>0</v>
      </c>
      <c r="L242" s="160">
        <v>0</v>
      </c>
      <c r="M242" s="160">
        <v>0</v>
      </c>
      <c r="N242" s="160">
        <v>0</v>
      </c>
      <c r="O242" s="160">
        <v>0</v>
      </c>
      <c r="P242" s="161">
        <v>0</v>
      </c>
    </row>
    <row r="243" spans="1:16" x14ac:dyDescent="0.25">
      <c r="A243" s="175"/>
      <c r="B243" s="264" t="s">
        <v>1378</v>
      </c>
      <c r="C243" s="158"/>
      <c r="D243" s="159" t="s">
        <v>113</v>
      </c>
      <c r="E243" s="160">
        <v>0</v>
      </c>
      <c r="F243" s="160">
        <v>4</v>
      </c>
      <c r="G243" s="160">
        <v>0</v>
      </c>
      <c r="H243" s="160">
        <v>0</v>
      </c>
      <c r="I243" s="160">
        <v>0</v>
      </c>
      <c r="J243" s="160">
        <v>1</v>
      </c>
      <c r="K243" s="160">
        <v>0</v>
      </c>
      <c r="L243" s="160">
        <v>0</v>
      </c>
      <c r="M243" s="160">
        <v>3</v>
      </c>
      <c r="N243" s="160">
        <v>0</v>
      </c>
      <c r="O243" s="160">
        <v>0</v>
      </c>
      <c r="P243" s="161">
        <v>4</v>
      </c>
    </row>
    <row r="244" spans="1:16" x14ac:dyDescent="0.25">
      <c r="A244" s="175"/>
      <c r="B244" s="264" t="s">
        <v>977</v>
      </c>
      <c r="C244" s="158" t="s">
        <v>218</v>
      </c>
      <c r="D244" s="159" t="s">
        <v>361</v>
      </c>
      <c r="E244" s="160">
        <v>15</v>
      </c>
      <c r="F244" s="160">
        <v>2</v>
      </c>
      <c r="G244" s="160">
        <v>3</v>
      </c>
      <c r="H244" s="160">
        <v>0</v>
      </c>
      <c r="I244" s="160">
        <v>0</v>
      </c>
      <c r="J244" s="160">
        <v>2</v>
      </c>
      <c r="K244" s="160">
        <v>0</v>
      </c>
      <c r="L244" s="160">
        <v>0</v>
      </c>
      <c r="M244" s="160">
        <v>12</v>
      </c>
      <c r="N244" s="160">
        <v>0</v>
      </c>
      <c r="O244" s="160">
        <v>0</v>
      </c>
      <c r="P244" s="161">
        <v>17</v>
      </c>
    </row>
    <row r="245" spans="1:16" x14ac:dyDescent="0.25">
      <c r="A245" s="175"/>
      <c r="B245" s="264" t="s">
        <v>1378</v>
      </c>
      <c r="C245" s="158"/>
      <c r="D245" s="159" t="s">
        <v>119</v>
      </c>
      <c r="E245" s="160">
        <v>0</v>
      </c>
      <c r="F245" s="160">
        <v>0</v>
      </c>
      <c r="G245" s="160">
        <v>0</v>
      </c>
      <c r="H245" s="160">
        <v>0</v>
      </c>
      <c r="I245" s="160">
        <v>0</v>
      </c>
      <c r="J245" s="160">
        <v>0</v>
      </c>
      <c r="K245" s="160">
        <v>0</v>
      </c>
      <c r="L245" s="160">
        <v>0</v>
      </c>
      <c r="M245" s="160">
        <v>0</v>
      </c>
      <c r="N245" s="160">
        <v>0</v>
      </c>
      <c r="O245" s="160">
        <v>0</v>
      </c>
      <c r="P245" s="161">
        <v>0</v>
      </c>
    </row>
    <row r="246" spans="1:16" x14ac:dyDescent="0.25">
      <c r="A246" s="175"/>
      <c r="B246" s="264" t="s">
        <v>1378</v>
      </c>
      <c r="C246" s="158"/>
      <c r="D246" s="159" t="s">
        <v>113</v>
      </c>
      <c r="E246" s="160">
        <v>12</v>
      </c>
      <c r="F246" s="160">
        <v>3</v>
      </c>
      <c r="G246" s="160">
        <v>1</v>
      </c>
      <c r="H246" s="160">
        <v>0</v>
      </c>
      <c r="I246" s="160">
        <v>1</v>
      </c>
      <c r="J246" s="160">
        <v>1</v>
      </c>
      <c r="K246" s="160">
        <v>1</v>
      </c>
      <c r="L246" s="160">
        <v>0</v>
      </c>
      <c r="M246" s="160">
        <v>11</v>
      </c>
      <c r="N246" s="160">
        <v>0</v>
      </c>
      <c r="O246" s="160">
        <v>0</v>
      </c>
      <c r="P246" s="161">
        <v>15</v>
      </c>
    </row>
    <row r="247" spans="1:16" x14ac:dyDescent="0.25">
      <c r="A247" s="175"/>
      <c r="B247" s="264" t="s">
        <v>978</v>
      </c>
      <c r="C247" s="158" t="s">
        <v>219</v>
      </c>
      <c r="D247" s="159" t="s">
        <v>361</v>
      </c>
      <c r="E247" s="160">
        <v>9</v>
      </c>
      <c r="F247" s="160">
        <v>7</v>
      </c>
      <c r="G247" s="160">
        <v>0</v>
      </c>
      <c r="H247" s="160">
        <v>0</v>
      </c>
      <c r="I247" s="160">
        <v>0</v>
      </c>
      <c r="J247" s="160">
        <v>7</v>
      </c>
      <c r="K247" s="160">
        <v>1</v>
      </c>
      <c r="L247" s="160">
        <v>0</v>
      </c>
      <c r="M247" s="160">
        <v>7</v>
      </c>
      <c r="N247" s="160">
        <v>0</v>
      </c>
      <c r="O247" s="160">
        <v>1</v>
      </c>
      <c r="P247" s="161">
        <v>16</v>
      </c>
    </row>
    <row r="248" spans="1:16" x14ac:dyDescent="0.25">
      <c r="A248" s="175"/>
      <c r="B248" s="264" t="s">
        <v>1378</v>
      </c>
      <c r="C248" s="158"/>
      <c r="D248" s="159" t="s">
        <v>119</v>
      </c>
      <c r="E248" s="160">
        <v>0</v>
      </c>
      <c r="F248" s="160">
        <v>0</v>
      </c>
      <c r="G248" s="160">
        <v>0</v>
      </c>
      <c r="H248" s="160">
        <v>0</v>
      </c>
      <c r="I248" s="160">
        <v>0</v>
      </c>
      <c r="J248" s="160">
        <v>0</v>
      </c>
      <c r="K248" s="160">
        <v>0</v>
      </c>
      <c r="L248" s="160">
        <v>0</v>
      </c>
      <c r="M248" s="160">
        <v>0</v>
      </c>
      <c r="N248" s="160">
        <v>0</v>
      </c>
      <c r="O248" s="160">
        <v>0</v>
      </c>
      <c r="P248" s="161">
        <v>0</v>
      </c>
    </row>
    <row r="249" spans="1:16" x14ac:dyDescent="0.25">
      <c r="A249" s="175"/>
      <c r="B249" s="264" t="s">
        <v>1378</v>
      </c>
      <c r="C249" s="158"/>
      <c r="D249" s="159" t="s">
        <v>113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x14ac:dyDescent="0.25">
      <c r="A250" s="175"/>
      <c r="B250" s="264" t="s">
        <v>940</v>
      </c>
      <c r="C250" s="158" t="s">
        <v>155</v>
      </c>
      <c r="D250" s="159" t="s">
        <v>361</v>
      </c>
      <c r="E250" s="160">
        <v>2</v>
      </c>
      <c r="F250" s="160">
        <v>1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2</v>
      </c>
      <c r="N250" s="160">
        <v>0</v>
      </c>
      <c r="O250" s="160">
        <v>1</v>
      </c>
      <c r="P250" s="161">
        <v>3</v>
      </c>
    </row>
    <row r="251" spans="1:16" x14ac:dyDescent="0.25">
      <c r="A251" s="175"/>
      <c r="B251" s="264" t="s">
        <v>1378</v>
      </c>
      <c r="C251" s="158"/>
      <c r="D251" s="159" t="s">
        <v>119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0</v>
      </c>
      <c r="N251" s="160">
        <v>0</v>
      </c>
      <c r="O251" s="160">
        <v>0</v>
      </c>
      <c r="P251" s="161">
        <v>0</v>
      </c>
    </row>
    <row r="252" spans="1:16" x14ac:dyDescent="0.25">
      <c r="A252" s="175"/>
      <c r="B252" s="264" t="s">
        <v>1378</v>
      </c>
      <c r="C252" s="158"/>
      <c r="D252" s="159" t="s">
        <v>113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0</v>
      </c>
    </row>
    <row r="253" spans="1:16" x14ac:dyDescent="0.25">
      <c r="A253" s="175"/>
      <c r="B253" s="264" t="s">
        <v>980</v>
      </c>
      <c r="C253" s="158" t="s">
        <v>220</v>
      </c>
      <c r="D253" s="159" t="s">
        <v>361</v>
      </c>
      <c r="E253" s="160">
        <v>3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3</v>
      </c>
      <c r="N253" s="160">
        <v>0</v>
      </c>
      <c r="O253" s="160">
        <v>0</v>
      </c>
      <c r="P253" s="161">
        <v>3</v>
      </c>
    </row>
    <row r="254" spans="1:16" x14ac:dyDescent="0.25">
      <c r="A254" s="175"/>
      <c r="B254" s="264" t="s">
        <v>1378</v>
      </c>
      <c r="C254" s="158"/>
      <c r="D254" s="159" t="s">
        <v>119</v>
      </c>
      <c r="E254" s="160">
        <v>0</v>
      </c>
      <c r="F254" s="160">
        <v>0</v>
      </c>
      <c r="G254" s="160">
        <v>0</v>
      </c>
      <c r="H254" s="160">
        <v>0</v>
      </c>
      <c r="I254" s="160">
        <v>0</v>
      </c>
      <c r="J254" s="160">
        <v>0</v>
      </c>
      <c r="K254" s="160">
        <v>0</v>
      </c>
      <c r="L254" s="160">
        <v>0</v>
      </c>
      <c r="M254" s="160">
        <v>0</v>
      </c>
      <c r="N254" s="160">
        <v>0</v>
      </c>
      <c r="O254" s="160">
        <v>0</v>
      </c>
      <c r="P254" s="161">
        <v>0</v>
      </c>
    </row>
    <row r="255" spans="1:16" x14ac:dyDescent="0.25">
      <c r="A255" s="175"/>
      <c r="B255" s="264" t="s">
        <v>1378</v>
      </c>
      <c r="C255" s="158"/>
      <c r="D255" s="159" t="s">
        <v>113</v>
      </c>
      <c r="E255" s="160">
        <v>5</v>
      </c>
      <c r="F255" s="160">
        <v>2</v>
      </c>
      <c r="G255" s="160">
        <v>1</v>
      </c>
      <c r="H255" s="160">
        <v>0</v>
      </c>
      <c r="I255" s="160">
        <v>1</v>
      </c>
      <c r="J255" s="160">
        <v>3</v>
      </c>
      <c r="K255" s="160">
        <v>0</v>
      </c>
      <c r="L255" s="160">
        <v>0</v>
      </c>
      <c r="M255" s="160">
        <v>2</v>
      </c>
      <c r="N255" s="160">
        <v>0</v>
      </c>
      <c r="O255" s="160">
        <v>0</v>
      </c>
      <c r="P255" s="161">
        <v>7</v>
      </c>
    </row>
    <row r="256" spans="1:16" x14ac:dyDescent="0.25">
      <c r="A256" s="175"/>
      <c r="B256" s="264" t="s">
        <v>990</v>
      </c>
      <c r="C256" s="158" t="s">
        <v>221</v>
      </c>
      <c r="D256" s="159" t="s">
        <v>361</v>
      </c>
      <c r="E256" s="160">
        <v>0</v>
      </c>
      <c r="F256" s="160">
        <v>1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1</v>
      </c>
      <c r="N256" s="160">
        <v>0</v>
      </c>
      <c r="O256" s="160">
        <v>0</v>
      </c>
      <c r="P256" s="161">
        <v>1</v>
      </c>
    </row>
    <row r="257" spans="1:16" x14ac:dyDescent="0.25">
      <c r="A257" s="175"/>
      <c r="B257" s="264" t="s">
        <v>1378</v>
      </c>
      <c r="C257" s="158"/>
      <c r="D257" s="159" t="s">
        <v>119</v>
      </c>
      <c r="E257" s="160">
        <v>0</v>
      </c>
      <c r="F257" s="160">
        <v>0</v>
      </c>
      <c r="G257" s="160">
        <v>0</v>
      </c>
      <c r="H257" s="160">
        <v>0</v>
      </c>
      <c r="I257" s="160">
        <v>0</v>
      </c>
      <c r="J257" s="160">
        <v>0</v>
      </c>
      <c r="K257" s="160">
        <v>0</v>
      </c>
      <c r="L257" s="160">
        <v>0</v>
      </c>
      <c r="M257" s="160">
        <v>0</v>
      </c>
      <c r="N257" s="160">
        <v>0</v>
      </c>
      <c r="O257" s="160">
        <v>0</v>
      </c>
      <c r="P257" s="161">
        <v>0</v>
      </c>
    </row>
    <row r="258" spans="1:16" x14ac:dyDescent="0.25">
      <c r="A258" s="175"/>
      <c r="B258" s="264" t="s">
        <v>1378</v>
      </c>
      <c r="C258" s="158"/>
      <c r="D258" s="159" t="s">
        <v>113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0</v>
      </c>
      <c r="M258" s="160">
        <v>0</v>
      </c>
      <c r="N258" s="160">
        <v>0</v>
      </c>
      <c r="O258" s="160">
        <v>0</v>
      </c>
      <c r="P258" s="161">
        <v>0</v>
      </c>
    </row>
    <row r="259" spans="1:16" x14ac:dyDescent="0.25">
      <c r="A259" s="22" t="s">
        <v>222</v>
      </c>
      <c r="B259" s="265" t="s">
        <v>1378</v>
      </c>
      <c r="C259" s="23"/>
      <c r="D259" s="23"/>
      <c r="E259" s="24">
        <v>240</v>
      </c>
      <c r="F259" s="24">
        <v>169</v>
      </c>
      <c r="G259" s="24">
        <v>108</v>
      </c>
      <c r="H259" s="24">
        <v>1</v>
      </c>
      <c r="I259" s="24">
        <v>31</v>
      </c>
      <c r="J259" s="24">
        <v>38</v>
      </c>
      <c r="K259" s="24">
        <v>9</v>
      </c>
      <c r="L259" s="24"/>
      <c r="M259" s="24">
        <v>208</v>
      </c>
      <c r="N259" s="24">
        <v>1</v>
      </c>
      <c r="O259" s="24">
        <v>13</v>
      </c>
      <c r="P259" s="25">
        <v>409</v>
      </c>
    </row>
    <row r="260" spans="1:16" x14ac:dyDescent="0.25">
      <c r="A260" s="175" t="s">
        <v>118</v>
      </c>
      <c r="B260" s="264" t="s">
        <v>1400</v>
      </c>
      <c r="C260" s="158" t="s">
        <v>223</v>
      </c>
      <c r="D260" s="159" t="s">
        <v>361</v>
      </c>
      <c r="E260" s="160">
        <v>2</v>
      </c>
      <c r="F260" s="160">
        <v>0</v>
      </c>
      <c r="G260" s="160">
        <v>1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1</v>
      </c>
      <c r="N260" s="160">
        <v>0</v>
      </c>
      <c r="O260" s="160">
        <v>0</v>
      </c>
      <c r="P260" s="161">
        <v>2</v>
      </c>
    </row>
    <row r="261" spans="1:16" x14ac:dyDescent="0.25">
      <c r="A261" s="175"/>
      <c r="B261" s="264" t="s">
        <v>1378</v>
      </c>
      <c r="C261" s="158"/>
      <c r="D261" s="159" t="s">
        <v>119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1">
        <v>0</v>
      </c>
    </row>
    <row r="262" spans="1:16" x14ac:dyDescent="0.25">
      <c r="A262" s="175"/>
      <c r="B262" s="264" t="s">
        <v>1378</v>
      </c>
      <c r="C262" s="158"/>
      <c r="D262" s="159" t="s">
        <v>113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0</v>
      </c>
      <c r="M262" s="160">
        <v>0</v>
      </c>
      <c r="N262" s="160">
        <v>0</v>
      </c>
      <c r="O262" s="160">
        <v>0</v>
      </c>
      <c r="P262" s="161">
        <v>0</v>
      </c>
    </row>
    <row r="263" spans="1:16" x14ac:dyDescent="0.25">
      <c r="A263" s="175"/>
      <c r="B263" s="264" t="s">
        <v>1401</v>
      </c>
      <c r="C263" s="158" t="s">
        <v>224</v>
      </c>
      <c r="D263" s="159" t="s">
        <v>361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0</v>
      </c>
    </row>
    <row r="264" spans="1:16" x14ac:dyDescent="0.25">
      <c r="A264" s="175"/>
      <c r="B264" s="264" t="s">
        <v>1378</v>
      </c>
      <c r="C264" s="158"/>
      <c r="D264" s="159" t="s">
        <v>119</v>
      </c>
      <c r="E264" s="160">
        <v>85</v>
      </c>
      <c r="F264" s="160">
        <v>97</v>
      </c>
      <c r="G264" s="160">
        <v>1</v>
      </c>
      <c r="H264" s="160">
        <v>0</v>
      </c>
      <c r="I264" s="160">
        <v>6</v>
      </c>
      <c r="J264" s="160">
        <v>21</v>
      </c>
      <c r="K264" s="160">
        <v>10</v>
      </c>
      <c r="L264" s="160">
        <v>0</v>
      </c>
      <c r="M264" s="160">
        <v>125</v>
      </c>
      <c r="N264" s="160">
        <v>1</v>
      </c>
      <c r="O264" s="160">
        <v>18</v>
      </c>
      <c r="P264" s="161">
        <v>182</v>
      </c>
    </row>
    <row r="265" spans="1:16" x14ac:dyDescent="0.25">
      <c r="A265" s="175"/>
      <c r="B265" s="264" t="s">
        <v>1378</v>
      </c>
      <c r="C265" s="158"/>
      <c r="D265" s="159" t="s">
        <v>113</v>
      </c>
      <c r="E265" s="160">
        <v>0</v>
      </c>
      <c r="F265" s="160">
        <v>0</v>
      </c>
      <c r="G265" s="160">
        <v>0</v>
      </c>
      <c r="H265" s="160">
        <v>0</v>
      </c>
      <c r="I265" s="160">
        <v>0</v>
      </c>
      <c r="J265" s="160">
        <v>0</v>
      </c>
      <c r="K265" s="160">
        <v>0</v>
      </c>
      <c r="L265" s="160">
        <v>0</v>
      </c>
      <c r="M265" s="160">
        <v>0</v>
      </c>
      <c r="N265" s="160">
        <v>0</v>
      </c>
      <c r="O265" s="160">
        <v>0</v>
      </c>
      <c r="P265" s="161">
        <v>0</v>
      </c>
    </row>
    <row r="266" spans="1:16" x14ac:dyDescent="0.25">
      <c r="A266" s="175"/>
      <c r="B266" s="264" t="s">
        <v>1402</v>
      </c>
      <c r="C266" s="158" t="s">
        <v>225</v>
      </c>
      <c r="D266" s="159" t="s">
        <v>361</v>
      </c>
      <c r="E266" s="160">
        <v>3</v>
      </c>
      <c r="F266" s="160">
        <v>0</v>
      </c>
      <c r="G266" s="160">
        <v>0</v>
      </c>
      <c r="H266" s="160">
        <v>0</v>
      </c>
      <c r="I266" s="160">
        <v>0</v>
      </c>
      <c r="J266" s="160">
        <v>1</v>
      </c>
      <c r="K266" s="160">
        <v>0</v>
      </c>
      <c r="L266" s="160">
        <v>0</v>
      </c>
      <c r="M266" s="160">
        <v>2</v>
      </c>
      <c r="N266" s="160">
        <v>0</v>
      </c>
      <c r="O266" s="160">
        <v>0</v>
      </c>
      <c r="P266" s="161">
        <v>3</v>
      </c>
    </row>
    <row r="267" spans="1:16" x14ac:dyDescent="0.25">
      <c r="A267" s="175"/>
      <c r="B267" s="264" t="s">
        <v>1378</v>
      </c>
      <c r="C267" s="158"/>
      <c r="D267" s="159" t="s">
        <v>119</v>
      </c>
      <c r="E267" s="160">
        <v>0</v>
      </c>
      <c r="F267" s="160">
        <v>0</v>
      </c>
      <c r="G267" s="160">
        <v>0</v>
      </c>
      <c r="H267" s="160">
        <v>0</v>
      </c>
      <c r="I267" s="160">
        <v>0</v>
      </c>
      <c r="J267" s="160">
        <v>0</v>
      </c>
      <c r="K267" s="160">
        <v>0</v>
      </c>
      <c r="L267" s="160">
        <v>0</v>
      </c>
      <c r="M267" s="160">
        <v>0</v>
      </c>
      <c r="N267" s="160">
        <v>0</v>
      </c>
      <c r="O267" s="160">
        <v>0</v>
      </c>
      <c r="P267" s="161">
        <v>0</v>
      </c>
    </row>
    <row r="268" spans="1:16" x14ac:dyDescent="0.25">
      <c r="A268" s="175"/>
      <c r="B268" s="264" t="s">
        <v>1378</v>
      </c>
      <c r="C268" s="158"/>
      <c r="D268" s="159" t="s">
        <v>113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0</v>
      </c>
      <c r="M268" s="160">
        <v>0</v>
      </c>
      <c r="N268" s="160">
        <v>0</v>
      </c>
      <c r="O268" s="160">
        <v>0</v>
      </c>
      <c r="P268" s="161">
        <v>0</v>
      </c>
    </row>
    <row r="269" spans="1:16" x14ac:dyDescent="0.25">
      <c r="A269" s="175"/>
      <c r="B269" s="264" t="s">
        <v>1403</v>
      </c>
      <c r="C269" s="158" t="s">
        <v>226</v>
      </c>
      <c r="D269" s="159" t="s">
        <v>361</v>
      </c>
      <c r="E269" s="160">
        <v>3</v>
      </c>
      <c r="F269" s="160">
        <v>2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4</v>
      </c>
      <c r="N269" s="160">
        <v>0</v>
      </c>
      <c r="O269" s="160">
        <v>1</v>
      </c>
      <c r="P269" s="161">
        <v>5</v>
      </c>
    </row>
    <row r="270" spans="1:16" x14ac:dyDescent="0.25">
      <c r="A270" s="175"/>
      <c r="B270" s="264" t="s">
        <v>1378</v>
      </c>
      <c r="C270" s="158"/>
      <c r="D270" s="159" t="s">
        <v>119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1">
        <v>0</v>
      </c>
    </row>
    <row r="271" spans="1:16" x14ac:dyDescent="0.25">
      <c r="A271" s="175"/>
      <c r="B271" s="264" t="s">
        <v>1378</v>
      </c>
      <c r="C271" s="158"/>
      <c r="D271" s="159" t="s">
        <v>113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1">
        <v>0</v>
      </c>
    </row>
    <row r="272" spans="1:16" x14ac:dyDescent="0.25">
      <c r="A272" s="22" t="s">
        <v>227</v>
      </c>
      <c r="B272" s="265" t="s">
        <v>1378</v>
      </c>
      <c r="C272" s="23"/>
      <c r="D272" s="23"/>
      <c r="E272" s="24">
        <v>93</v>
      </c>
      <c r="F272" s="24">
        <v>99</v>
      </c>
      <c r="G272" s="24">
        <v>2</v>
      </c>
      <c r="H272" s="24">
        <v>0</v>
      </c>
      <c r="I272" s="24">
        <v>6</v>
      </c>
      <c r="J272" s="24">
        <v>22</v>
      </c>
      <c r="K272" s="24">
        <v>10</v>
      </c>
      <c r="L272" s="24">
        <v>0</v>
      </c>
      <c r="M272" s="24">
        <v>132</v>
      </c>
      <c r="N272" s="24">
        <v>1</v>
      </c>
      <c r="O272" s="24">
        <v>19</v>
      </c>
      <c r="P272" s="25">
        <v>192</v>
      </c>
    </row>
    <row r="273" spans="1:16" x14ac:dyDescent="0.25">
      <c r="A273" s="175" t="s">
        <v>20</v>
      </c>
      <c r="B273" s="264" t="s">
        <v>435</v>
      </c>
      <c r="C273" s="158" t="s">
        <v>263</v>
      </c>
      <c r="D273" s="159" t="s">
        <v>361</v>
      </c>
      <c r="E273" s="160">
        <v>0</v>
      </c>
      <c r="F273" s="160">
        <v>1</v>
      </c>
      <c r="G273" s="160">
        <v>0</v>
      </c>
      <c r="H273" s="160">
        <v>0</v>
      </c>
      <c r="I273" s="160">
        <v>0</v>
      </c>
      <c r="J273" s="160">
        <v>0</v>
      </c>
      <c r="K273" s="160">
        <v>0</v>
      </c>
      <c r="L273" s="160">
        <v>0</v>
      </c>
      <c r="M273" s="160">
        <v>1</v>
      </c>
      <c r="N273" s="160">
        <v>0</v>
      </c>
      <c r="O273" s="160">
        <v>0</v>
      </c>
      <c r="P273" s="161">
        <v>1</v>
      </c>
    </row>
    <row r="274" spans="1:16" x14ac:dyDescent="0.25">
      <c r="A274" s="175"/>
      <c r="B274" s="264" t="s">
        <v>1378</v>
      </c>
      <c r="C274" s="158"/>
      <c r="D274" s="159" t="s">
        <v>119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1">
        <v>0</v>
      </c>
    </row>
    <row r="275" spans="1:16" x14ac:dyDescent="0.25">
      <c r="A275" s="175"/>
      <c r="B275" s="264" t="s">
        <v>1378</v>
      </c>
      <c r="C275" s="158"/>
      <c r="D275" s="159" t="s">
        <v>113</v>
      </c>
      <c r="E275" s="160">
        <v>2</v>
      </c>
      <c r="F275" s="160">
        <v>1</v>
      </c>
      <c r="G275" s="160">
        <v>1</v>
      </c>
      <c r="H275" s="160">
        <v>0</v>
      </c>
      <c r="I275" s="160">
        <v>1</v>
      </c>
      <c r="J275" s="160">
        <v>0</v>
      </c>
      <c r="K275" s="160">
        <v>0</v>
      </c>
      <c r="L275" s="160">
        <v>0</v>
      </c>
      <c r="M275" s="160">
        <v>1</v>
      </c>
      <c r="N275" s="160">
        <v>0</v>
      </c>
      <c r="O275" s="160">
        <v>0</v>
      </c>
      <c r="P275" s="161">
        <v>3</v>
      </c>
    </row>
    <row r="276" spans="1:16" x14ac:dyDescent="0.25">
      <c r="A276" s="175"/>
      <c r="B276" s="264" t="s">
        <v>447</v>
      </c>
      <c r="C276" s="158" t="s">
        <v>271</v>
      </c>
      <c r="D276" s="159" t="s">
        <v>361</v>
      </c>
      <c r="E276" s="160">
        <v>0</v>
      </c>
      <c r="F276" s="160">
        <v>0</v>
      </c>
      <c r="G276" s="160">
        <v>0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0">
        <v>0</v>
      </c>
      <c r="P276" s="161">
        <v>0</v>
      </c>
    </row>
    <row r="277" spans="1:16" x14ac:dyDescent="0.25">
      <c r="A277" s="175"/>
      <c r="B277" s="264" t="s">
        <v>1378</v>
      </c>
      <c r="C277" s="158"/>
      <c r="D277" s="159" t="s">
        <v>119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160">
        <v>0</v>
      </c>
      <c r="L277" s="160">
        <v>0</v>
      </c>
      <c r="M277" s="160">
        <v>0</v>
      </c>
      <c r="N277" s="160">
        <v>0</v>
      </c>
      <c r="O277" s="160">
        <v>0</v>
      </c>
      <c r="P277" s="161">
        <v>0</v>
      </c>
    </row>
    <row r="278" spans="1:16" x14ac:dyDescent="0.25">
      <c r="A278" s="175"/>
      <c r="B278" s="264" t="s">
        <v>1378</v>
      </c>
      <c r="C278" s="158"/>
      <c r="D278" s="159" t="s">
        <v>113</v>
      </c>
      <c r="E278" s="160">
        <v>0</v>
      </c>
      <c r="F278" s="160">
        <v>1</v>
      </c>
      <c r="G278" s="160">
        <v>1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1</v>
      </c>
    </row>
    <row r="279" spans="1:16" x14ac:dyDescent="0.25">
      <c r="A279" s="175"/>
      <c r="B279" s="264" t="s">
        <v>434</v>
      </c>
      <c r="C279" s="158" t="s">
        <v>228</v>
      </c>
      <c r="D279" s="159" t="s">
        <v>361</v>
      </c>
      <c r="E279" s="160">
        <v>1</v>
      </c>
      <c r="F279" s="160">
        <v>0</v>
      </c>
      <c r="G279" s="160">
        <v>1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1">
        <v>1</v>
      </c>
    </row>
    <row r="280" spans="1:16" x14ac:dyDescent="0.25">
      <c r="A280" s="175"/>
      <c r="B280" s="264" t="s">
        <v>1378</v>
      </c>
      <c r="C280" s="158"/>
      <c r="D280" s="159" t="s">
        <v>119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0">
        <v>0</v>
      </c>
      <c r="P280" s="161">
        <v>0</v>
      </c>
    </row>
    <row r="281" spans="1:16" x14ac:dyDescent="0.25">
      <c r="A281" s="175"/>
      <c r="B281" s="264" t="s">
        <v>1378</v>
      </c>
      <c r="C281" s="158"/>
      <c r="D281" s="159" t="s">
        <v>113</v>
      </c>
      <c r="E281" s="160">
        <v>1</v>
      </c>
      <c r="F281" s="160">
        <v>2</v>
      </c>
      <c r="G281" s="160">
        <v>3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1">
        <v>3</v>
      </c>
    </row>
    <row r="282" spans="1:16" x14ac:dyDescent="0.25">
      <c r="A282" s="175"/>
      <c r="B282" s="264" t="s">
        <v>441</v>
      </c>
      <c r="C282" s="158" t="s">
        <v>229</v>
      </c>
      <c r="D282" s="159" t="s">
        <v>361</v>
      </c>
      <c r="E282" s="160">
        <v>22</v>
      </c>
      <c r="F282" s="160">
        <v>14</v>
      </c>
      <c r="G282" s="160">
        <v>4</v>
      </c>
      <c r="H282" s="160">
        <v>0</v>
      </c>
      <c r="I282" s="160">
        <v>3</v>
      </c>
      <c r="J282" s="160">
        <v>3</v>
      </c>
      <c r="K282" s="160">
        <v>0</v>
      </c>
      <c r="L282" s="160">
        <v>0</v>
      </c>
      <c r="M282" s="160">
        <v>19</v>
      </c>
      <c r="N282" s="160">
        <v>0</v>
      </c>
      <c r="O282" s="160">
        <v>7</v>
      </c>
      <c r="P282" s="161">
        <v>36</v>
      </c>
    </row>
    <row r="283" spans="1:16" x14ac:dyDescent="0.25">
      <c r="A283" s="175"/>
      <c r="B283" s="264" t="s">
        <v>1378</v>
      </c>
      <c r="C283" s="158"/>
      <c r="D283" s="159" t="s">
        <v>119</v>
      </c>
      <c r="E283" s="160">
        <v>0</v>
      </c>
      <c r="F283" s="160">
        <v>0</v>
      </c>
      <c r="G283" s="160">
        <v>0</v>
      </c>
      <c r="H283" s="160">
        <v>0</v>
      </c>
      <c r="I283" s="160">
        <v>0</v>
      </c>
      <c r="J283" s="160">
        <v>0</v>
      </c>
      <c r="K283" s="160">
        <v>0</v>
      </c>
      <c r="L283" s="160">
        <v>0</v>
      </c>
      <c r="M283" s="160">
        <v>0</v>
      </c>
      <c r="N283" s="160">
        <v>0</v>
      </c>
      <c r="O283" s="160">
        <v>0</v>
      </c>
      <c r="P283" s="161">
        <v>0</v>
      </c>
    </row>
    <row r="284" spans="1:16" x14ac:dyDescent="0.25">
      <c r="A284" s="175"/>
      <c r="B284" s="264" t="s">
        <v>1378</v>
      </c>
      <c r="C284" s="158"/>
      <c r="D284" s="159" t="s">
        <v>113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x14ac:dyDescent="0.25">
      <c r="A285" s="175"/>
      <c r="B285" s="264" t="s">
        <v>1404</v>
      </c>
      <c r="C285" s="158" t="s">
        <v>230</v>
      </c>
      <c r="D285" s="159" t="s">
        <v>361</v>
      </c>
      <c r="E285" s="160">
        <v>5</v>
      </c>
      <c r="F285" s="160">
        <v>0</v>
      </c>
      <c r="G285" s="160">
        <v>0</v>
      </c>
      <c r="H285" s="160">
        <v>0</v>
      </c>
      <c r="I285" s="160">
        <v>1</v>
      </c>
      <c r="J285" s="160">
        <v>0</v>
      </c>
      <c r="K285" s="160">
        <v>0</v>
      </c>
      <c r="L285" s="160">
        <v>0</v>
      </c>
      <c r="M285" s="160">
        <v>4</v>
      </c>
      <c r="N285" s="160">
        <v>0</v>
      </c>
      <c r="O285" s="160">
        <v>0</v>
      </c>
      <c r="P285" s="161">
        <v>5</v>
      </c>
    </row>
    <row r="286" spans="1:16" x14ac:dyDescent="0.25">
      <c r="A286" s="175"/>
      <c r="B286" s="264" t="s">
        <v>1378</v>
      </c>
      <c r="C286" s="158"/>
      <c r="D286" s="159" t="s">
        <v>119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0">
        <v>0</v>
      </c>
      <c r="P286" s="161">
        <v>0</v>
      </c>
    </row>
    <row r="287" spans="1:16" x14ac:dyDescent="0.25">
      <c r="A287" s="175"/>
      <c r="B287" s="264" t="s">
        <v>1378</v>
      </c>
      <c r="C287" s="158"/>
      <c r="D287" s="159" t="s">
        <v>113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x14ac:dyDescent="0.25">
      <c r="A288" s="175"/>
      <c r="B288" s="264" t="s">
        <v>446</v>
      </c>
      <c r="C288" s="158" t="s">
        <v>231</v>
      </c>
      <c r="D288" s="159" t="s">
        <v>361</v>
      </c>
      <c r="E288" s="160">
        <v>6</v>
      </c>
      <c r="F288" s="160">
        <v>7</v>
      </c>
      <c r="G288" s="160">
        <v>3</v>
      </c>
      <c r="H288" s="160">
        <v>1</v>
      </c>
      <c r="I288" s="160">
        <v>5</v>
      </c>
      <c r="J288" s="160">
        <v>0</v>
      </c>
      <c r="K288" s="160">
        <v>0</v>
      </c>
      <c r="L288" s="160">
        <v>0</v>
      </c>
      <c r="M288" s="160">
        <v>3</v>
      </c>
      <c r="N288" s="160">
        <v>0</v>
      </c>
      <c r="O288" s="160">
        <v>1</v>
      </c>
      <c r="P288" s="161">
        <v>13</v>
      </c>
    </row>
    <row r="289" spans="1:16" x14ac:dyDescent="0.25">
      <c r="A289" s="175"/>
      <c r="B289" s="264" t="s">
        <v>1378</v>
      </c>
      <c r="C289" s="158"/>
      <c r="D289" s="159" t="s">
        <v>119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1">
        <v>0</v>
      </c>
    </row>
    <row r="290" spans="1:16" x14ac:dyDescent="0.25">
      <c r="A290" s="175"/>
      <c r="B290" s="264" t="s">
        <v>1378</v>
      </c>
      <c r="C290" s="158"/>
      <c r="D290" s="159" t="s">
        <v>113</v>
      </c>
      <c r="E290" s="160">
        <v>0</v>
      </c>
      <c r="F290" s="160">
        <v>2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2</v>
      </c>
      <c r="N290" s="160">
        <v>0</v>
      </c>
      <c r="O290" s="160">
        <v>0</v>
      </c>
      <c r="P290" s="161">
        <v>2</v>
      </c>
    </row>
    <row r="291" spans="1:16" x14ac:dyDescent="0.25">
      <c r="A291" s="176" t="s">
        <v>236</v>
      </c>
      <c r="B291" s="266" t="s">
        <v>436</v>
      </c>
      <c r="C291" s="158" t="s">
        <v>232</v>
      </c>
      <c r="D291" s="159" t="s">
        <v>361</v>
      </c>
      <c r="E291" s="160">
        <v>0</v>
      </c>
      <c r="F291" s="160">
        <v>0</v>
      </c>
      <c r="G291" s="160">
        <v>0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0">
        <v>0</v>
      </c>
      <c r="P291" s="161">
        <v>0</v>
      </c>
    </row>
    <row r="292" spans="1:16" x14ac:dyDescent="0.25">
      <c r="A292" s="175"/>
      <c r="B292" s="264" t="s">
        <v>1378</v>
      </c>
      <c r="C292" s="158"/>
      <c r="D292" s="159" t="s">
        <v>119</v>
      </c>
      <c r="E292" s="160">
        <v>0</v>
      </c>
      <c r="F292" s="160">
        <v>0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0">
        <v>0</v>
      </c>
      <c r="P292" s="161">
        <v>0</v>
      </c>
    </row>
    <row r="293" spans="1:16" x14ac:dyDescent="0.25">
      <c r="A293" s="175"/>
      <c r="B293" s="264" t="s">
        <v>1378</v>
      </c>
      <c r="C293" s="158"/>
      <c r="D293" s="159" t="s">
        <v>113</v>
      </c>
      <c r="E293" s="160">
        <v>2</v>
      </c>
      <c r="F293" s="160">
        <v>1</v>
      </c>
      <c r="G293" s="160">
        <v>0</v>
      </c>
      <c r="H293" s="160">
        <v>0</v>
      </c>
      <c r="I293" s="160">
        <v>0</v>
      </c>
      <c r="J293" s="160">
        <v>0</v>
      </c>
      <c r="K293" s="160">
        <v>1</v>
      </c>
      <c r="L293" s="160">
        <v>0</v>
      </c>
      <c r="M293" s="160">
        <v>2</v>
      </c>
      <c r="N293" s="160">
        <v>0</v>
      </c>
      <c r="O293" s="160">
        <v>0</v>
      </c>
      <c r="P293" s="161">
        <v>3</v>
      </c>
    </row>
    <row r="294" spans="1:16" x14ac:dyDescent="0.25">
      <c r="A294" s="175"/>
      <c r="B294" s="264" t="s">
        <v>424</v>
      </c>
      <c r="C294" s="158" t="s">
        <v>233</v>
      </c>
      <c r="D294" s="159" t="s">
        <v>361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x14ac:dyDescent="0.25">
      <c r="A295" s="175"/>
      <c r="B295" s="264" t="s">
        <v>1378</v>
      </c>
      <c r="C295" s="158"/>
      <c r="D295" s="159" t="s">
        <v>119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0</v>
      </c>
      <c r="N295" s="160">
        <v>0</v>
      </c>
      <c r="O295" s="160">
        <v>0</v>
      </c>
      <c r="P295" s="161">
        <v>0</v>
      </c>
    </row>
    <row r="296" spans="1:16" x14ac:dyDescent="0.25">
      <c r="A296" s="175"/>
      <c r="B296" s="264" t="s">
        <v>1378</v>
      </c>
      <c r="C296" s="158"/>
      <c r="D296" s="159" t="s">
        <v>113</v>
      </c>
      <c r="E296" s="160">
        <v>1</v>
      </c>
      <c r="F296" s="160">
        <v>2</v>
      </c>
      <c r="G296" s="160">
        <v>1</v>
      </c>
      <c r="H296" s="160">
        <v>0</v>
      </c>
      <c r="I296" s="160">
        <v>1</v>
      </c>
      <c r="J296" s="160">
        <v>0</v>
      </c>
      <c r="K296" s="160">
        <v>0</v>
      </c>
      <c r="L296" s="160">
        <v>0</v>
      </c>
      <c r="M296" s="160">
        <v>1</v>
      </c>
      <c r="N296" s="160">
        <v>0</v>
      </c>
      <c r="O296" s="160">
        <v>0</v>
      </c>
      <c r="P296" s="161">
        <v>3</v>
      </c>
    </row>
    <row r="297" spans="1:16" x14ac:dyDescent="0.25">
      <c r="A297" s="175"/>
      <c r="B297" s="264" t="s">
        <v>445</v>
      </c>
      <c r="C297" s="158" t="s">
        <v>234</v>
      </c>
      <c r="D297" s="159" t="s">
        <v>361</v>
      </c>
      <c r="E297" s="160">
        <v>1</v>
      </c>
      <c r="F297" s="160">
        <v>0</v>
      </c>
      <c r="G297" s="160">
        <v>0</v>
      </c>
      <c r="H297" s="160">
        <v>0</v>
      </c>
      <c r="I297" s="160">
        <v>1</v>
      </c>
      <c r="J297" s="160">
        <v>0</v>
      </c>
      <c r="K297" s="160">
        <v>0</v>
      </c>
      <c r="L297" s="160">
        <v>0</v>
      </c>
      <c r="M297" s="160">
        <v>0</v>
      </c>
      <c r="N297" s="160">
        <v>0</v>
      </c>
      <c r="O297" s="160">
        <v>0</v>
      </c>
      <c r="P297" s="161">
        <v>1</v>
      </c>
    </row>
    <row r="298" spans="1:16" x14ac:dyDescent="0.25">
      <c r="A298" s="175"/>
      <c r="B298" s="264" t="s">
        <v>1378</v>
      </c>
      <c r="C298" s="158"/>
      <c r="D298" s="159" t="s">
        <v>119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0</v>
      </c>
    </row>
    <row r="299" spans="1:16" x14ac:dyDescent="0.25">
      <c r="A299" s="175"/>
      <c r="B299" s="264" t="s">
        <v>1378</v>
      </c>
      <c r="C299" s="158"/>
      <c r="D299" s="159" t="s">
        <v>113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0">
        <v>0</v>
      </c>
      <c r="P299" s="161">
        <v>0</v>
      </c>
    </row>
    <row r="300" spans="1:16" x14ac:dyDescent="0.25">
      <c r="A300" s="175"/>
      <c r="B300" s="264" t="s">
        <v>1405</v>
      </c>
      <c r="C300" s="158" t="s">
        <v>30</v>
      </c>
      <c r="D300" s="159" t="s">
        <v>361</v>
      </c>
      <c r="E300" s="160">
        <v>0</v>
      </c>
      <c r="F300" s="160">
        <v>0</v>
      </c>
      <c r="G300" s="160">
        <v>0</v>
      </c>
      <c r="H300" s="160">
        <v>0</v>
      </c>
      <c r="I300" s="160">
        <v>0</v>
      </c>
      <c r="J300" s="160">
        <v>0</v>
      </c>
      <c r="K300" s="160">
        <v>0</v>
      </c>
      <c r="L300" s="160">
        <v>0</v>
      </c>
      <c r="M300" s="160">
        <v>0</v>
      </c>
      <c r="N300" s="160">
        <v>0</v>
      </c>
      <c r="O300" s="160">
        <v>0</v>
      </c>
      <c r="P300" s="161">
        <v>0</v>
      </c>
    </row>
    <row r="301" spans="1:16" x14ac:dyDescent="0.25">
      <c r="A301" s="175"/>
      <c r="B301" s="264" t="s">
        <v>1378</v>
      </c>
      <c r="C301" s="158"/>
      <c r="D301" s="159" t="s">
        <v>119</v>
      </c>
      <c r="E301" s="160">
        <v>120</v>
      </c>
      <c r="F301" s="160">
        <v>133</v>
      </c>
      <c r="G301" s="160">
        <v>4</v>
      </c>
      <c r="H301" s="160">
        <v>0</v>
      </c>
      <c r="I301" s="160">
        <v>45</v>
      </c>
      <c r="J301" s="160">
        <v>26</v>
      </c>
      <c r="K301" s="160">
        <v>0</v>
      </c>
      <c r="L301" s="160">
        <v>0</v>
      </c>
      <c r="M301" s="160">
        <v>176</v>
      </c>
      <c r="N301" s="160">
        <v>0</v>
      </c>
      <c r="O301" s="160">
        <v>2</v>
      </c>
      <c r="P301" s="161">
        <v>253</v>
      </c>
    </row>
    <row r="302" spans="1:16" x14ac:dyDescent="0.25">
      <c r="A302" s="175"/>
      <c r="B302" s="264" t="s">
        <v>1378</v>
      </c>
      <c r="C302" s="158"/>
      <c r="D302" s="159" t="s">
        <v>113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0</v>
      </c>
      <c r="M302" s="160">
        <v>0</v>
      </c>
      <c r="N302" s="160">
        <v>0</v>
      </c>
      <c r="O302" s="160">
        <v>0</v>
      </c>
      <c r="P302" s="161">
        <v>0</v>
      </c>
    </row>
    <row r="303" spans="1:16" x14ac:dyDescent="0.25">
      <c r="A303" s="175"/>
      <c r="B303" s="264" t="s">
        <v>438</v>
      </c>
      <c r="C303" s="158" t="s">
        <v>235</v>
      </c>
      <c r="D303" s="159" t="s">
        <v>361</v>
      </c>
      <c r="E303" s="160">
        <v>0</v>
      </c>
      <c r="F303" s="160">
        <v>0</v>
      </c>
      <c r="G303" s="160">
        <v>0</v>
      </c>
      <c r="H303" s="160">
        <v>0</v>
      </c>
      <c r="I303" s="160">
        <v>0</v>
      </c>
      <c r="J303" s="160">
        <v>0</v>
      </c>
      <c r="K303" s="160">
        <v>0</v>
      </c>
      <c r="L303" s="160">
        <v>0</v>
      </c>
      <c r="M303" s="160">
        <v>0</v>
      </c>
      <c r="N303" s="160">
        <v>0</v>
      </c>
      <c r="O303" s="160">
        <v>0</v>
      </c>
      <c r="P303" s="161">
        <v>0</v>
      </c>
    </row>
    <row r="304" spans="1:16" x14ac:dyDescent="0.25">
      <c r="A304" s="175"/>
      <c r="B304" s="264" t="s">
        <v>1378</v>
      </c>
      <c r="C304" s="158"/>
      <c r="D304" s="159" t="s">
        <v>119</v>
      </c>
      <c r="E304" s="160">
        <v>0</v>
      </c>
      <c r="F304" s="160">
        <v>0</v>
      </c>
      <c r="G304" s="160">
        <v>0</v>
      </c>
      <c r="H304" s="160">
        <v>0</v>
      </c>
      <c r="I304" s="160">
        <v>0</v>
      </c>
      <c r="J304" s="160">
        <v>0</v>
      </c>
      <c r="K304" s="160">
        <v>0</v>
      </c>
      <c r="L304" s="160">
        <v>0</v>
      </c>
      <c r="M304" s="160">
        <v>0</v>
      </c>
      <c r="N304" s="160">
        <v>0</v>
      </c>
      <c r="O304" s="160">
        <v>0</v>
      </c>
      <c r="P304" s="161">
        <v>0</v>
      </c>
    </row>
    <row r="305" spans="1:16" x14ac:dyDescent="0.25">
      <c r="A305" s="175"/>
      <c r="B305" s="264" t="s">
        <v>1378</v>
      </c>
      <c r="C305" s="158"/>
      <c r="D305" s="159" t="s">
        <v>113</v>
      </c>
      <c r="E305" s="160">
        <v>5</v>
      </c>
      <c r="F305" s="160">
        <v>5</v>
      </c>
      <c r="G305" s="160">
        <v>1</v>
      </c>
      <c r="H305" s="160">
        <v>0</v>
      </c>
      <c r="I305" s="160">
        <v>0</v>
      </c>
      <c r="J305" s="160">
        <v>2</v>
      </c>
      <c r="K305" s="160">
        <v>0</v>
      </c>
      <c r="L305" s="160">
        <v>0</v>
      </c>
      <c r="M305" s="160">
        <v>7</v>
      </c>
      <c r="N305" s="160">
        <v>0</v>
      </c>
      <c r="O305" s="160">
        <v>0</v>
      </c>
      <c r="P305" s="161">
        <v>10</v>
      </c>
    </row>
    <row r="306" spans="1:16" x14ac:dyDescent="0.25">
      <c r="A306" s="175"/>
      <c r="B306" s="264" t="s">
        <v>437</v>
      </c>
      <c r="C306" s="158" t="s">
        <v>237</v>
      </c>
      <c r="D306" s="159" t="s">
        <v>361</v>
      </c>
      <c r="E306" s="160">
        <v>0</v>
      </c>
      <c r="F306" s="160">
        <v>1</v>
      </c>
      <c r="G306" s="160">
        <v>0</v>
      </c>
      <c r="H306" s="160">
        <v>0</v>
      </c>
      <c r="I306" s="160">
        <v>1</v>
      </c>
      <c r="J306" s="160">
        <v>0</v>
      </c>
      <c r="K306" s="160">
        <v>0</v>
      </c>
      <c r="L306" s="160">
        <v>0</v>
      </c>
      <c r="M306" s="160">
        <v>0</v>
      </c>
      <c r="N306" s="160">
        <v>0</v>
      </c>
      <c r="O306" s="160">
        <v>0</v>
      </c>
      <c r="P306" s="161">
        <v>1</v>
      </c>
    </row>
    <row r="307" spans="1:16" x14ac:dyDescent="0.25">
      <c r="A307" s="175"/>
      <c r="B307" s="264" t="s">
        <v>1378</v>
      </c>
      <c r="C307" s="158"/>
      <c r="D307" s="159" t="s">
        <v>119</v>
      </c>
      <c r="E307" s="160">
        <v>0</v>
      </c>
      <c r="F307" s="160">
        <v>0</v>
      </c>
      <c r="G307" s="160">
        <v>0</v>
      </c>
      <c r="H307" s="160">
        <v>0</v>
      </c>
      <c r="I307" s="160">
        <v>0</v>
      </c>
      <c r="J307" s="160">
        <v>0</v>
      </c>
      <c r="K307" s="160">
        <v>0</v>
      </c>
      <c r="L307" s="160">
        <v>0</v>
      </c>
      <c r="M307" s="160">
        <v>0</v>
      </c>
      <c r="N307" s="160">
        <v>0</v>
      </c>
      <c r="O307" s="160">
        <v>0</v>
      </c>
      <c r="P307" s="161">
        <v>0</v>
      </c>
    </row>
    <row r="308" spans="1:16" x14ac:dyDescent="0.25">
      <c r="A308" s="175"/>
      <c r="B308" s="264" t="s">
        <v>1378</v>
      </c>
      <c r="C308" s="158"/>
      <c r="D308" s="159" t="s">
        <v>113</v>
      </c>
      <c r="E308" s="160">
        <v>3</v>
      </c>
      <c r="F308" s="160">
        <v>0</v>
      </c>
      <c r="G308" s="160">
        <v>1</v>
      </c>
      <c r="H308" s="160">
        <v>0</v>
      </c>
      <c r="I308" s="160">
        <v>0</v>
      </c>
      <c r="J308" s="160">
        <v>0</v>
      </c>
      <c r="K308" s="160">
        <v>0</v>
      </c>
      <c r="L308" s="160">
        <v>0</v>
      </c>
      <c r="M308" s="160">
        <v>2</v>
      </c>
      <c r="N308" s="160">
        <v>0</v>
      </c>
      <c r="O308" s="160">
        <v>0</v>
      </c>
      <c r="P308" s="161">
        <v>3</v>
      </c>
    </row>
    <row r="309" spans="1:16" x14ac:dyDescent="0.25">
      <c r="A309" s="175"/>
      <c r="B309" s="264" t="s">
        <v>1406</v>
      </c>
      <c r="C309" s="158" t="s">
        <v>238</v>
      </c>
      <c r="D309" s="159" t="s">
        <v>361</v>
      </c>
      <c r="E309" s="160">
        <v>9</v>
      </c>
      <c r="F309" s="160">
        <v>1</v>
      </c>
      <c r="G309" s="160">
        <v>2</v>
      </c>
      <c r="H309" s="160">
        <v>0</v>
      </c>
      <c r="I309" s="160">
        <v>0</v>
      </c>
      <c r="J309" s="160">
        <v>1</v>
      </c>
      <c r="K309" s="160">
        <v>0</v>
      </c>
      <c r="L309" s="160">
        <v>0</v>
      </c>
      <c r="M309" s="160">
        <v>7</v>
      </c>
      <c r="N309" s="160">
        <v>0</v>
      </c>
      <c r="O309" s="160">
        <v>0</v>
      </c>
      <c r="P309" s="161">
        <v>10</v>
      </c>
    </row>
    <row r="310" spans="1:16" x14ac:dyDescent="0.25">
      <c r="A310" s="175"/>
      <c r="B310" s="264" t="s">
        <v>1378</v>
      </c>
      <c r="C310" s="158"/>
      <c r="D310" s="159" t="s">
        <v>119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  <c r="K310" s="160">
        <v>0</v>
      </c>
      <c r="L310" s="160">
        <v>0</v>
      </c>
      <c r="M310" s="160">
        <v>0</v>
      </c>
      <c r="N310" s="160">
        <v>0</v>
      </c>
      <c r="O310" s="160">
        <v>0</v>
      </c>
      <c r="P310" s="161">
        <v>0</v>
      </c>
    </row>
    <row r="311" spans="1:16" x14ac:dyDescent="0.25">
      <c r="A311" s="175"/>
      <c r="B311" s="264" t="s">
        <v>1378</v>
      </c>
      <c r="C311" s="158"/>
      <c r="D311" s="159" t="s">
        <v>113</v>
      </c>
      <c r="E311" s="160">
        <v>0</v>
      </c>
      <c r="F311" s="160">
        <v>0</v>
      </c>
      <c r="G311" s="160">
        <v>0</v>
      </c>
      <c r="H311" s="160">
        <v>0</v>
      </c>
      <c r="I311" s="160">
        <v>0</v>
      </c>
      <c r="J311" s="160">
        <v>0</v>
      </c>
      <c r="K311" s="160">
        <v>0</v>
      </c>
      <c r="L311" s="160">
        <v>0</v>
      </c>
      <c r="M311" s="160">
        <v>0</v>
      </c>
      <c r="N311" s="160">
        <v>0</v>
      </c>
      <c r="O311" s="160">
        <v>0</v>
      </c>
      <c r="P311" s="161">
        <v>0</v>
      </c>
    </row>
    <row r="312" spans="1:16" x14ac:dyDescent="0.25">
      <c r="A312" s="22" t="s">
        <v>239</v>
      </c>
      <c r="B312" s="265" t="s">
        <v>1378</v>
      </c>
      <c r="C312" s="23"/>
      <c r="D312" s="23"/>
      <c r="E312" s="24">
        <v>178</v>
      </c>
      <c r="F312" s="24">
        <v>171</v>
      </c>
      <c r="G312" s="24">
        <v>22</v>
      </c>
      <c r="H312" s="24">
        <v>1</v>
      </c>
      <c r="I312" s="24">
        <v>58</v>
      </c>
      <c r="J312" s="24">
        <v>32</v>
      </c>
      <c r="K312" s="24">
        <v>1</v>
      </c>
      <c r="L312" s="24">
        <v>0</v>
      </c>
      <c r="M312" s="24">
        <v>225</v>
      </c>
      <c r="N312" s="24">
        <v>0</v>
      </c>
      <c r="O312" s="24">
        <v>10</v>
      </c>
      <c r="P312" s="25">
        <v>349</v>
      </c>
    </row>
    <row r="313" spans="1:16" x14ac:dyDescent="0.25">
      <c r="A313" s="175" t="s">
        <v>120</v>
      </c>
      <c r="B313" s="264" t="s">
        <v>1407</v>
      </c>
      <c r="C313" s="158" t="s">
        <v>240</v>
      </c>
      <c r="D313" s="159" t="s">
        <v>361</v>
      </c>
      <c r="E313" s="160">
        <v>29</v>
      </c>
      <c r="F313" s="160">
        <v>2</v>
      </c>
      <c r="G313" s="160">
        <v>1</v>
      </c>
      <c r="H313" s="160">
        <v>0</v>
      </c>
      <c r="I313" s="160">
        <v>2</v>
      </c>
      <c r="J313" s="160">
        <v>4</v>
      </c>
      <c r="K313" s="160">
        <v>0</v>
      </c>
      <c r="L313" s="160">
        <v>0</v>
      </c>
      <c r="M313" s="160">
        <v>22</v>
      </c>
      <c r="N313" s="160">
        <v>0</v>
      </c>
      <c r="O313" s="160">
        <v>2</v>
      </c>
      <c r="P313" s="161">
        <v>31</v>
      </c>
    </row>
    <row r="314" spans="1:16" x14ac:dyDescent="0.25">
      <c r="A314" s="175"/>
      <c r="B314" s="264" t="s">
        <v>1378</v>
      </c>
      <c r="C314" s="158"/>
      <c r="D314" s="159" t="s">
        <v>119</v>
      </c>
      <c r="E314" s="160">
        <v>0</v>
      </c>
      <c r="F314" s="160">
        <v>0</v>
      </c>
      <c r="G314" s="160">
        <v>0</v>
      </c>
      <c r="H314" s="160">
        <v>0</v>
      </c>
      <c r="I314" s="160">
        <v>0</v>
      </c>
      <c r="J314" s="160">
        <v>0</v>
      </c>
      <c r="K314" s="160">
        <v>0</v>
      </c>
      <c r="L314" s="160">
        <v>0</v>
      </c>
      <c r="M314" s="160">
        <v>0</v>
      </c>
      <c r="N314" s="160">
        <v>0</v>
      </c>
      <c r="O314" s="160">
        <v>0</v>
      </c>
      <c r="P314" s="161">
        <v>0</v>
      </c>
    </row>
    <row r="315" spans="1:16" x14ac:dyDescent="0.25">
      <c r="A315" s="175"/>
      <c r="B315" s="264" t="s">
        <v>1378</v>
      </c>
      <c r="C315" s="158"/>
      <c r="D315" s="159" t="s">
        <v>113</v>
      </c>
      <c r="E315" s="160">
        <v>0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0</v>
      </c>
      <c r="N315" s="160">
        <v>0</v>
      </c>
      <c r="O315" s="160">
        <v>0</v>
      </c>
      <c r="P315" s="161">
        <v>0</v>
      </c>
    </row>
    <row r="316" spans="1:16" x14ac:dyDescent="0.25">
      <c r="A316" s="175"/>
      <c r="B316" s="264" t="s">
        <v>1408</v>
      </c>
      <c r="C316" s="158" t="s">
        <v>241</v>
      </c>
      <c r="D316" s="159" t="s">
        <v>361</v>
      </c>
      <c r="E316" s="160">
        <v>15</v>
      </c>
      <c r="F316" s="160">
        <v>0</v>
      </c>
      <c r="G316" s="160">
        <v>0</v>
      </c>
      <c r="H316" s="160">
        <v>0</v>
      </c>
      <c r="I316" s="160">
        <v>0</v>
      </c>
      <c r="J316" s="160">
        <v>0</v>
      </c>
      <c r="K316" s="160">
        <v>0</v>
      </c>
      <c r="L316" s="160">
        <v>0</v>
      </c>
      <c r="M316" s="160">
        <v>13</v>
      </c>
      <c r="N316" s="160">
        <v>0</v>
      </c>
      <c r="O316" s="160">
        <v>2</v>
      </c>
      <c r="P316" s="161">
        <v>15</v>
      </c>
    </row>
    <row r="317" spans="1:16" x14ac:dyDescent="0.25">
      <c r="A317" s="175"/>
      <c r="B317" s="264" t="s">
        <v>1378</v>
      </c>
      <c r="C317" s="158"/>
      <c r="D317" s="159" t="s">
        <v>119</v>
      </c>
      <c r="E317" s="160">
        <v>0</v>
      </c>
      <c r="F317" s="160">
        <v>0</v>
      </c>
      <c r="G317" s="160">
        <v>0</v>
      </c>
      <c r="H317" s="160">
        <v>0</v>
      </c>
      <c r="I317" s="160">
        <v>0</v>
      </c>
      <c r="J317" s="160">
        <v>0</v>
      </c>
      <c r="K317" s="160">
        <v>0</v>
      </c>
      <c r="L317" s="160">
        <v>0</v>
      </c>
      <c r="M317" s="160">
        <v>0</v>
      </c>
      <c r="N317" s="160">
        <v>0</v>
      </c>
      <c r="O317" s="160">
        <v>0</v>
      </c>
      <c r="P317" s="161">
        <v>0</v>
      </c>
    </row>
    <row r="318" spans="1:16" x14ac:dyDescent="0.25">
      <c r="A318" s="175"/>
      <c r="B318" s="264" t="s">
        <v>1378</v>
      </c>
      <c r="C318" s="158"/>
      <c r="D318" s="159" t="s">
        <v>113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  <c r="K318" s="160">
        <v>0</v>
      </c>
      <c r="L318" s="160">
        <v>0</v>
      </c>
      <c r="M318" s="160">
        <v>0</v>
      </c>
      <c r="N318" s="160">
        <v>0</v>
      </c>
      <c r="O318" s="160">
        <v>0</v>
      </c>
      <c r="P318" s="161">
        <v>0</v>
      </c>
    </row>
    <row r="319" spans="1:16" x14ac:dyDescent="0.25">
      <c r="A319" s="175"/>
      <c r="B319" s="264" t="s">
        <v>1409</v>
      </c>
      <c r="C319" s="158" t="s">
        <v>242</v>
      </c>
      <c r="D319" s="159" t="s">
        <v>361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0">
        <v>0</v>
      </c>
      <c r="P319" s="161">
        <v>0</v>
      </c>
    </row>
    <row r="320" spans="1:16" x14ac:dyDescent="0.25">
      <c r="A320" s="175"/>
      <c r="B320" s="264" t="s">
        <v>1378</v>
      </c>
      <c r="C320" s="158"/>
      <c r="D320" s="159" t="s">
        <v>119</v>
      </c>
      <c r="E320" s="160">
        <v>0</v>
      </c>
      <c r="F320" s="160">
        <v>0</v>
      </c>
      <c r="G320" s="160">
        <v>0</v>
      </c>
      <c r="H320" s="160">
        <v>0</v>
      </c>
      <c r="I320" s="160">
        <v>0</v>
      </c>
      <c r="J320" s="160">
        <v>0</v>
      </c>
      <c r="K320" s="160">
        <v>0</v>
      </c>
      <c r="L320" s="160">
        <v>0</v>
      </c>
      <c r="M320" s="160">
        <v>0</v>
      </c>
      <c r="N320" s="160">
        <v>0</v>
      </c>
      <c r="O320" s="160">
        <v>0</v>
      </c>
      <c r="P320" s="161">
        <v>0</v>
      </c>
    </row>
    <row r="321" spans="1:16" x14ac:dyDescent="0.25">
      <c r="A321" s="175"/>
      <c r="B321" s="264" t="s">
        <v>1378</v>
      </c>
      <c r="C321" s="158"/>
      <c r="D321" s="159" t="s">
        <v>113</v>
      </c>
      <c r="E321" s="160">
        <v>3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3</v>
      </c>
      <c r="N321" s="160">
        <v>0</v>
      </c>
      <c r="O321" s="160">
        <v>0</v>
      </c>
      <c r="P321" s="161">
        <v>3</v>
      </c>
    </row>
    <row r="322" spans="1:16" x14ac:dyDescent="0.25">
      <c r="A322" s="175"/>
      <c r="B322" s="264" t="s">
        <v>1410</v>
      </c>
      <c r="C322" s="158" t="s">
        <v>243</v>
      </c>
      <c r="D322" s="159" t="s">
        <v>361</v>
      </c>
      <c r="E322" s="160">
        <v>1</v>
      </c>
      <c r="F322" s="160">
        <v>0</v>
      </c>
      <c r="G322" s="160">
        <v>0</v>
      </c>
      <c r="H322" s="160">
        <v>0</v>
      </c>
      <c r="I322" s="160">
        <v>0</v>
      </c>
      <c r="J322" s="160">
        <v>1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1</v>
      </c>
    </row>
    <row r="323" spans="1:16" x14ac:dyDescent="0.25">
      <c r="A323" s="175"/>
      <c r="B323" s="264" t="s">
        <v>1378</v>
      </c>
      <c r="C323" s="158"/>
      <c r="D323" s="159" t="s">
        <v>119</v>
      </c>
      <c r="E323" s="160">
        <v>0</v>
      </c>
      <c r="F323" s="160">
        <v>0</v>
      </c>
      <c r="G323" s="160">
        <v>0</v>
      </c>
      <c r="H323" s="160">
        <v>0</v>
      </c>
      <c r="I323" s="160">
        <v>0</v>
      </c>
      <c r="J323" s="160">
        <v>0</v>
      </c>
      <c r="K323" s="160">
        <v>0</v>
      </c>
      <c r="L323" s="160">
        <v>0</v>
      </c>
      <c r="M323" s="160">
        <v>0</v>
      </c>
      <c r="N323" s="160">
        <v>0</v>
      </c>
      <c r="O323" s="160">
        <v>0</v>
      </c>
      <c r="P323" s="161">
        <v>0</v>
      </c>
    </row>
    <row r="324" spans="1:16" x14ac:dyDescent="0.25">
      <c r="A324" s="175"/>
      <c r="B324" s="264" t="s">
        <v>1378</v>
      </c>
      <c r="C324" s="158"/>
      <c r="D324" s="159" t="s">
        <v>113</v>
      </c>
      <c r="E324" s="160">
        <v>0</v>
      </c>
      <c r="F324" s="160">
        <v>0</v>
      </c>
      <c r="G324" s="160">
        <v>0</v>
      </c>
      <c r="H324" s="160">
        <v>0</v>
      </c>
      <c r="I324" s="160">
        <v>0</v>
      </c>
      <c r="J324" s="160">
        <v>0</v>
      </c>
      <c r="K324" s="160">
        <v>0</v>
      </c>
      <c r="L324" s="160">
        <v>0</v>
      </c>
      <c r="M324" s="160">
        <v>0</v>
      </c>
      <c r="N324" s="160">
        <v>0</v>
      </c>
      <c r="O324" s="160">
        <v>0</v>
      </c>
      <c r="P324" s="161">
        <v>0</v>
      </c>
    </row>
    <row r="325" spans="1:16" x14ac:dyDescent="0.25">
      <c r="A325" s="175"/>
      <c r="B325" s="264" t="s">
        <v>1411</v>
      </c>
      <c r="C325" s="158" t="s">
        <v>244</v>
      </c>
      <c r="D325" s="159" t="s">
        <v>361</v>
      </c>
      <c r="E325" s="160">
        <v>1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1</v>
      </c>
      <c r="N325" s="160">
        <v>0</v>
      </c>
      <c r="O325" s="160">
        <v>0</v>
      </c>
      <c r="P325" s="161">
        <v>1</v>
      </c>
    </row>
    <row r="326" spans="1:16" x14ac:dyDescent="0.25">
      <c r="A326" s="175"/>
      <c r="B326" s="264" t="s">
        <v>1378</v>
      </c>
      <c r="C326" s="158"/>
      <c r="D326" s="159" t="s">
        <v>119</v>
      </c>
      <c r="E326" s="160">
        <v>0</v>
      </c>
      <c r="F326" s="160">
        <v>0</v>
      </c>
      <c r="G326" s="160">
        <v>0</v>
      </c>
      <c r="H326" s="160">
        <v>0</v>
      </c>
      <c r="I326" s="160">
        <v>0</v>
      </c>
      <c r="J326" s="160">
        <v>0</v>
      </c>
      <c r="K326" s="160">
        <v>0</v>
      </c>
      <c r="L326" s="160">
        <v>0</v>
      </c>
      <c r="M326" s="160">
        <v>0</v>
      </c>
      <c r="N326" s="160">
        <v>0</v>
      </c>
      <c r="O326" s="160">
        <v>0</v>
      </c>
      <c r="P326" s="161">
        <v>0</v>
      </c>
    </row>
    <row r="327" spans="1:16" x14ac:dyDescent="0.25">
      <c r="A327" s="175"/>
      <c r="B327" s="264" t="s">
        <v>1378</v>
      </c>
      <c r="C327" s="158"/>
      <c r="D327" s="159" t="s">
        <v>113</v>
      </c>
      <c r="E327" s="160">
        <v>0</v>
      </c>
      <c r="F327" s="160">
        <v>0</v>
      </c>
      <c r="G327" s="160">
        <v>0</v>
      </c>
      <c r="H327" s="160">
        <v>0</v>
      </c>
      <c r="I327" s="160">
        <v>0</v>
      </c>
      <c r="J327" s="160">
        <v>0</v>
      </c>
      <c r="K327" s="160">
        <v>0</v>
      </c>
      <c r="L327" s="160">
        <v>0</v>
      </c>
      <c r="M327" s="160">
        <v>0</v>
      </c>
      <c r="N327" s="160">
        <v>0</v>
      </c>
      <c r="O327" s="160">
        <v>0</v>
      </c>
      <c r="P327" s="161">
        <v>0</v>
      </c>
    </row>
    <row r="328" spans="1:16" x14ac:dyDescent="0.25">
      <c r="A328" s="22" t="s">
        <v>245</v>
      </c>
      <c r="B328" s="265" t="s">
        <v>1378</v>
      </c>
      <c r="C328" s="23"/>
      <c r="D328" s="23"/>
      <c r="E328" s="24">
        <v>49</v>
      </c>
      <c r="F328" s="24">
        <v>2</v>
      </c>
      <c r="G328" s="24">
        <v>1</v>
      </c>
      <c r="H328" s="24">
        <v>0</v>
      </c>
      <c r="I328" s="24">
        <v>2</v>
      </c>
      <c r="J328" s="24">
        <v>5</v>
      </c>
      <c r="K328" s="24">
        <v>0</v>
      </c>
      <c r="L328" s="24">
        <v>0</v>
      </c>
      <c r="M328" s="24">
        <v>39</v>
      </c>
      <c r="N328" s="24">
        <v>0</v>
      </c>
      <c r="O328" s="24">
        <v>4</v>
      </c>
      <c r="P328" s="25">
        <v>51</v>
      </c>
    </row>
    <row r="329" spans="1:16" x14ac:dyDescent="0.25">
      <c r="A329" s="175" t="s">
        <v>121</v>
      </c>
      <c r="B329" s="264" t="s">
        <v>424</v>
      </c>
      <c r="C329" s="158" t="s">
        <v>233</v>
      </c>
      <c r="D329" s="159" t="s">
        <v>361</v>
      </c>
      <c r="E329" s="160">
        <v>1</v>
      </c>
      <c r="F329" s="160">
        <v>1</v>
      </c>
      <c r="G329" s="160">
        <v>2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0">
        <v>0</v>
      </c>
      <c r="P329" s="161">
        <v>2</v>
      </c>
    </row>
    <row r="330" spans="1:16" x14ac:dyDescent="0.25">
      <c r="A330" s="175"/>
      <c r="B330" s="264" t="s">
        <v>1378</v>
      </c>
      <c r="C330" s="158"/>
      <c r="D330" s="159" t="s">
        <v>119</v>
      </c>
      <c r="E330" s="160">
        <v>0</v>
      </c>
      <c r="F330" s="160">
        <v>0</v>
      </c>
      <c r="G330" s="160">
        <v>0</v>
      </c>
      <c r="H330" s="160">
        <v>0</v>
      </c>
      <c r="I330" s="160">
        <v>0</v>
      </c>
      <c r="J330" s="160">
        <v>0</v>
      </c>
      <c r="K330" s="160">
        <v>0</v>
      </c>
      <c r="L330" s="160">
        <v>0</v>
      </c>
      <c r="M330" s="160">
        <v>0</v>
      </c>
      <c r="N330" s="160">
        <v>0</v>
      </c>
      <c r="O330" s="160">
        <v>0</v>
      </c>
      <c r="P330" s="161">
        <v>0</v>
      </c>
    </row>
    <row r="331" spans="1:16" x14ac:dyDescent="0.25">
      <c r="A331" s="175"/>
      <c r="B331" s="264" t="s">
        <v>1378</v>
      </c>
      <c r="C331" s="158"/>
      <c r="D331" s="159" t="s">
        <v>113</v>
      </c>
      <c r="E331" s="160">
        <v>2</v>
      </c>
      <c r="F331" s="160">
        <v>3</v>
      </c>
      <c r="G331" s="160">
        <v>4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1</v>
      </c>
      <c r="N331" s="160">
        <v>0</v>
      </c>
      <c r="O331" s="160">
        <v>0</v>
      </c>
      <c r="P331" s="161">
        <v>5</v>
      </c>
    </row>
    <row r="332" spans="1:16" x14ac:dyDescent="0.25">
      <c r="A332" s="175"/>
      <c r="B332" s="264" t="s">
        <v>1412</v>
      </c>
      <c r="C332" s="158" t="s">
        <v>246</v>
      </c>
      <c r="D332" s="159" t="s">
        <v>361</v>
      </c>
      <c r="E332" s="160">
        <v>9</v>
      </c>
      <c r="F332" s="160">
        <v>7</v>
      </c>
      <c r="G332" s="160">
        <v>2</v>
      </c>
      <c r="H332" s="160">
        <v>0</v>
      </c>
      <c r="I332" s="160">
        <v>1</v>
      </c>
      <c r="J332" s="160">
        <v>0</v>
      </c>
      <c r="K332" s="160">
        <v>1</v>
      </c>
      <c r="L332" s="160">
        <v>0</v>
      </c>
      <c r="M332" s="160">
        <v>12</v>
      </c>
      <c r="N332" s="160">
        <v>0</v>
      </c>
      <c r="O332" s="160">
        <v>0</v>
      </c>
      <c r="P332" s="161">
        <v>16</v>
      </c>
    </row>
    <row r="333" spans="1:16" x14ac:dyDescent="0.25">
      <c r="A333" s="175"/>
      <c r="B333" s="264" t="s">
        <v>1378</v>
      </c>
      <c r="C333" s="158"/>
      <c r="D333" s="159" t="s">
        <v>119</v>
      </c>
      <c r="E333" s="160">
        <v>0</v>
      </c>
      <c r="F333" s="160">
        <v>0</v>
      </c>
      <c r="G333" s="160">
        <v>0</v>
      </c>
      <c r="H333" s="160">
        <v>0</v>
      </c>
      <c r="I333" s="160">
        <v>0</v>
      </c>
      <c r="J333" s="160">
        <v>0</v>
      </c>
      <c r="K333" s="160">
        <v>0</v>
      </c>
      <c r="L333" s="160">
        <v>0</v>
      </c>
      <c r="M333" s="160">
        <v>0</v>
      </c>
      <c r="N333" s="160">
        <v>0</v>
      </c>
      <c r="O333" s="160">
        <v>0</v>
      </c>
      <c r="P333" s="161">
        <v>0</v>
      </c>
    </row>
    <row r="334" spans="1:16" x14ac:dyDescent="0.25">
      <c r="A334" s="175"/>
      <c r="B334" s="264" t="s">
        <v>1378</v>
      </c>
      <c r="C334" s="158"/>
      <c r="D334" s="159" t="s">
        <v>113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  <c r="K334" s="160">
        <v>0</v>
      </c>
      <c r="L334" s="160">
        <v>0</v>
      </c>
      <c r="M334" s="160">
        <v>0</v>
      </c>
      <c r="N334" s="160">
        <v>0</v>
      </c>
      <c r="O334" s="160">
        <v>0</v>
      </c>
      <c r="P334" s="161">
        <v>0</v>
      </c>
    </row>
    <row r="335" spans="1:16" x14ac:dyDescent="0.25">
      <c r="A335" s="175"/>
      <c r="B335" s="264" t="s">
        <v>1413</v>
      </c>
      <c r="C335" s="158" t="s">
        <v>247</v>
      </c>
      <c r="D335" s="159" t="s">
        <v>361</v>
      </c>
      <c r="E335" s="160">
        <v>1</v>
      </c>
      <c r="F335" s="160">
        <v>1</v>
      </c>
      <c r="G335" s="160">
        <v>0</v>
      </c>
      <c r="H335" s="160">
        <v>0</v>
      </c>
      <c r="I335" s="160">
        <v>0</v>
      </c>
      <c r="J335" s="160">
        <v>1</v>
      </c>
      <c r="K335" s="160">
        <v>0</v>
      </c>
      <c r="L335" s="160">
        <v>0</v>
      </c>
      <c r="M335" s="160">
        <v>0</v>
      </c>
      <c r="N335" s="160">
        <v>0</v>
      </c>
      <c r="O335" s="160">
        <v>1</v>
      </c>
      <c r="P335" s="161">
        <v>2</v>
      </c>
    </row>
    <row r="336" spans="1:16" x14ac:dyDescent="0.25">
      <c r="A336" s="175"/>
      <c r="B336" s="264" t="s">
        <v>1378</v>
      </c>
      <c r="C336" s="158"/>
      <c r="D336" s="159" t="s">
        <v>119</v>
      </c>
      <c r="E336" s="160">
        <v>0</v>
      </c>
      <c r="F336" s="160">
        <v>0</v>
      </c>
      <c r="G336" s="160">
        <v>0</v>
      </c>
      <c r="H336" s="160">
        <v>0</v>
      </c>
      <c r="I336" s="160">
        <v>0</v>
      </c>
      <c r="J336" s="160">
        <v>0</v>
      </c>
      <c r="K336" s="160">
        <v>0</v>
      </c>
      <c r="L336" s="160">
        <v>0</v>
      </c>
      <c r="M336" s="160">
        <v>0</v>
      </c>
      <c r="N336" s="160">
        <v>0</v>
      </c>
      <c r="O336" s="160">
        <v>0</v>
      </c>
      <c r="P336" s="161">
        <v>0</v>
      </c>
    </row>
    <row r="337" spans="1:16" x14ac:dyDescent="0.25">
      <c r="A337" s="175"/>
      <c r="B337" s="264" t="s">
        <v>1378</v>
      </c>
      <c r="C337" s="158"/>
      <c r="D337" s="159" t="s">
        <v>113</v>
      </c>
      <c r="E337" s="160">
        <v>0</v>
      </c>
      <c r="F337" s="160">
        <v>0</v>
      </c>
      <c r="G337" s="160">
        <v>0</v>
      </c>
      <c r="H337" s="160">
        <v>0</v>
      </c>
      <c r="I337" s="160">
        <v>0</v>
      </c>
      <c r="J337" s="160">
        <v>0</v>
      </c>
      <c r="K337" s="160">
        <v>0</v>
      </c>
      <c r="L337" s="160">
        <v>0</v>
      </c>
      <c r="M337" s="160">
        <v>0</v>
      </c>
      <c r="N337" s="160">
        <v>0</v>
      </c>
      <c r="O337" s="160">
        <v>0</v>
      </c>
      <c r="P337" s="161">
        <v>0</v>
      </c>
    </row>
    <row r="338" spans="1:16" x14ac:dyDescent="0.25">
      <c r="A338" s="175"/>
      <c r="B338" s="264" t="s">
        <v>1414</v>
      </c>
      <c r="C338" s="158" t="s">
        <v>248</v>
      </c>
      <c r="D338" s="159" t="s">
        <v>361</v>
      </c>
      <c r="E338" s="160">
        <v>15</v>
      </c>
      <c r="F338" s="160">
        <v>8</v>
      </c>
      <c r="G338" s="160">
        <v>4</v>
      </c>
      <c r="H338" s="160">
        <v>0</v>
      </c>
      <c r="I338" s="160">
        <v>3</v>
      </c>
      <c r="J338" s="160">
        <v>0</v>
      </c>
      <c r="K338" s="160">
        <v>0</v>
      </c>
      <c r="L338" s="160">
        <v>0</v>
      </c>
      <c r="M338" s="160">
        <v>13</v>
      </c>
      <c r="N338" s="160">
        <v>0</v>
      </c>
      <c r="O338" s="160">
        <v>3</v>
      </c>
      <c r="P338" s="161">
        <v>23</v>
      </c>
    </row>
    <row r="339" spans="1:16" x14ac:dyDescent="0.25">
      <c r="A339" s="175"/>
      <c r="B339" s="264" t="s">
        <v>1378</v>
      </c>
      <c r="C339" s="158"/>
      <c r="D339" s="159" t="s">
        <v>119</v>
      </c>
      <c r="E339" s="160">
        <v>0</v>
      </c>
      <c r="F339" s="160">
        <v>0</v>
      </c>
      <c r="G339" s="160">
        <v>0</v>
      </c>
      <c r="H339" s="160">
        <v>0</v>
      </c>
      <c r="I339" s="160">
        <v>0</v>
      </c>
      <c r="J339" s="160">
        <v>0</v>
      </c>
      <c r="K339" s="160">
        <v>0</v>
      </c>
      <c r="L339" s="160">
        <v>0</v>
      </c>
      <c r="M339" s="160">
        <v>0</v>
      </c>
      <c r="N339" s="160">
        <v>0</v>
      </c>
      <c r="O339" s="160">
        <v>0</v>
      </c>
      <c r="P339" s="161">
        <v>0</v>
      </c>
    </row>
    <row r="340" spans="1:16" x14ac:dyDescent="0.25">
      <c r="A340" s="175"/>
      <c r="B340" s="264" t="s">
        <v>1378</v>
      </c>
      <c r="C340" s="158"/>
      <c r="D340" s="159" t="s">
        <v>113</v>
      </c>
      <c r="E340" s="160">
        <v>0</v>
      </c>
      <c r="F340" s="160">
        <v>0</v>
      </c>
      <c r="G340" s="160">
        <v>0</v>
      </c>
      <c r="H340" s="160">
        <v>0</v>
      </c>
      <c r="I340" s="160">
        <v>0</v>
      </c>
      <c r="J340" s="160">
        <v>0</v>
      </c>
      <c r="K340" s="160">
        <v>0</v>
      </c>
      <c r="L340" s="160">
        <v>0</v>
      </c>
      <c r="M340" s="160">
        <v>0</v>
      </c>
      <c r="N340" s="160">
        <v>0</v>
      </c>
      <c r="O340" s="160">
        <v>0</v>
      </c>
      <c r="P340" s="161">
        <v>0</v>
      </c>
    </row>
    <row r="341" spans="1:16" x14ac:dyDescent="0.25">
      <c r="A341" s="175"/>
      <c r="B341" s="264" t="s">
        <v>1415</v>
      </c>
      <c r="C341" s="158" t="s">
        <v>32</v>
      </c>
      <c r="D341" s="159" t="s">
        <v>361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0">
        <v>0</v>
      </c>
      <c r="P341" s="161">
        <v>0</v>
      </c>
    </row>
    <row r="342" spans="1:16" x14ac:dyDescent="0.25">
      <c r="A342" s="175"/>
      <c r="B342" s="264" t="s">
        <v>1378</v>
      </c>
      <c r="C342" s="158"/>
      <c r="D342" s="159" t="s">
        <v>119</v>
      </c>
      <c r="E342" s="160">
        <v>62</v>
      </c>
      <c r="F342" s="160">
        <v>26</v>
      </c>
      <c r="G342" s="160">
        <v>18</v>
      </c>
      <c r="H342" s="160">
        <v>0</v>
      </c>
      <c r="I342" s="160">
        <v>14</v>
      </c>
      <c r="J342" s="160">
        <v>1</v>
      </c>
      <c r="K342" s="160">
        <v>1</v>
      </c>
      <c r="L342" s="160">
        <v>0</v>
      </c>
      <c r="M342" s="160">
        <v>46</v>
      </c>
      <c r="N342" s="160">
        <v>0</v>
      </c>
      <c r="O342" s="160">
        <v>8</v>
      </c>
      <c r="P342" s="161">
        <v>88</v>
      </c>
    </row>
    <row r="343" spans="1:16" x14ac:dyDescent="0.25">
      <c r="A343" s="175"/>
      <c r="B343" s="264" t="s">
        <v>1378</v>
      </c>
      <c r="C343" s="158"/>
      <c r="D343" s="159" t="s">
        <v>113</v>
      </c>
      <c r="E343" s="160">
        <v>0</v>
      </c>
      <c r="F343" s="160">
        <v>0</v>
      </c>
      <c r="G343" s="160">
        <v>0</v>
      </c>
      <c r="H343" s="160">
        <v>0</v>
      </c>
      <c r="I343" s="160">
        <v>0</v>
      </c>
      <c r="J343" s="160">
        <v>0</v>
      </c>
      <c r="K343" s="160">
        <v>0</v>
      </c>
      <c r="L343" s="160">
        <v>0</v>
      </c>
      <c r="M343" s="160">
        <v>0</v>
      </c>
      <c r="N343" s="160">
        <v>0</v>
      </c>
      <c r="O343" s="160">
        <v>0</v>
      </c>
      <c r="P343" s="161">
        <v>0</v>
      </c>
    </row>
    <row r="344" spans="1:16" x14ac:dyDescent="0.25">
      <c r="A344" s="175"/>
      <c r="B344" s="264" t="s">
        <v>1416</v>
      </c>
      <c r="C344" s="158" t="s">
        <v>249</v>
      </c>
      <c r="D344" s="159" t="s">
        <v>361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0">
        <v>0</v>
      </c>
      <c r="P344" s="161">
        <v>0</v>
      </c>
    </row>
    <row r="345" spans="1:16" x14ac:dyDescent="0.25">
      <c r="A345" s="175"/>
      <c r="B345" s="264" t="s">
        <v>1378</v>
      </c>
      <c r="C345" s="158"/>
      <c r="D345" s="159" t="s">
        <v>119</v>
      </c>
      <c r="E345" s="160">
        <v>24</v>
      </c>
      <c r="F345" s="160">
        <v>5</v>
      </c>
      <c r="G345" s="160">
        <v>2</v>
      </c>
      <c r="H345" s="160">
        <v>0</v>
      </c>
      <c r="I345" s="160">
        <v>5</v>
      </c>
      <c r="J345" s="160">
        <v>2</v>
      </c>
      <c r="K345" s="160">
        <v>0</v>
      </c>
      <c r="L345" s="160">
        <v>0</v>
      </c>
      <c r="M345" s="160">
        <v>19</v>
      </c>
      <c r="N345" s="160">
        <v>0</v>
      </c>
      <c r="O345" s="160">
        <v>1</v>
      </c>
      <c r="P345" s="161">
        <v>29</v>
      </c>
    </row>
    <row r="346" spans="1:16" x14ac:dyDescent="0.25">
      <c r="A346" s="175"/>
      <c r="B346" s="264" t="s">
        <v>1378</v>
      </c>
      <c r="C346" s="158"/>
      <c r="D346" s="159" t="s">
        <v>113</v>
      </c>
      <c r="E346" s="160">
        <v>0</v>
      </c>
      <c r="F346" s="160">
        <v>0</v>
      </c>
      <c r="G346" s="160">
        <v>0</v>
      </c>
      <c r="H346" s="160">
        <v>0</v>
      </c>
      <c r="I346" s="160">
        <v>0</v>
      </c>
      <c r="J346" s="160">
        <v>0</v>
      </c>
      <c r="K346" s="160">
        <v>0</v>
      </c>
      <c r="L346" s="160">
        <v>0</v>
      </c>
      <c r="M346" s="160">
        <v>0</v>
      </c>
      <c r="N346" s="160">
        <v>0</v>
      </c>
      <c r="O346" s="160">
        <v>0</v>
      </c>
      <c r="P346" s="161">
        <v>0</v>
      </c>
    </row>
    <row r="347" spans="1:16" x14ac:dyDescent="0.25">
      <c r="A347" s="175"/>
      <c r="B347" s="264" t="s">
        <v>1417</v>
      </c>
      <c r="C347" s="158" t="s">
        <v>250</v>
      </c>
      <c r="D347" s="159" t="s">
        <v>361</v>
      </c>
      <c r="E347" s="160">
        <v>42</v>
      </c>
      <c r="F347" s="160">
        <v>6</v>
      </c>
      <c r="G347" s="160">
        <v>3</v>
      </c>
      <c r="H347" s="160">
        <v>0</v>
      </c>
      <c r="I347" s="160">
        <v>2</v>
      </c>
      <c r="J347" s="160">
        <v>0</v>
      </c>
      <c r="K347" s="160">
        <v>2</v>
      </c>
      <c r="L347" s="160">
        <v>0</v>
      </c>
      <c r="M347" s="160">
        <v>35</v>
      </c>
      <c r="N347" s="160">
        <v>0</v>
      </c>
      <c r="O347" s="160">
        <v>6</v>
      </c>
      <c r="P347" s="161">
        <v>48</v>
      </c>
    </row>
    <row r="348" spans="1:16" x14ac:dyDescent="0.25">
      <c r="A348" s="175"/>
      <c r="B348" s="264" t="s">
        <v>1378</v>
      </c>
      <c r="C348" s="158"/>
      <c r="D348" s="159" t="s">
        <v>119</v>
      </c>
      <c r="E348" s="160">
        <v>0</v>
      </c>
      <c r="F348" s="160">
        <v>0</v>
      </c>
      <c r="G348" s="160">
        <v>0</v>
      </c>
      <c r="H348" s="160">
        <v>0</v>
      </c>
      <c r="I348" s="160">
        <v>0</v>
      </c>
      <c r="J348" s="160">
        <v>0</v>
      </c>
      <c r="K348" s="160">
        <v>0</v>
      </c>
      <c r="L348" s="160">
        <v>0</v>
      </c>
      <c r="M348" s="160">
        <v>0</v>
      </c>
      <c r="N348" s="160">
        <v>0</v>
      </c>
      <c r="O348" s="160">
        <v>0</v>
      </c>
      <c r="P348" s="161">
        <v>0</v>
      </c>
    </row>
    <row r="349" spans="1:16" x14ac:dyDescent="0.25">
      <c r="A349" s="175"/>
      <c r="B349" s="264" t="s">
        <v>1378</v>
      </c>
      <c r="C349" s="158"/>
      <c r="D349" s="159" t="s">
        <v>113</v>
      </c>
      <c r="E349" s="160">
        <v>0</v>
      </c>
      <c r="F349" s="160">
        <v>0</v>
      </c>
      <c r="G349" s="160">
        <v>0</v>
      </c>
      <c r="H349" s="160">
        <v>0</v>
      </c>
      <c r="I349" s="160">
        <v>0</v>
      </c>
      <c r="J349" s="160">
        <v>0</v>
      </c>
      <c r="K349" s="160">
        <v>0</v>
      </c>
      <c r="L349" s="160">
        <v>0</v>
      </c>
      <c r="M349" s="160">
        <v>0</v>
      </c>
      <c r="N349" s="160">
        <v>0</v>
      </c>
      <c r="O349" s="160">
        <v>0</v>
      </c>
      <c r="P349" s="161">
        <v>0</v>
      </c>
    </row>
    <row r="350" spans="1:16" x14ac:dyDescent="0.25">
      <c r="A350" s="22" t="s">
        <v>251</v>
      </c>
      <c r="B350" s="265" t="s">
        <v>1378</v>
      </c>
      <c r="C350" s="23"/>
      <c r="D350" s="23"/>
      <c r="E350" s="24">
        <v>156</v>
      </c>
      <c r="F350" s="24">
        <v>57</v>
      </c>
      <c r="G350" s="24">
        <v>35</v>
      </c>
      <c r="H350" s="24">
        <v>0</v>
      </c>
      <c r="I350" s="24">
        <v>25</v>
      </c>
      <c r="J350" s="24">
        <v>4</v>
      </c>
      <c r="K350" s="24">
        <v>4</v>
      </c>
      <c r="L350" s="24">
        <v>0</v>
      </c>
      <c r="M350" s="24">
        <v>126</v>
      </c>
      <c r="N350" s="24">
        <v>0</v>
      </c>
      <c r="O350" s="24">
        <v>19</v>
      </c>
      <c r="P350" s="25">
        <v>213</v>
      </c>
    </row>
    <row r="351" spans="1:16" x14ac:dyDescent="0.25">
      <c r="A351" s="175" t="s">
        <v>122</v>
      </c>
      <c r="B351" s="264" t="s">
        <v>988</v>
      </c>
      <c r="C351" s="158" t="s">
        <v>33</v>
      </c>
      <c r="D351" s="159" t="s">
        <v>361</v>
      </c>
      <c r="E351" s="160">
        <v>240</v>
      </c>
      <c r="F351" s="160">
        <v>22</v>
      </c>
      <c r="G351" s="160">
        <v>11</v>
      </c>
      <c r="H351" s="160">
        <v>1</v>
      </c>
      <c r="I351" s="160">
        <v>4</v>
      </c>
      <c r="J351" s="160">
        <v>56</v>
      </c>
      <c r="K351" s="160">
        <v>6</v>
      </c>
      <c r="L351" s="160">
        <v>0</v>
      </c>
      <c r="M351" s="160">
        <v>164</v>
      </c>
      <c r="N351" s="160">
        <v>0</v>
      </c>
      <c r="O351" s="160">
        <v>20</v>
      </c>
      <c r="P351" s="161">
        <v>262</v>
      </c>
    </row>
    <row r="352" spans="1:16" x14ac:dyDescent="0.25">
      <c r="A352" s="175"/>
      <c r="B352" s="264" t="s">
        <v>1378</v>
      </c>
      <c r="C352" s="158"/>
      <c r="D352" s="159" t="s">
        <v>119</v>
      </c>
      <c r="E352" s="160">
        <v>0</v>
      </c>
      <c r="F352" s="160">
        <v>0</v>
      </c>
      <c r="G352" s="160">
        <v>0</v>
      </c>
      <c r="H352" s="160">
        <v>0</v>
      </c>
      <c r="I352" s="160">
        <v>0</v>
      </c>
      <c r="J352" s="160">
        <v>0</v>
      </c>
      <c r="K352" s="160">
        <v>0</v>
      </c>
      <c r="L352" s="160">
        <v>0</v>
      </c>
      <c r="M352" s="160">
        <v>0</v>
      </c>
      <c r="N352" s="160">
        <v>0</v>
      </c>
      <c r="O352" s="160">
        <v>0</v>
      </c>
      <c r="P352" s="161">
        <v>0</v>
      </c>
    </row>
    <row r="353" spans="1:19" x14ac:dyDescent="0.25">
      <c r="A353" s="175"/>
      <c r="B353" s="264" t="s">
        <v>1378</v>
      </c>
      <c r="C353" s="158"/>
      <c r="D353" s="159" t="s">
        <v>113</v>
      </c>
      <c r="E353" s="160">
        <v>0</v>
      </c>
      <c r="F353" s="160">
        <v>0</v>
      </c>
      <c r="G353" s="160">
        <v>0</v>
      </c>
      <c r="H353" s="160">
        <v>0</v>
      </c>
      <c r="I353" s="160">
        <v>0</v>
      </c>
      <c r="J353" s="160">
        <v>0</v>
      </c>
      <c r="K353" s="160">
        <v>0</v>
      </c>
      <c r="L353" s="160">
        <v>0</v>
      </c>
      <c r="M353" s="160">
        <v>0</v>
      </c>
      <c r="N353" s="160">
        <v>0</v>
      </c>
      <c r="O353" s="160">
        <v>0</v>
      </c>
      <c r="P353" s="161">
        <v>0</v>
      </c>
    </row>
    <row r="354" spans="1:19" x14ac:dyDescent="0.25">
      <c r="A354" s="22" t="s">
        <v>252</v>
      </c>
      <c r="B354" s="265" t="s">
        <v>1378</v>
      </c>
      <c r="C354" s="23"/>
      <c r="D354" s="23"/>
      <c r="E354" s="24">
        <v>240</v>
      </c>
      <c r="F354" s="24">
        <v>22</v>
      </c>
      <c r="G354" s="24">
        <v>11</v>
      </c>
      <c r="H354" s="24">
        <v>1</v>
      </c>
      <c r="I354" s="24">
        <v>4</v>
      </c>
      <c r="J354" s="24">
        <v>56</v>
      </c>
      <c r="K354" s="24">
        <v>6</v>
      </c>
      <c r="L354" s="24">
        <v>0</v>
      </c>
      <c r="M354" s="24">
        <v>164</v>
      </c>
      <c r="N354" s="24">
        <v>0</v>
      </c>
      <c r="O354" s="24">
        <v>20</v>
      </c>
      <c r="P354" s="25">
        <v>262</v>
      </c>
    </row>
    <row r="355" spans="1:19" s="21" customFormat="1" ht="15.75" thickBot="1" x14ac:dyDescent="0.3">
      <c r="A355" s="26" t="s">
        <v>15</v>
      </c>
      <c r="B355" s="267" t="s">
        <v>1378</v>
      </c>
      <c r="C355" s="27"/>
      <c r="D355" s="27"/>
      <c r="E355" s="28">
        <v>1792</v>
      </c>
      <c r="F355" s="28">
        <v>1191</v>
      </c>
      <c r="G355" s="28">
        <v>439</v>
      </c>
      <c r="H355" s="28">
        <v>6</v>
      </c>
      <c r="I355" s="28">
        <v>223</v>
      </c>
      <c r="J355" s="28">
        <v>374</v>
      </c>
      <c r="K355" s="28">
        <v>57</v>
      </c>
      <c r="L355" s="28">
        <v>1</v>
      </c>
      <c r="M355" s="28">
        <v>1703</v>
      </c>
      <c r="N355" s="28">
        <v>2</v>
      </c>
      <c r="O355" s="28">
        <v>178</v>
      </c>
      <c r="P355" s="29">
        <v>2983</v>
      </c>
      <c r="Q355" s="38"/>
      <c r="R355" s="38"/>
      <c r="S355" s="38"/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6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7" manualBreakCount="7">
    <brk id="50" max="15" man="1"/>
    <brk id="99" max="15" man="1"/>
    <brk id="148" max="15" man="1"/>
    <brk id="195" max="15" man="1"/>
    <brk id="240" max="15" man="1"/>
    <brk id="290" max="15" man="1"/>
    <brk id="350" max="15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S347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G20" sqref="G20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9.140625" style="18"/>
    <col min="18" max="18" width="25.85546875" style="18" bestFit="1" customWidth="1"/>
    <col min="19" max="257" width="9.140625" style="18"/>
    <col min="258" max="258" width="10" style="18" customWidth="1"/>
    <col min="259" max="259" width="26.42578125" style="18" customWidth="1"/>
    <col min="260" max="260" width="28.7109375" style="18" bestFit="1" customWidth="1"/>
    <col min="261" max="262" width="6.28515625" style="18" bestFit="1" customWidth="1"/>
    <col min="263" max="263" width="15.5703125" style="18" customWidth="1"/>
    <col min="264" max="264" width="17.85546875" style="18" customWidth="1"/>
    <col min="265" max="265" width="6" style="18" bestFit="1" customWidth="1"/>
    <col min="266" max="266" width="14.85546875" style="18" bestFit="1" customWidth="1"/>
    <col min="267" max="267" width="12.28515625" style="18" customWidth="1"/>
    <col min="268" max="268" width="15" style="18" customWidth="1"/>
    <col min="269" max="269" width="6.7109375" style="18" bestFit="1" customWidth="1"/>
    <col min="270" max="270" width="10.5703125" style="18" customWidth="1"/>
    <col min="271" max="271" width="9.5703125" style="18" customWidth="1"/>
    <col min="272" max="272" width="9.140625" style="18" customWidth="1"/>
    <col min="273" max="513" width="9.140625" style="18"/>
    <col min="514" max="514" width="10" style="18" customWidth="1"/>
    <col min="515" max="515" width="26.42578125" style="18" customWidth="1"/>
    <col min="516" max="516" width="28.7109375" style="18" bestFit="1" customWidth="1"/>
    <col min="517" max="518" width="6.28515625" style="18" bestFit="1" customWidth="1"/>
    <col min="519" max="519" width="15.5703125" style="18" customWidth="1"/>
    <col min="520" max="520" width="17.85546875" style="18" customWidth="1"/>
    <col min="521" max="521" width="6" style="18" bestFit="1" customWidth="1"/>
    <col min="522" max="522" width="14.85546875" style="18" bestFit="1" customWidth="1"/>
    <col min="523" max="523" width="12.28515625" style="18" customWidth="1"/>
    <col min="524" max="524" width="15" style="18" customWidth="1"/>
    <col min="525" max="525" width="6.7109375" style="18" bestFit="1" customWidth="1"/>
    <col min="526" max="526" width="10.5703125" style="18" customWidth="1"/>
    <col min="527" max="527" width="9.5703125" style="18" customWidth="1"/>
    <col min="528" max="528" width="9.140625" style="18" customWidth="1"/>
    <col min="529" max="769" width="9.140625" style="18"/>
    <col min="770" max="770" width="10" style="18" customWidth="1"/>
    <col min="771" max="771" width="26.42578125" style="18" customWidth="1"/>
    <col min="772" max="772" width="28.7109375" style="18" bestFit="1" customWidth="1"/>
    <col min="773" max="774" width="6.28515625" style="18" bestFit="1" customWidth="1"/>
    <col min="775" max="775" width="15.5703125" style="18" customWidth="1"/>
    <col min="776" max="776" width="17.85546875" style="18" customWidth="1"/>
    <col min="777" max="777" width="6" style="18" bestFit="1" customWidth="1"/>
    <col min="778" max="778" width="14.85546875" style="18" bestFit="1" customWidth="1"/>
    <col min="779" max="779" width="12.28515625" style="18" customWidth="1"/>
    <col min="780" max="780" width="15" style="18" customWidth="1"/>
    <col min="781" max="781" width="6.7109375" style="18" bestFit="1" customWidth="1"/>
    <col min="782" max="782" width="10.5703125" style="18" customWidth="1"/>
    <col min="783" max="783" width="9.5703125" style="18" customWidth="1"/>
    <col min="784" max="784" width="9.140625" style="18" customWidth="1"/>
    <col min="785" max="1025" width="9.140625" style="18"/>
    <col min="1026" max="1026" width="10" style="18" customWidth="1"/>
    <col min="1027" max="1027" width="26.42578125" style="18" customWidth="1"/>
    <col min="1028" max="1028" width="28.7109375" style="18" bestFit="1" customWidth="1"/>
    <col min="1029" max="1030" width="6.28515625" style="18" bestFit="1" customWidth="1"/>
    <col min="1031" max="1031" width="15.5703125" style="18" customWidth="1"/>
    <col min="1032" max="1032" width="17.85546875" style="18" customWidth="1"/>
    <col min="1033" max="1033" width="6" style="18" bestFit="1" customWidth="1"/>
    <col min="1034" max="1034" width="14.85546875" style="18" bestFit="1" customWidth="1"/>
    <col min="1035" max="1035" width="12.28515625" style="18" customWidth="1"/>
    <col min="1036" max="1036" width="15" style="18" customWidth="1"/>
    <col min="1037" max="1037" width="6.7109375" style="18" bestFit="1" customWidth="1"/>
    <col min="1038" max="1038" width="10.5703125" style="18" customWidth="1"/>
    <col min="1039" max="1039" width="9.5703125" style="18" customWidth="1"/>
    <col min="1040" max="1040" width="9.140625" style="18" customWidth="1"/>
    <col min="1041" max="1281" width="9.140625" style="18"/>
    <col min="1282" max="1282" width="10" style="18" customWidth="1"/>
    <col min="1283" max="1283" width="26.42578125" style="18" customWidth="1"/>
    <col min="1284" max="1284" width="28.7109375" style="18" bestFit="1" customWidth="1"/>
    <col min="1285" max="1286" width="6.28515625" style="18" bestFit="1" customWidth="1"/>
    <col min="1287" max="1287" width="15.5703125" style="18" customWidth="1"/>
    <col min="1288" max="1288" width="17.85546875" style="18" customWidth="1"/>
    <col min="1289" max="1289" width="6" style="18" bestFit="1" customWidth="1"/>
    <col min="1290" max="1290" width="14.85546875" style="18" bestFit="1" customWidth="1"/>
    <col min="1291" max="1291" width="12.28515625" style="18" customWidth="1"/>
    <col min="1292" max="1292" width="15" style="18" customWidth="1"/>
    <col min="1293" max="1293" width="6.7109375" style="18" bestFit="1" customWidth="1"/>
    <col min="1294" max="1294" width="10.5703125" style="18" customWidth="1"/>
    <col min="1295" max="1295" width="9.5703125" style="18" customWidth="1"/>
    <col min="1296" max="1296" width="9.140625" style="18" customWidth="1"/>
    <col min="1297" max="1537" width="9.140625" style="18"/>
    <col min="1538" max="1538" width="10" style="18" customWidth="1"/>
    <col min="1539" max="1539" width="26.42578125" style="18" customWidth="1"/>
    <col min="1540" max="1540" width="28.7109375" style="18" bestFit="1" customWidth="1"/>
    <col min="1541" max="1542" width="6.28515625" style="18" bestFit="1" customWidth="1"/>
    <col min="1543" max="1543" width="15.5703125" style="18" customWidth="1"/>
    <col min="1544" max="1544" width="17.85546875" style="18" customWidth="1"/>
    <col min="1545" max="1545" width="6" style="18" bestFit="1" customWidth="1"/>
    <col min="1546" max="1546" width="14.85546875" style="18" bestFit="1" customWidth="1"/>
    <col min="1547" max="1547" width="12.28515625" style="18" customWidth="1"/>
    <col min="1548" max="1548" width="15" style="18" customWidth="1"/>
    <col min="1549" max="1549" width="6.7109375" style="18" bestFit="1" customWidth="1"/>
    <col min="1550" max="1550" width="10.5703125" style="18" customWidth="1"/>
    <col min="1551" max="1551" width="9.5703125" style="18" customWidth="1"/>
    <col min="1552" max="1552" width="9.140625" style="18" customWidth="1"/>
    <col min="1553" max="1793" width="9.140625" style="18"/>
    <col min="1794" max="1794" width="10" style="18" customWidth="1"/>
    <col min="1795" max="1795" width="26.42578125" style="18" customWidth="1"/>
    <col min="1796" max="1796" width="28.7109375" style="18" bestFit="1" customWidth="1"/>
    <col min="1797" max="1798" width="6.28515625" style="18" bestFit="1" customWidth="1"/>
    <col min="1799" max="1799" width="15.5703125" style="18" customWidth="1"/>
    <col min="1800" max="1800" width="17.85546875" style="18" customWidth="1"/>
    <col min="1801" max="1801" width="6" style="18" bestFit="1" customWidth="1"/>
    <col min="1802" max="1802" width="14.85546875" style="18" bestFit="1" customWidth="1"/>
    <col min="1803" max="1803" width="12.28515625" style="18" customWidth="1"/>
    <col min="1804" max="1804" width="15" style="18" customWidth="1"/>
    <col min="1805" max="1805" width="6.7109375" style="18" bestFit="1" customWidth="1"/>
    <col min="1806" max="1806" width="10.5703125" style="18" customWidth="1"/>
    <col min="1807" max="1807" width="9.5703125" style="18" customWidth="1"/>
    <col min="1808" max="1808" width="9.140625" style="18" customWidth="1"/>
    <col min="1809" max="2049" width="9.140625" style="18"/>
    <col min="2050" max="2050" width="10" style="18" customWidth="1"/>
    <col min="2051" max="2051" width="26.42578125" style="18" customWidth="1"/>
    <col min="2052" max="2052" width="28.7109375" style="18" bestFit="1" customWidth="1"/>
    <col min="2053" max="2054" width="6.28515625" style="18" bestFit="1" customWidth="1"/>
    <col min="2055" max="2055" width="15.5703125" style="18" customWidth="1"/>
    <col min="2056" max="2056" width="17.85546875" style="18" customWidth="1"/>
    <col min="2057" max="2057" width="6" style="18" bestFit="1" customWidth="1"/>
    <col min="2058" max="2058" width="14.85546875" style="18" bestFit="1" customWidth="1"/>
    <col min="2059" max="2059" width="12.28515625" style="18" customWidth="1"/>
    <col min="2060" max="2060" width="15" style="18" customWidth="1"/>
    <col min="2061" max="2061" width="6.7109375" style="18" bestFit="1" customWidth="1"/>
    <col min="2062" max="2062" width="10.5703125" style="18" customWidth="1"/>
    <col min="2063" max="2063" width="9.5703125" style="18" customWidth="1"/>
    <col min="2064" max="2064" width="9.140625" style="18" customWidth="1"/>
    <col min="2065" max="2305" width="9.140625" style="18"/>
    <col min="2306" max="2306" width="10" style="18" customWidth="1"/>
    <col min="2307" max="2307" width="26.42578125" style="18" customWidth="1"/>
    <col min="2308" max="2308" width="28.7109375" style="18" bestFit="1" customWidth="1"/>
    <col min="2309" max="2310" width="6.28515625" style="18" bestFit="1" customWidth="1"/>
    <col min="2311" max="2311" width="15.5703125" style="18" customWidth="1"/>
    <col min="2312" max="2312" width="17.85546875" style="18" customWidth="1"/>
    <col min="2313" max="2313" width="6" style="18" bestFit="1" customWidth="1"/>
    <col min="2314" max="2314" width="14.85546875" style="18" bestFit="1" customWidth="1"/>
    <col min="2315" max="2315" width="12.28515625" style="18" customWidth="1"/>
    <col min="2316" max="2316" width="15" style="18" customWidth="1"/>
    <col min="2317" max="2317" width="6.7109375" style="18" bestFit="1" customWidth="1"/>
    <col min="2318" max="2318" width="10.5703125" style="18" customWidth="1"/>
    <col min="2319" max="2319" width="9.5703125" style="18" customWidth="1"/>
    <col min="2320" max="2320" width="9.140625" style="18" customWidth="1"/>
    <col min="2321" max="2561" width="9.140625" style="18"/>
    <col min="2562" max="2562" width="10" style="18" customWidth="1"/>
    <col min="2563" max="2563" width="26.42578125" style="18" customWidth="1"/>
    <col min="2564" max="2564" width="28.7109375" style="18" bestFit="1" customWidth="1"/>
    <col min="2565" max="2566" width="6.28515625" style="18" bestFit="1" customWidth="1"/>
    <col min="2567" max="2567" width="15.5703125" style="18" customWidth="1"/>
    <col min="2568" max="2568" width="17.85546875" style="18" customWidth="1"/>
    <col min="2569" max="2569" width="6" style="18" bestFit="1" customWidth="1"/>
    <col min="2570" max="2570" width="14.85546875" style="18" bestFit="1" customWidth="1"/>
    <col min="2571" max="2571" width="12.28515625" style="18" customWidth="1"/>
    <col min="2572" max="2572" width="15" style="18" customWidth="1"/>
    <col min="2573" max="2573" width="6.7109375" style="18" bestFit="1" customWidth="1"/>
    <col min="2574" max="2574" width="10.5703125" style="18" customWidth="1"/>
    <col min="2575" max="2575" width="9.5703125" style="18" customWidth="1"/>
    <col min="2576" max="2576" width="9.140625" style="18" customWidth="1"/>
    <col min="2577" max="2817" width="9.140625" style="18"/>
    <col min="2818" max="2818" width="10" style="18" customWidth="1"/>
    <col min="2819" max="2819" width="26.42578125" style="18" customWidth="1"/>
    <col min="2820" max="2820" width="28.7109375" style="18" bestFit="1" customWidth="1"/>
    <col min="2821" max="2822" width="6.28515625" style="18" bestFit="1" customWidth="1"/>
    <col min="2823" max="2823" width="15.5703125" style="18" customWidth="1"/>
    <col min="2824" max="2824" width="17.85546875" style="18" customWidth="1"/>
    <col min="2825" max="2825" width="6" style="18" bestFit="1" customWidth="1"/>
    <col min="2826" max="2826" width="14.85546875" style="18" bestFit="1" customWidth="1"/>
    <col min="2827" max="2827" width="12.28515625" style="18" customWidth="1"/>
    <col min="2828" max="2828" width="15" style="18" customWidth="1"/>
    <col min="2829" max="2829" width="6.7109375" style="18" bestFit="1" customWidth="1"/>
    <col min="2830" max="2830" width="10.5703125" style="18" customWidth="1"/>
    <col min="2831" max="2831" width="9.5703125" style="18" customWidth="1"/>
    <col min="2832" max="2832" width="9.140625" style="18" customWidth="1"/>
    <col min="2833" max="3073" width="9.140625" style="18"/>
    <col min="3074" max="3074" width="10" style="18" customWidth="1"/>
    <col min="3075" max="3075" width="26.42578125" style="18" customWidth="1"/>
    <col min="3076" max="3076" width="28.7109375" style="18" bestFit="1" customWidth="1"/>
    <col min="3077" max="3078" width="6.28515625" style="18" bestFit="1" customWidth="1"/>
    <col min="3079" max="3079" width="15.5703125" style="18" customWidth="1"/>
    <col min="3080" max="3080" width="17.85546875" style="18" customWidth="1"/>
    <col min="3081" max="3081" width="6" style="18" bestFit="1" customWidth="1"/>
    <col min="3082" max="3082" width="14.85546875" style="18" bestFit="1" customWidth="1"/>
    <col min="3083" max="3083" width="12.28515625" style="18" customWidth="1"/>
    <col min="3084" max="3084" width="15" style="18" customWidth="1"/>
    <col min="3085" max="3085" width="6.7109375" style="18" bestFit="1" customWidth="1"/>
    <col min="3086" max="3086" width="10.5703125" style="18" customWidth="1"/>
    <col min="3087" max="3087" width="9.5703125" style="18" customWidth="1"/>
    <col min="3088" max="3088" width="9.140625" style="18" customWidth="1"/>
    <col min="3089" max="3329" width="9.140625" style="18"/>
    <col min="3330" max="3330" width="10" style="18" customWidth="1"/>
    <col min="3331" max="3331" width="26.42578125" style="18" customWidth="1"/>
    <col min="3332" max="3332" width="28.7109375" style="18" bestFit="1" customWidth="1"/>
    <col min="3333" max="3334" width="6.28515625" style="18" bestFit="1" customWidth="1"/>
    <col min="3335" max="3335" width="15.5703125" style="18" customWidth="1"/>
    <col min="3336" max="3336" width="17.85546875" style="18" customWidth="1"/>
    <col min="3337" max="3337" width="6" style="18" bestFit="1" customWidth="1"/>
    <col min="3338" max="3338" width="14.85546875" style="18" bestFit="1" customWidth="1"/>
    <col min="3339" max="3339" width="12.28515625" style="18" customWidth="1"/>
    <col min="3340" max="3340" width="15" style="18" customWidth="1"/>
    <col min="3341" max="3341" width="6.7109375" style="18" bestFit="1" customWidth="1"/>
    <col min="3342" max="3342" width="10.5703125" style="18" customWidth="1"/>
    <col min="3343" max="3343" width="9.5703125" style="18" customWidth="1"/>
    <col min="3344" max="3344" width="9.140625" style="18" customWidth="1"/>
    <col min="3345" max="3585" width="9.140625" style="18"/>
    <col min="3586" max="3586" width="10" style="18" customWidth="1"/>
    <col min="3587" max="3587" width="26.42578125" style="18" customWidth="1"/>
    <col min="3588" max="3588" width="28.7109375" style="18" bestFit="1" customWidth="1"/>
    <col min="3589" max="3590" width="6.28515625" style="18" bestFit="1" customWidth="1"/>
    <col min="3591" max="3591" width="15.5703125" style="18" customWidth="1"/>
    <col min="3592" max="3592" width="17.85546875" style="18" customWidth="1"/>
    <col min="3593" max="3593" width="6" style="18" bestFit="1" customWidth="1"/>
    <col min="3594" max="3594" width="14.85546875" style="18" bestFit="1" customWidth="1"/>
    <col min="3595" max="3595" width="12.28515625" style="18" customWidth="1"/>
    <col min="3596" max="3596" width="15" style="18" customWidth="1"/>
    <col min="3597" max="3597" width="6.7109375" style="18" bestFit="1" customWidth="1"/>
    <col min="3598" max="3598" width="10.5703125" style="18" customWidth="1"/>
    <col min="3599" max="3599" width="9.5703125" style="18" customWidth="1"/>
    <col min="3600" max="3600" width="9.140625" style="18" customWidth="1"/>
    <col min="3601" max="3841" width="9.140625" style="18"/>
    <col min="3842" max="3842" width="10" style="18" customWidth="1"/>
    <col min="3843" max="3843" width="26.42578125" style="18" customWidth="1"/>
    <col min="3844" max="3844" width="28.7109375" style="18" bestFit="1" customWidth="1"/>
    <col min="3845" max="3846" width="6.28515625" style="18" bestFit="1" customWidth="1"/>
    <col min="3847" max="3847" width="15.5703125" style="18" customWidth="1"/>
    <col min="3848" max="3848" width="17.85546875" style="18" customWidth="1"/>
    <col min="3849" max="3849" width="6" style="18" bestFit="1" customWidth="1"/>
    <col min="3850" max="3850" width="14.85546875" style="18" bestFit="1" customWidth="1"/>
    <col min="3851" max="3851" width="12.28515625" style="18" customWidth="1"/>
    <col min="3852" max="3852" width="15" style="18" customWidth="1"/>
    <col min="3853" max="3853" width="6.7109375" style="18" bestFit="1" customWidth="1"/>
    <col min="3854" max="3854" width="10.5703125" style="18" customWidth="1"/>
    <col min="3855" max="3855" width="9.5703125" style="18" customWidth="1"/>
    <col min="3856" max="3856" width="9.140625" style="18" customWidth="1"/>
    <col min="3857" max="4097" width="9.140625" style="18"/>
    <col min="4098" max="4098" width="10" style="18" customWidth="1"/>
    <col min="4099" max="4099" width="26.42578125" style="18" customWidth="1"/>
    <col min="4100" max="4100" width="28.7109375" style="18" bestFit="1" customWidth="1"/>
    <col min="4101" max="4102" width="6.28515625" style="18" bestFit="1" customWidth="1"/>
    <col min="4103" max="4103" width="15.5703125" style="18" customWidth="1"/>
    <col min="4104" max="4104" width="17.85546875" style="18" customWidth="1"/>
    <col min="4105" max="4105" width="6" style="18" bestFit="1" customWidth="1"/>
    <col min="4106" max="4106" width="14.85546875" style="18" bestFit="1" customWidth="1"/>
    <col min="4107" max="4107" width="12.28515625" style="18" customWidth="1"/>
    <col min="4108" max="4108" width="15" style="18" customWidth="1"/>
    <col min="4109" max="4109" width="6.7109375" style="18" bestFit="1" customWidth="1"/>
    <col min="4110" max="4110" width="10.5703125" style="18" customWidth="1"/>
    <col min="4111" max="4111" width="9.5703125" style="18" customWidth="1"/>
    <col min="4112" max="4112" width="9.140625" style="18" customWidth="1"/>
    <col min="4113" max="4353" width="9.140625" style="18"/>
    <col min="4354" max="4354" width="10" style="18" customWidth="1"/>
    <col min="4355" max="4355" width="26.42578125" style="18" customWidth="1"/>
    <col min="4356" max="4356" width="28.7109375" style="18" bestFit="1" customWidth="1"/>
    <col min="4357" max="4358" width="6.28515625" style="18" bestFit="1" customWidth="1"/>
    <col min="4359" max="4359" width="15.5703125" style="18" customWidth="1"/>
    <col min="4360" max="4360" width="17.85546875" style="18" customWidth="1"/>
    <col min="4361" max="4361" width="6" style="18" bestFit="1" customWidth="1"/>
    <col min="4362" max="4362" width="14.85546875" style="18" bestFit="1" customWidth="1"/>
    <col min="4363" max="4363" width="12.28515625" style="18" customWidth="1"/>
    <col min="4364" max="4364" width="15" style="18" customWidth="1"/>
    <col min="4365" max="4365" width="6.7109375" style="18" bestFit="1" customWidth="1"/>
    <col min="4366" max="4366" width="10.5703125" style="18" customWidth="1"/>
    <col min="4367" max="4367" width="9.5703125" style="18" customWidth="1"/>
    <col min="4368" max="4368" width="9.140625" style="18" customWidth="1"/>
    <col min="4369" max="4609" width="9.140625" style="18"/>
    <col min="4610" max="4610" width="10" style="18" customWidth="1"/>
    <col min="4611" max="4611" width="26.42578125" style="18" customWidth="1"/>
    <col min="4612" max="4612" width="28.7109375" style="18" bestFit="1" customWidth="1"/>
    <col min="4613" max="4614" width="6.28515625" style="18" bestFit="1" customWidth="1"/>
    <col min="4615" max="4615" width="15.5703125" style="18" customWidth="1"/>
    <col min="4616" max="4616" width="17.85546875" style="18" customWidth="1"/>
    <col min="4617" max="4617" width="6" style="18" bestFit="1" customWidth="1"/>
    <col min="4618" max="4618" width="14.85546875" style="18" bestFit="1" customWidth="1"/>
    <col min="4619" max="4619" width="12.28515625" style="18" customWidth="1"/>
    <col min="4620" max="4620" width="15" style="18" customWidth="1"/>
    <col min="4621" max="4621" width="6.7109375" style="18" bestFit="1" customWidth="1"/>
    <col min="4622" max="4622" width="10.5703125" style="18" customWidth="1"/>
    <col min="4623" max="4623" width="9.5703125" style="18" customWidth="1"/>
    <col min="4624" max="4624" width="9.140625" style="18" customWidth="1"/>
    <col min="4625" max="4865" width="9.140625" style="18"/>
    <col min="4866" max="4866" width="10" style="18" customWidth="1"/>
    <col min="4867" max="4867" width="26.42578125" style="18" customWidth="1"/>
    <col min="4868" max="4868" width="28.7109375" style="18" bestFit="1" customWidth="1"/>
    <col min="4869" max="4870" width="6.28515625" style="18" bestFit="1" customWidth="1"/>
    <col min="4871" max="4871" width="15.5703125" style="18" customWidth="1"/>
    <col min="4872" max="4872" width="17.85546875" style="18" customWidth="1"/>
    <col min="4873" max="4873" width="6" style="18" bestFit="1" customWidth="1"/>
    <col min="4874" max="4874" width="14.85546875" style="18" bestFit="1" customWidth="1"/>
    <col min="4875" max="4875" width="12.28515625" style="18" customWidth="1"/>
    <col min="4876" max="4876" width="15" style="18" customWidth="1"/>
    <col min="4877" max="4877" width="6.7109375" style="18" bestFit="1" customWidth="1"/>
    <col min="4878" max="4878" width="10.5703125" style="18" customWidth="1"/>
    <col min="4879" max="4879" width="9.5703125" style="18" customWidth="1"/>
    <col min="4880" max="4880" width="9.140625" style="18" customWidth="1"/>
    <col min="4881" max="5121" width="9.140625" style="18"/>
    <col min="5122" max="5122" width="10" style="18" customWidth="1"/>
    <col min="5123" max="5123" width="26.42578125" style="18" customWidth="1"/>
    <col min="5124" max="5124" width="28.7109375" style="18" bestFit="1" customWidth="1"/>
    <col min="5125" max="5126" width="6.28515625" style="18" bestFit="1" customWidth="1"/>
    <col min="5127" max="5127" width="15.5703125" style="18" customWidth="1"/>
    <col min="5128" max="5128" width="17.85546875" style="18" customWidth="1"/>
    <col min="5129" max="5129" width="6" style="18" bestFit="1" customWidth="1"/>
    <col min="5130" max="5130" width="14.85546875" style="18" bestFit="1" customWidth="1"/>
    <col min="5131" max="5131" width="12.28515625" style="18" customWidth="1"/>
    <col min="5132" max="5132" width="15" style="18" customWidth="1"/>
    <col min="5133" max="5133" width="6.7109375" style="18" bestFit="1" customWidth="1"/>
    <col min="5134" max="5134" width="10.5703125" style="18" customWidth="1"/>
    <col min="5135" max="5135" width="9.5703125" style="18" customWidth="1"/>
    <col min="5136" max="5136" width="9.140625" style="18" customWidth="1"/>
    <col min="5137" max="5377" width="9.140625" style="18"/>
    <col min="5378" max="5378" width="10" style="18" customWidth="1"/>
    <col min="5379" max="5379" width="26.42578125" style="18" customWidth="1"/>
    <col min="5380" max="5380" width="28.7109375" style="18" bestFit="1" customWidth="1"/>
    <col min="5381" max="5382" width="6.28515625" style="18" bestFit="1" customWidth="1"/>
    <col min="5383" max="5383" width="15.5703125" style="18" customWidth="1"/>
    <col min="5384" max="5384" width="17.85546875" style="18" customWidth="1"/>
    <col min="5385" max="5385" width="6" style="18" bestFit="1" customWidth="1"/>
    <col min="5386" max="5386" width="14.85546875" style="18" bestFit="1" customWidth="1"/>
    <col min="5387" max="5387" width="12.28515625" style="18" customWidth="1"/>
    <col min="5388" max="5388" width="15" style="18" customWidth="1"/>
    <col min="5389" max="5389" width="6.7109375" style="18" bestFit="1" customWidth="1"/>
    <col min="5390" max="5390" width="10.5703125" style="18" customWidth="1"/>
    <col min="5391" max="5391" width="9.5703125" style="18" customWidth="1"/>
    <col min="5392" max="5392" width="9.140625" style="18" customWidth="1"/>
    <col min="5393" max="5633" width="9.140625" style="18"/>
    <col min="5634" max="5634" width="10" style="18" customWidth="1"/>
    <col min="5635" max="5635" width="26.42578125" style="18" customWidth="1"/>
    <col min="5636" max="5636" width="28.7109375" style="18" bestFit="1" customWidth="1"/>
    <col min="5637" max="5638" width="6.28515625" style="18" bestFit="1" customWidth="1"/>
    <col min="5639" max="5639" width="15.5703125" style="18" customWidth="1"/>
    <col min="5640" max="5640" width="17.85546875" style="18" customWidth="1"/>
    <col min="5641" max="5641" width="6" style="18" bestFit="1" customWidth="1"/>
    <col min="5642" max="5642" width="14.85546875" style="18" bestFit="1" customWidth="1"/>
    <col min="5643" max="5643" width="12.28515625" style="18" customWidth="1"/>
    <col min="5644" max="5644" width="15" style="18" customWidth="1"/>
    <col min="5645" max="5645" width="6.7109375" style="18" bestFit="1" customWidth="1"/>
    <col min="5646" max="5646" width="10.5703125" style="18" customWidth="1"/>
    <col min="5647" max="5647" width="9.5703125" style="18" customWidth="1"/>
    <col min="5648" max="5648" width="9.140625" style="18" customWidth="1"/>
    <col min="5649" max="5889" width="9.140625" style="18"/>
    <col min="5890" max="5890" width="10" style="18" customWidth="1"/>
    <col min="5891" max="5891" width="26.42578125" style="18" customWidth="1"/>
    <col min="5892" max="5892" width="28.7109375" style="18" bestFit="1" customWidth="1"/>
    <col min="5893" max="5894" width="6.28515625" style="18" bestFit="1" customWidth="1"/>
    <col min="5895" max="5895" width="15.5703125" style="18" customWidth="1"/>
    <col min="5896" max="5896" width="17.85546875" style="18" customWidth="1"/>
    <col min="5897" max="5897" width="6" style="18" bestFit="1" customWidth="1"/>
    <col min="5898" max="5898" width="14.85546875" style="18" bestFit="1" customWidth="1"/>
    <col min="5899" max="5899" width="12.28515625" style="18" customWidth="1"/>
    <col min="5900" max="5900" width="15" style="18" customWidth="1"/>
    <col min="5901" max="5901" width="6.7109375" style="18" bestFit="1" customWidth="1"/>
    <col min="5902" max="5902" width="10.5703125" style="18" customWidth="1"/>
    <col min="5903" max="5903" width="9.5703125" style="18" customWidth="1"/>
    <col min="5904" max="5904" width="9.140625" style="18" customWidth="1"/>
    <col min="5905" max="6145" width="9.140625" style="18"/>
    <col min="6146" max="6146" width="10" style="18" customWidth="1"/>
    <col min="6147" max="6147" width="26.42578125" style="18" customWidth="1"/>
    <col min="6148" max="6148" width="28.7109375" style="18" bestFit="1" customWidth="1"/>
    <col min="6149" max="6150" width="6.28515625" style="18" bestFit="1" customWidth="1"/>
    <col min="6151" max="6151" width="15.5703125" style="18" customWidth="1"/>
    <col min="6152" max="6152" width="17.85546875" style="18" customWidth="1"/>
    <col min="6153" max="6153" width="6" style="18" bestFit="1" customWidth="1"/>
    <col min="6154" max="6154" width="14.85546875" style="18" bestFit="1" customWidth="1"/>
    <col min="6155" max="6155" width="12.28515625" style="18" customWidth="1"/>
    <col min="6156" max="6156" width="15" style="18" customWidth="1"/>
    <col min="6157" max="6157" width="6.7109375" style="18" bestFit="1" customWidth="1"/>
    <col min="6158" max="6158" width="10.5703125" style="18" customWidth="1"/>
    <col min="6159" max="6159" width="9.5703125" style="18" customWidth="1"/>
    <col min="6160" max="6160" width="9.140625" style="18" customWidth="1"/>
    <col min="6161" max="6401" width="9.140625" style="18"/>
    <col min="6402" max="6402" width="10" style="18" customWidth="1"/>
    <col min="6403" max="6403" width="26.42578125" style="18" customWidth="1"/>
    <col min="6404" max="6404" width="28.7109375" style="18" bestFit="1" customWidth="1"/>
    <col min="6405" max="6406" width="6.28515625" style="18" bestFit="1" customWidth="1"/>
    <col min="6407" max="6407" width="15.5703125" style="18" customWidth="1"/>
    <col min="6408" max="6408" width="17.85546875" style="18" customWidth="1"/>
    <col min="6409" max="6409" width="6" style="18" bestFit="1" customWidth="1"/>
    <col min="6410" max="6410" width="14.85546875" style="18" bestFit="1" customWidth="1"/>
    <col min="6411" max="6411" width="12.28515625" style="18" customWidth="1"/>
    <col min="6412" max="6412" width="15" style="18" customWidth="1"/>
    <col min="6413" max="6413" width="6.7109375" style="18" bestFit="1" customWidth="1"/>
    <col min="6414" max="6414" width="10.5703125" style="18" customWidth="1"/>
    <col min="6415" max="6415" width="9.5703125" style="18" customWidth="1"/>
    <col min="6416" max="6416" width="9.140625" style="18" customWidth="1"/>
    <col min="6417" max="6657" width="9.140625" style="18"/>
    <col min="6658" max="6658" width="10" style="18" customWidth="1"/>
    <col min="6659" max="6659" width="26.42578125" style="18" customWidth="1"/>
    <col min="6660" max="6660" width="28.7109375" style="18" bestFit="1" customWidth="1"/>
    <col min="6661" max="6662" width="6.28515625" style="18" bestFit="1" customWidth="1"/>
    <col min="6663" max="6663" width="15.5703125" style="18" customWidth="1"/>
    <col min="6664" max="6664" width="17.85546875" style="18" customWidth="1"/>
    <col min="6665" max="6665" width="6" style="18" bestFit="1" customWidth="1"/>
    <col min="6666" max="6666" width="14.85546875" style="18" bestFit="1" customWidth="1"/>
    <col min="6667" max="6667" width="12.28515625" style="18" customWidth="1"/>
    <col min="6668" max="6668" width="15" style="18" customWidth="1"/>
    <col min="6669" max="6669" width="6.7109375" style="18" bestFit="1" customWidth="1"/>
    <col min="6670" max="6670" width="10.5703125" style="18" customWidth="1"/>
    <col min="6671" max="6671" width="9.5703125" style="18" customWidth="1"/>
    <col min="6672" max="6672" width="9.140625" style="18" customWidth="1"/>
    <col min="6673" max="6913" width="9.140625" style="18"/>
    <col min="6914" max="6914" width="10" style="18" customWidth="1"/>
    <col min="6915" max="6915" width="26.42578125" style="18" customWidth="1"/>
    <col min="6916" max="6916" width="28.7109375" style="18" bestFit="1" customWidth="1"/>
    <col min="6917" max="6918" width="6.28515625" style="18" bestFit="1" customWidth="1"/>
    <col min="6919" max="6919" width="15.5703125" style="18" customWidth="1"/>
    <col min="6920" max="6920" width="17.85546875" style="18" customWidth="1"/>
    <col min="6921" max="6921" width="6" style="18" bestFit="1" customWidth="1"/>
    <col min="6922" max="6922" width="14.85546875" style="18" bestFit="1" customWidth="1"/>
    <col min="6923" max="6923" width="12.28515625" style="18" customWidth="1"/>
    <col min="6924" max="6924" width="15" style="18" customWidth="1"/>
    <col min="6925" max="6925" width="6.7109375" style="18" bestFit="1" customWidth="1"/>
    <col min="6926" max="6926" width="10.5703125" style="18" customWidth="1"/>
    <col min="6927" max="6927" width="9.5703125" style="18" customWidth="1"/>
    <col min="6928" max="6928" width="9.140625" style="18" customWidth="1"/>
    <col min="6929" max="7169" width="9.140625" style="18"/>
    <col min="7170" max="7170" width="10" style="18" customWidth="1"/>
    <col min="7171" max="7171" width="26.42578125" style="18" customWidth="1"/>
    <col min="7172" max="7172" width="28.7109375" style="18" bestFit="1" customWidth="1"/>
    <col min="7173" max="7174" width="6.28515625" style="18" bestFit="1" customWidth="1"/>
    <col min="7175" max="7175" width="15.5703125" style="18" customWidth="1"/>
    <col min="7176" max="7176" width="17.85546875" style="18" customWidth="1"/>
    <col min="7177" max="7177" width="6" style="18" bestFit="1" customWidth="1"/>
    <col min="7178" max="7178" width="14.85546875" style="18" bestFit="1" customWidth="1"/>
    <col min="7179" max="7179" width="12.28515625" style="18" customWidth="1"/>
    <col min="7180" max="7180" width="15" style="18" customWidth="1"/>
    <col min="7181" max="7181" width="6.7109375" style="18" bestFit="1" customWidth="1"/>
    <col min="7182" max="7182" width="10.5703125" style="18" customWidth="1"/>
    <col min="7183" max="7183" width="9.5703125" style="18" customWidth="1"/>
    <col min="7184" max="7184" width="9.140625" style="18" customWidth="1"/>
    <col min="7185" max="7425" width="9.140625" style="18"/>
    <col min="7426" max="7426" width="10" style="18" customWidth="1"/>
    <col min="7427" max="7427" width="26.42578125" style="18" customWidth="1"/>
    <col min="7428" max="7428" width="28.7109375" style="18" bestFit="1" customWidth="1"/>
    <col min="7429" max="7430" width="6.28515625" style="18" bestFit="1" customWidth="1"/>
    <col min="7431" max="7431" width="15.5703125" style="18" customWidth="1"/>
    <col min="7432" max="7432" width="17.85546875" style="18" customWidth="1"/>
    <col min="7433" max="7433" width="6" style="18" bestFit="1" customWidth="1"/>
    <col min="7434" max="7434" width="14.85546875" style="18" bestFit="1" customWidth="1"/>
    <col min="7435" max="7435" width="12.28515625" style="18" customWidth="1"/>
    <col min="7436" max="7436" width="15" style="18" customWidth="1"/>
    <col min="7437" max="7437" width="6.7109375" style="18" bestFit="1" customWidth="1"/>
    <col min="7438" max="7438" width="10.5703125" style="18" customWidth="1"/>
    <col min="7439" max="7439" width="9.5703125" style="18" customWidth="1"/>
    <col min="7440" max="7440" width="9.140625" style="18" customWidth="1"/>
    <col min="7441" max="7681" width="9.140625" style="18"/>
    <col min="7682" max="7682" width="10" style="18" customWidth="1"/>
    <col min="7683" max="7683" width="26.42578125" style="18" customWidth="1"/>
    <col min="7684" max="7684" width="28.7109375" style="18" bestFit="1" customWidth="1"/>
    <col min="7685" max="7686" width="6.28515625" style="18" bestFit="1" customWidth="1"/>
    <col min="7687" max="7687" width="15.5703125" style="18" customWidth="1"/>
    <col min="7688" max="7688" width="17.85546875" style="18" customWidth="1"/>
    <col min="7689" max="7689" width="6" style="18" bestFit="1" customWidth="1"/>
    <col min="7690" max="7690" width="14.85546875" style="18" bestFit="1" customWidth="1"/>
    <col min="7691" max="7691" width="12.28515625" style="18" customWidth="1"/>
    <col min="7692" max="7692" width="15" style="18" customWidth="1"/>
    <col min="7693" max="7693" width="6.7109375" style="18" bestFit="1" customWidth="1"/>
    <col min="7694" max="7694" width="10.5703125" style="18" customWidth="1"/>
    <col min="7695" max="7695" width="9.5703125" style="18" customWidth="1"/>
    <col min="7696" max="7696" width="9.140625" style="18" customWidth="1"/>
    <col min="7697" max="7937" width="9.140625" style="18"/>
    <col min="7938" max="7938" width="10" style="18" customWidth="1"/>
    <col min="7939" max="7939" width="26.42578125" style="18" customWidth="1"/>
    <col min="7940" max="7940" width="28.7109375" style="18" bestFit="1" customWidth="1"/>
    <col min="7941" max="7942" width="6.28515625" style="18" bestFit="1" customWidth="1"/>
    <col min="7943" max="7943" width="15.5703125" style="18" customWidth="1"/>
    <col min="7944" max="7944" width="17.85546875" style="18" customWidth="1"/>
    <col min="7945" max="7945" width="6" style="18" bestFit="1" customWidth="1"/>
    <col min="7946" max="7946" width="14.85546875" style="18" bestFit="1" customWidth="1"/>
    <col min="7947" max="7947" width="12.28515625" style="18" customWidth="1"/>
    <col min="7948" max="7948" width="15" style="18" customWidth="1"/>
    <col min="7949" max="7949" width="6.7109375" style="18" bestFit="1" customWidth="1"/>
    <col min="7950" max="7950" width="10.5703125" style="18" customWidth="1"/>
    <col min="7951" max="7951" width="9.5703125" style="18" customWidth="1"/>
    <col min="7952" max="7952" width="9.140625" style="18" customWidth="1"/>
    <col min="7953" max="8193" width="9.140625" style="18"/>
    <col min="8194" max="8194" width="10" style="18" customWidth="1"/>
    <col min="8195" max="8195" width="26.42578125" style="18" customWidth="1"/>
    <col min="8196" max="8196" width="28.7109375" style="18" bestFit="1" customWidth="1"/>
    <col min="8197" max="8198" width="6.28515625" style="18" bestFit="1" customWidth="1"/>
    <col min="8199" max="8199" width="15.5703125" style="18" customWidth="1"/>
    <col min="8200" max="8200" width="17.85546875" style="18" customWidth="1"/>
    <col min="8201" max="8201" width="6" style="18" bestFit="1" customWidth="1"/>
    <col min="8202" max="8202" width="14.85546875" style="18" bestFit="1" customWidth="1"/>
    <col min="8203" max="8203" width="12.28515625" style="18" customWidth="1"/>
    <col min="8204" max="8204" width="15" style="18" customWidth="1"/>
    <col min="8205" max="8205" width="6.7109375" style="18" bestFit="1" customWidth="1"/>
    <col min="8206" max="8206" width="10.5703125" style="18" customWidth="1"/>
    <col min="8207" max="8207" width="9.5703125" style="18" customWidth="1"/>
    <col min="8208" max="8208" width="9.140625" style="18" customWidth="1"/>
    <col min="8209" max="8449" width="9.140625" style="18"/>
    <col min="8450" max="8450" width="10" style="18" customWidth="1"/>
    <col min="8451" max="8451" width="26.42578125" style="18" customWidth="1"/>
    <col min="8452" max="8452" width="28.7109375" style="18" bestFit="1" customWidth="1"/>
    <col min="8453" max="8454" width="6.28515625" style="18" bestFit="1" customWidth="1"/>
    <col min="8455" max="8455" width="15.5703125" style="18" customWidth="1"/>
    <col min="8456" max="8456" width="17.85546875" style="18" customWidth="1"/>
    <col min="8457" max="8457" width="6" style="18" bestFit="1" customWidth="1"/>
    <col min="8458" max="8458" width="14.85546875" style="18" bestFit="1" customWidth="1"/>
    <col min="8459" max="8459" width="12.28515625" style="18" customWidth="1"/>
    <col min="8460" max="8460" width="15" style="18" customWidth="1"/>
    <col min="8461" max="8461" width="6.7109375" style="18" bestFit="1" customWidth="1"/>
    <col min="8462" max="8462" width="10.5703125" style="18" customWidth="1"/>
    <col min="8463" max="8463" width="9.5703125" style="18" customWidth="1"/>
    <col min="8464" max="8464" width="9.140625" style="18" customWidth="1"/>
    <col min="8465" max="8705" width="9.140625" style="18"/>
    <col min="8706" max="8706" width="10" style="18" customWidth="1"/>
    <col min="8707" max="8707" width="26.42578125" style="18" customWidth="1"/>
    <col min="8708" max="8708" width="28.7109375" style="18" bestFit="1" customWidth="1"/>
    <col min="8709" max="8710" width="6.28515625" style="18" bestFit="1" customWidth="1"/>
    <col min="8711" max="8711" width="15.5703125" style="18" customWidth="1"/>
    <col min="8712" max="8712" width="17.85546875" style="18" customWidth="1"/>
    <col min="8713" max="8713" width="6" style="18" bestFit="1" customWidth="1"/>
    <col min="8714" max="8714" width="14.85546875" style="18" bestFit="1" customWidth="1"/>
    <col min="8715" max="8715" width="12.28515625" style="18" customWidth="1"/>
    <col min="8716" max="8716" width="15" style="18" customWidth="1"/>
    <col min="8717" max="8717" width="6.7109375" style="18" bestFit="1" customWidth="1"/>
    <col min="8718" max="8718" width="10.5703125" style="18" customWidth="1"/>
    <col min="8719" max="8719" width="9.5703125" style="18" customWidth="1"/>
    <col min="8720" max="8720" width="9.140625" style="18" customWidth="1"/>
    <col min="8721" max="8961" width="9.140625" style="18"/>
    <col min="8962" max="8962" width="10" style="18" customWidth="1"/>
    <col min="8963" max="8963" width="26.42578125" style="18" customWidth="1"/>
    <col min="8964" max="8964" width="28.7109375" style="18" bestFit="1" customWidth="1"/>
    <col min="8965" max="8966" width="6.28515625" style="18" bestFit="1" customWidth="1"/>
    <col min="8967" max="8967" width="15.5703125" style="18" customWidth="1"/>
    <col min="8968" max="8968" width="17.85546875" style="18" customWidth="1"/>
    <col min="8969" max="8969" width="6" style="18" bestFit="1" customWidth="1"/>
    <col min="8970" max="8970" width="14.85546875" style="18" bestFit="1" customWidth="1"/>
    <col min="8971" max="8971" width="12.28515625" style="18" customWidth="1"/>
    <col min="8972" max="8972" width="15" style="18" customWidth="1"/>
    <col min="8973" max="8973" width="6.7109375" style="18" bestFit="1" customWidth="1"/>
    <col min="8974" max="8974" width="10.5703125" style="18" customWidth="1"/>
    <col min="8975" max="8975" width="9.5703125" style="18" customWidth="1"/>
    <col min="8976" max="8976" width="9.140625" style="18" customWidth="1"/>
    <col min="8977" max="9217" width="9.140625" style="18"/>
    <col min="9218" max="9218" width="10" style="18" customWidth="1"/>
    <col min="9219" max="9219" width="26.42578125" style="18" customWidth="1"/>
    <col min="9220" max="9220" width="28.7109375" style="18" bestFit="1" customWidth="1"/>
    <col min="9221" max="9222" width="6.28515625" style="18" bestFit="1" customWidth="1"/>
    <col min="9223" max="9223" width="15.5703125" style="18" customWidth="1"/>
    <col min="9224" max="9224" width="17.85546875" style="18" customWidth="1"/>
    <col min="9225" max="9225" width="6" style="18" bestFit="1" customWidth="1"/>
    <col min="9226" max="9226" width="14.85546875" style="18" bestFit="1" customWidth="1"/>
    <col min="9227" max="9227" width="12.28515625" style="18" customWidth="1"/>
    <col min="9228" max="9228" width="15" style="18" customWidth="1"/>
    <col min="9229" max="9229" width="6.7109375" style="18" bestFit="1" customWidth="1"/>
    <col min="9230" max="9230" width="10.5703125" style="18" customWidth="1"/>
    <col min="9231" max="9231" width="9.5703125" style="18" customWidth="1"/>
    <col min="9232" max="9232" width="9.140625" style="18" customWidth="1"/>
    <col min="9233" max="9473" width="9.140625" style="18"/>
    <col min="9474" max="9474" width="10" style="18" customWidth="1"/>
    <col min="9475" max="9475" width="26.42578125" style="18" customWidth="1"/>
    <col min="9476" max="9476" width="28.7109375" style="18" bestFit="1" customWidth="1"/>
    <col min="9477" max="9478" width="6.28515625" style="18" bestFit="1" customWidth="1"/>
    <col min="9479" max="9479" width="15.5703125" style="18" customWidth="1"/>
    <col min="9480" max="9480" width="17.85546875" style="18" customWidth="1"/>
    <col min="9481" max="9481" width="6" style="18" bestFit="1" customWidth="1"/>
    <col min="9482" max="9482" width="14.85546875" style="18" bestFit="1" customWidth="1"/>
    <col min="9483" max="9483" width="12.28515625" style="18" customWidth="1"/>
    <col min="9484" max="9484" width="15" style="18" customWidth="1"/>
    <col min="9485" max="9485" width="6.7109375" style="18" bestFit="1" customWidth="1"/>
    <col min="9486" max="9486" width="10.5703125" style="18" customWidth="1"/>
    <col min="9487" max="9487" width="9.5703125" style="18" customWidth="1"/>
    <col min="9488" max="9488" width="9.140625" style="18" customWidth="1"/>
    <col min="9489" max="9729" width="9.140625" style="18"/>
    <col min="9730" max="9730" width="10" style="18" customWidth="1"/>
    <col min="9731" max="9731" width="26.42578125" style="18" customWidth="1"/>
    <col min="9732" max="9732" width="28.7109375" style="18" bestFit="1" customWidth="1"/>
    <col min="9733" max="9734" width="6.28515625" style="18" bestFit="1" customWidth="1"/>
    <col min="9735" max="9735" width="15.5703125" style="18" customWidth="1"/>
    <col min="9736" max="9736" width="17.85546875" style="18" customWidth="1"/>
    <col min="9737" max="9737" width="6" style="18" bestFit="1" customWidth="1"/>
    <col min="9738" max="9738" width="14.85546875" style="18" bestFit="1" customWidth="1"/>
    <col min="9739" max="9739" width="12.28515625" style="18" customWidth="1"/>
    <col min="9740" max="9740" width="15" style="18" customWidth="1"/>
    <col min="9741" max="9741" width="6.7109375" style="18" bestFit="1" customWidth="1"/>
    <col min="9742" max="9742" width="10.5703125" style="18" customWidth="1"/>
    <col min="9743" max="9743" width="9.5703125" style="18" customWidth="1"/>
    <col min="9744" max="9744" width="9.140625" style="18" customWidth="1"/>
    <col min="9745" max="9985" width="9.140625" style="18"/>
    <col min="9986" max="9986" width="10" style="18" customWidth="1"/>
    <col min="9987" max="9987" width="26.42578125" style="18" customWidth="1"/>
    <col min="9988" max="9988" width="28.7109375" style="18" bestFit="1" customWidth="1"/>
    <col min="9989" max="9990" width="6.28515625" style="18" bestFit="1" customWidth="1"/>
    <col min="9991" max="9991" width="15.5703125" style="18" customWidth="1"/>
    <col min="9992" max="9992" width="17.85546875" style="18" customWidth="1"/>
    <col min="9993" max="9993" width="6" style="18" bestFit="1" customWidth="1"/>
    <col min="9994" max="9994" width="14.85546875" style="18" bestFit="1" customWidth="1"/>
    <col min="9995" max="9995" width="12.28515625" style="18" customWidth="1"/>
    <col min="9996" max="9996" width="15" style="18" customWidth="1"/>
    <col min="9997" max="9997" width="6.7109375" style="18" bestFit="1" customWidth="1"/>
    <col min="9998" max="9998" width="10.5703125" style="18" customWidth="1"/>
    <col min="9999" max="9999" width="9.5703125" style="18" customWidth="1"/>
    <col min="10000" max="10000" width="9.140625" style="18" customWidth="1"/>
    <col min="10001" max="10241" width="9.140625" style="18"/>
    <col min="10242" max="10242" width="10" style="18" customWidth="1"/>
    <col min="10243" max="10243" width="26.42578125" style="18" customWidth="1"/>
    <col min="10244" max="10244" width="28.7109375" style="18" bestFit="1" customWidth="1"/>
    <col min="10245" max="10246" width="6.28515625" style="18" bestFit="1" customWidth="1"/>
    <col min="10247" max="10247" width="15.5703125" style="18" customWidth="1"/>
    <col min="10248" max="10248" width="17.85546875" style="18" customWidth="1"/>
    <col min="10249" max="10249" width="6" style="18" bestFit="1" customWidth="1"/>
    <col min="10250" max="10250" width="14.85546875" style="18" bestFit="1" customWidth="1"/>
    <col min="10251" max="10251" width="12.28515625" style="18" customWidth="1"/>
    <col min="10252" max="10252" width="15" style="18" customWidth="1"/>
    <col min="10253" max="10253" width="6.7109375" style="18" bestFit="1" customWidth="1"/>
    <col min="10254" max="10254" width="10.5703125" style="18" customWidth="1"/>
    <col min="10255" max="10255" width="9.5703125" style="18" customWidth="1"/>
    <col min="10256" max="10256" width="9.140625" style="18" customWidth="1"/>
    <col min="10257" max="10497" width="9.140625" style="18"/>
    <col min="10498" max="10498" width="10" style="18" customWidth="1"/>
    <col min="10499" max="10499" width="26.42578125" style="18" customWidth="1"/>
    <col min="10500" max="10500" width="28.7109375" style="18" bestFit="1" customWidth="1"/>
    <col min="10501" max="10502" width="6.28515625" style="18" bestFit="1" customWidth="1"/>
    <col min="10503" max="10503" width="15.5703125" style="18" customWidth="1"/>
    <col min="10504" max="10504" width="17.85546875" style="18" customWidth="1"/>
    <col min="10505" max="10505" width="6" style="18" bestFit="1" customWidth="1"/>
    <col min="10506" max="10506" width="14.85546875" style="18" bestFit="1" customWidth="1"/>
    <col min="10507" max="10507" width="12.28515625" style="18" customWidth="1"/>
    <col min="10508" max="10508" width="15" style="18" customWidth="1"/>
    <col min="10509" max="10509" width="6.7109375" style="18" bestFit="1" customWidth="1"/>
    <col min="10510" max="10510" width="10.5703125" style="18" customWidth="1"/>
    <col min="10511" max="10511" width="9.5703125" style="18" customWidth="1"/>
    <col min="10512" max="10512" width="9.140625" style="18" customWidth="1"/>
    <col min="10513" max="10753" width="9.140625" style="18"/>
    <col min="10754" max="10754" width="10" style="18" customWidth="1"/>
    <col min="10755" max="10755" width="26.42578125" style="18" customWidth="1"/>
    <col min="10756" max="10756" width="28.7109375" style="18" bestFit="1" customWidth="1"/>
    <col min="10757" max="10758" width="6.28515625" style="18" bestFit="1" customWidth="1"/>
    <col min="10759" max="10759" width="15.5703125" style="18" customWidth="1"/>
    <col min="10760" max="10760" width="17.85546875" style="18" customWidth="1"/>
    <col min="10761" max="10761" width="6" style="18" bestFit="1" customWidth="1"/>
    <col min="10762" max="10762" width="14.85546875" style="18" bestFit="1" customWidth="1"/>
    <col min="10763" max="10763" width="12.28515625" style="18" customWidth="1"/>
    <col min="10764" max="10764" width="15" style="18" customWidth="1"/>
    <col min="10765" max="10765" width="6.7109375" style="18" bestFit="1" customWidth="1"/>
    <col min="10766" max="10766" width="10.5703125" style="18" customWidth="1"/>
    <col min="10767" max="10767" width="9.5703125" style="18" customWidth="1"/>
    <col min="10768" max="10768" width="9.140625" style="18" customWidth="1"/>
    <col min="10769" max="11009" width="9.140625" style="18"/>
    <col min="11010" max="11010" width="10" style="18" customWidth="1"/>
    <col min="11011" max="11011" width="26.42578125" style="18" customWidth="1"/>
    <col min="11012" max="11012" width="28.7109375" style="18" bestFit="1" customWidth="1"/>
    <col min="11013" max="11014" width="6.28515625" style="18" bestFit="1" customWidth="1"/>
    <col min="11015" max="11015" width="15.5703125" style="18" customWidth="1"/>
    <col min="11016" max="11016" width="17.85546875" style="18" customWidth="1"/>
    <col min="11017" max="11017" width="6" style="18" bestFit="1" customWidth="1"/>
    <col min="11018" max="11018" width="14.85546875" style="18" bestFit="1" customWidth="1"/>
    <col min="11019" max="11019" width="12.28515625" style="18" customWidth="1"/>
    <col min="11020" max="11020" width="15" style="18" customWidth="1"/>
    <col min="11021" max="11021" width="6.7109375" style="18" bestFit="1" customWidth="1"/>
    <col min="11022" max="11022" width="10.5703125" style="18" customWidth="1"/>
    <col min="11023" max="11023" width="9.5703125" style="18" customWidth="1"/>
    <col min="11024" max="11024" width="9.140625" style="18" customWidth="1"/>
    <col min="11025" max="11265" width="9.140625" style="18"/>
    <col min="11266" max="11266" width="10" style="18" customWidth="1"/>
    <col min="11267" max="11267" width="26.42578125" style="18" customWidth="1"/>
    <col min="11268" max="11268" width="28.7109375" style="18" bestFit="1" customWidth="1"/>
    <col min="11269" max="11270" width="6.28515625" style="18" bestFit="1" customWidth="1"/>
    <col min="11271" max="11271" width="15.5703125" style="18" customWidth="1"/>
    <col min="11272" max="11272" width="17.85546875" style="18" customWidth="1"/>
    <col min="11273" max="11273" width="6" style="18" bestFit="1" customWidth="1"/>
    <col min="11274" max="11274" width="14.85546875" style="18" bestFit="1" customWidth="1"/>
    <col min="11275" max="11275" width="12.28515625" style="18" customWidth="1"/>
    <col min="11276" max="11276" width="15" style="18" customWidth="1"/>
    <col min="11277" max="11277" width="6.7109375" style="18" bestFit="1" customWidth="1"/>
    <col min="11278" max="11278" width="10.5703125" style="18" customWidth="1"/>
    <col min="11279" max="11279" width="9.5703125" style="18" customWidth="1"/>
    <col min="11280" max="11280" width="9.140625" style="18" customWidth="1"/>
    <col min="11281" max="11521" width="9.140625" style="18"/>
    <col min="11522" max="11522" width="10" style="18" customWidth="1"/>
    <col min="11523" max="11523" width="26.42578125" style="18" customWidth="1"/>
    <col min="11524" max="11524" width="28.7109375" style="18" bestFit="1" customWidth="1"/>
    <col min="11525" max="11526" width="6.28515625" style="18" bestFit="1" customWidth="1"/>
    <col min="11527" max="11527" width="15.5703125" style="18" customWidth="1"/>
    <col min="11528" max="11528" width="17.85546875" style="18" customWidth="1"/>
    <col min="11529" max="11529" width="6" style="18" bestFit="1" customWidth="1"/>
    <col min="11530" max="11530" width="14.85546875" style="18" bestFit="1" customWidth="1"/>
    <col min="11531" max="11531" width="12.28515625" style="18" customWidth="1"/>
    <col min="11532" max="11532" width="15" style="18" customWidth="1"/>
    <col min="11533" max="11533" width="6.7109375" style="18" bestFit="1" customWidth="1"/>
    <col min="11534" max="11534" width="10.5703125" style="18" customWidth="1"/>
    <col min="11535" max="11535" width="9.5703125" style="18" customWidth="1"/>
    <col min="11536" max="11536" width="9.140625" style="18" customWidth="1"/>
    <col min="11537" max="11777" width="9.140625" style="18"/>
    <col min="11778" max="11778" width="10" style="18" customWidth="1"/>
    <col min="11779" max="11779" width="26.42578125" style="18" customWidth="1"/>
    <col min="11780" max="11780" width="28.7109375" style="18" bestFit="1" customWidth="1"/>
    <col min="11781" max="11782" width="6.28515625" style="18" bestFit="1" customWidth="1"/>
    <col min="11783" max="11783" width="15.5703125" style="18" customWidth="1"/>
    <col min="11784" max="11784" width="17.85546875" style="18" customWidth="1"/>
    <col min="11785" max="11785" width="6" style="18" bestFit="1" customWidth="1"/>
    <col min="11786" max="11786" width="14.85546875" style="18" bestFit="1" customWidth="1"/>
    <col min="11787" max="11787" width="12.28515625" style="18" customWidth="1"/>
    <col min="11788" max="11788" width="15" style="18" customWidth="1"/>
    <col min="11789" max="11789" width="6.7109375" style="18" bestFit="1" customWidth="1"/>
    <col min="11790" max="11790" width="10.5703125" style="18" customWidth="1"/>
    <col min="11791" max="11791" width="9.5703125" style="18" customWidth="1"/>
    <col min="11792" max="11792" width="9.140625" style="18" customWidth="1"/>
    <col min="11793" max="12033" width="9.140625" style="18"/>
    <col min="12034" max="12034" width="10" style="18" customWidth="1"/>
    <col min="12035" max="12035" width="26.42578125" style="18" customWidth="1"/>
    <col min="12036" max="12036" width="28.7109375" style="18" bestFit="1" customWidth="1"/>
    <col min="12037" max="12038" width="6.28515625" style="18" bestFit="1" customWidth="1"/>
    <col min="12039" max="12039" width="15.5703125" style="18" customWidth="1"/>
    <col min="12040" max="12040" width="17.85546875" style="18" customWidth="1"/>
    <col min="12041" max="12041" width="6" style="18" bestFit="1" customWidth="1"/>
    <col min="12042" max="12042" width="14.85546875" style="18" bestFit="1" customWidth="1"/>
    <col min="12043" max="12043" width="12.28515625" style="18" customWidth="1"/>
    <col min="12044" max="12044" width="15" style="18" customWidth="1"/>
    <col min="12045" max="12045" width="6.7109375" style="18" bestFit="1" customWidth="1"/>
    <col min="12046" max="12046" width="10.5703125" style="18" customWidth="1"/>
    <col min="12047" max="12047" width="9.5703125" style="18" customWidth="1"/>
    <col min="12048" max="12048" width="9.140625" style="18" customWidth="1"/>
    <col min="12049" max="12289" width="9.140625" style="18"/>
    <col min="12290" max="12290" width="10" style="18" customWidth="1"/>
    <col min="12291" max="12291" width="26.42578125" style="18" customWidth="1"/>
    <col min="12292" max="12292" width="28.7109375" style="18" bestFit="1" customWidth="1"/>
    <col min="12293" max="12294" width="6.28515625" style="18" bestFit="1" customWidth="1"/>
    <col min="12295" max="12295" width="15.5703125" style="18" customWidth="1"/>
    <col min="12296" max="12296" width="17.85546875" style="18" customWidth="1"/>
    <col min="12297" max="12297" width="6" style="18" bestFit="1" customWidth="1"/>
    <col min="12298" max="12298" width="14.85546875" style="18" bestFit="1" customWidth="1"/>
    <col min="12299" max="12299" width="12.28515625" style="18" customWidth="1"/>
    <col min="12300" max="12300" width="15" style="18" customWidth="1"/>
    <col min="12301" max="12301" width="6.7109375" style="18" bestFit="1" customWidth="1"/>
    <col min="12302" max="12302" width="10.5703125" style="18" customWidth="1"/>
    <col min="12303" max="12303" width="9.5703125" style="18" customWidth="1"/>
    <col min="12304" max="12304" width="9.140625" style="18" customWidth="1"/>
    <col min="12305" max="12545" width="9.140625" style="18"/>
    <col min="12546" max="12546" width="10" style="18" customWidth="1"/>
    <col min="12547" max="12547" width="26.42578125" style="18" customWidth="1"/>
    <col min="12548" max="12548" width="28.7109375" style="18" bestFit="1" customWidth="1"/>
    <col min="12549" max="12550" width="6.28515625" style="18" bestFit="1" customWidth="1"/>
    <col min="12551" max="12551" width="15.5703125" style="18" customWidth="1"/>
    <col min="12552" max="12552" width="17.85546875" style="18" customWidth="1"/>
    <col min="12553" max="12553" width="6" style="18" bestFit="1" customWidth="1"/>
    <col min="12554" max="12554" width="14.85546875" style="18" bestFit="1" customWidth="1"/>
    <col min="12555" max="12555" width="12.28515625" style="18" customWidth="1"/>
    <col min="12556" max="12556" width="15" style="18" customWidth="1"/>
    <col min="12557" max="12557" width="6.7109375" style="18" bestFit="1" customWidth="1"/>
    <col min="12558" max="12558" width="10.5703125" style="18" customWidth="1"/>
    <col min="12559" max="12559" width="9.5703125" style="18" customWidth="1"/>
    <col min="12560" max="12560" width="9.140625" style="18" customWidth="1"/>
    <col min="12561" max="12801" width="9.140625" style="18"/>
    <col min="12802" max="12802" width="10" style="18" customWidth="1"/>
    <col min="12803" max="12803" width="26.42578125" style="18" customWidth="1"/>
    <col min="12804" max="12804" width="28.7109375" style="18" bestFit="1" customWidth="1"/>
    <col min="12805" max="12806" width="6.28515625" style="18" bestFit="1" customWidth="1"/>
    <col min="12807" max="12807" width="15.5703125" style="18" customWidth="1"/>
    <col min="12808" max="12808" width="17.85546875" style="18" customWidth="1"/>
    <col min="12809" max="12809" width="6" style="18" bestFit="1" customWidth="1"/>
    <col min="12810" max="12810" width="14.85546875" style="18" bestFit="1" customWidth="1"/>
    <col min="12811" max="12811" width="12.28515625" style="18" customWidth="1"/>
    <col min="12812" max="12812" width="15" style="18" customWidth="1"/>
    <col min="12813" max="12813" width="6.7109375" style="18" bestFit="1" customWidth="1"/>
    <col min="12814" max="12814" width="10.5703125" style="18" customWidth="1"/>
    <col min="12815" max="12815" width="9.5703125" style="18" customWidth="1"/>
    <col min="12816" max="12816" width="9.140625" style="18" customWidth="1"/>
    <col min="12817" max="13057" width="9.140625" style="18"/>
    <col min="13058" max="13058" width="10" style="18" customWidth="1"/>
    <col min="13059" max="13059" width="26.42578125" style="18" customWidth="1"/>
    <col min="13060" max="13060" width="28.7109375" style="18" bestFit="1" customWidth="1"/>
    <col min="13061" max="13062" width="6.28515625" style="18" bestFit="1" customWidth="1"/>
    <col min="13063" max="13063" width="15.5703125" style="18" customWidth="1"/>
    <col min="13064" max="13064" width="17.85546875" style="18" customWidth="1"/>
    <col min="13065" max="13065" width="6" style="18" bestFit="1" customWidth="1"/>
    <col min="13066" max="13066" width="14.85546875" style="18" bestFit="1" customWidth="1"/>
    <col min="13067" max="13067" width="12.28515625" style="18" customWidth="1"/>
    <col min="13068" max="13068" width="15" style="18" customWidth="1"/>
    <col min="13069" max="13069" width="6.7109375" style="18" bestFit="1" customWidth="1"/>
    <col min="13070" max="13070" width="10.5703125" style="18" customWidth="1"/>
    <col min="13071" max="13071" width="9.5703125" style="18" customWidth="1"/>
    <col min="13072" max="13072" width="9.140625" style="18" customWidth="1"/>
    <col min="13073" max="13313" width="9.140625" style="18"/>
    <col min="13314" max="13314" width="10" style="18" customWidth="1"/>
    <col min="13315" max="13315" width="26.42578125" style="18" customWidth="1"/>
    <col min="13316" max="13316" width="28.7109375" style="18" bestFit="1" customWidth="1"/>
    <col min="13317" max="13318" width="6.28515625" style="18" bestFit="1" customWidth="1"/>
    <col min="13319" max="13319" width="15.5703125" style="18" customWidth="1"/>
    <col min="13320" max="13320" width="17.85546875" style="18" customWidth="1"/>
    <col min="13321" max="13321" width="6" style="18" bestFit="1" customWidth="1"/>
    <col min="13322" max="13322" width="14.85546875" style="18" bestFit="1" customWidth="1"/>
    <col min="13323" max="13323" width="12.28515625" style="18" customWidth="1"/>
    <col min="13324" max="13324" width="15" style="18" customWidth="1"/>
    <col min="13325" max="13325" width="6.7109375" style="18" bestFit="1" customWidth="1"/>
    <col min="13326" max="13326" width="10.5703125" style="18" customWidth="1"/>
    <col min="13327" max="13327" width="9.5703125" style="18" customWidth="1"/>
    <col min="13328" max="13328" width="9.140625" style="18" customWidth="1"/>
    <col min="13329" max="13569" width="9.140625" style="18"/>
    <col min="13570" max="13570" width="10" style="18" customWidth="1"/>
    <col min="13571" max="13571" width="26.42578125" style="18" customWidth="1"/>
    <col min="13572" max="13572" width="28.7109375" style="18" bestFit="1" customWidth="1"/>
    <col min="13573" max="13574" width="6.28515625" style="18" bestFit="1" customWidth="1"/>
    <col min="13575" max="13575" width="15.5703125" style="18" customWidth="1"/>
    <col min="13576" max="13576" width="17.85546875" style="18" customWidth="1"/>
    <col min="13577" max="13577" width="6" style="18" bestFit="1" customWidth="1"/>
    <col min="13578" max="13578" width="14.85546875" style="18" bestFit="1" customWidth="1"/>
    <col min="13579" max="13579" width="12.28515625" style="18" customWidth="1"/>
    <col min="13580" max="13580" width="15" style="18" customWidth="1"/>
    <col min="13581" max="13581" width="6.7109375" style="18" bestFit="1" customWidth="1"/>
    <col min="13582" max="13582" width="10.5703125" style="18" customWidth="1"/>
    <col min="13583" max="13583" width="9.5703125" style="18" customWidth="1"/>
    <col min="13584" max="13584" width="9.140625" style="18" customWidth="1"/>
    <col min="13585" max="13825" width="9.140625" style="18"/>
    <col min="13826" max="13826" width="10" style="18" customWidth="1"/>
    <col min="13827" max="13827" width="26.42578125" style="18" customWidth="1"/>
    <col min="13828" max="13828" width="28.7109375" style="18" bestFit="1" customWidth="1"/>
    <col min="13829" max="13830" width="6.28515625" style="18" bestFit="1" customWidth="1"/>
    <col min="13831" max="13831" width="15.5703125" style="18" customWidth="1"/>
    <col min="13832" max="13832" width="17.85546875" style="18" customWidth="1"/>
    <col min="13833" max="13833" width="6" style="18" bestFit="1" customWidth="1"/>
    <col min="13834" max="13834" width="14.85546875" style="18" bestFit="1" customWidth="1"/>
    <col min="13835" max="13835" width="12.28515625" style="18" customWidth="1"/>
    <col min="13836" max="13836" width="15" style="18" customWidth="1"/>
    <col min="13837" max="13837" width="6.7109375" style="18" bestFit="1" customWidth="1"/>
    <col min="13838" max="13838" width="10.5703125" style="18" customWidth="1"/>
    <col min="13839" max="13839" width="9.5703125" style="18" customWidth="1"/>
    <col min="13840" max="13840" width="9.140625" style="18" customWidth="1"/>
    <col min="13841" max="14081" width="9.140625" style="18"/>
    <col min="14082" max="14082" width="10" style="18" customWidth="1"/>
    <col min="14083" max="14083" width="26.42578125" style="18" customWidth="1"/>
    <col min="14084" max="14084" width="28.7109375" style="18" bestFit="1" customWidth="1"/>
    <col min="14085" max="14086" width="6.28515625" style="18" bestFit="1" customWidth="1"/>
    <col min="14087" max="14087" width="15.5703125" style="18" customWidth="1"/>
    <col min="14088" max="14088" width="17.85546875" style="18" customWidth="1"/>
    <col min="14089" max="14089" width="6" style="18" bestFit="1" customWidth="1"/>
    <col min="14090" max="14090" width="14.85546875" style="18" bestFit="1" customWidth="1"/>
    <col min="14091" max="14091" width="12.28515625" style="18" customWidth="1"/>
    <col min="14092" max="14092" width="15" style="18" customWidth="1"/>
    <col min="14093" max="14093" width="6.7109375" style="18" bestFit="1" customWidth="1"/>
    <col min="14094" max="14094" width="10.5703125" style="18" customWidth="1"/>
    <col min="14095" max="14095" width="9.5703125" style="18" customWidth="1"/>
    <col min="14096" max="14096" width="9.140625" style="18" customWidth="1"/>
    <col min="14097" max="14337" width="9.140625" style="18"/>
    <col min="14338" max="14338" width="10" style="18" customWidth="1"/>
    <col min="14339" max="14339" width="26.42578125" style="18" customWidth="1"/>
    <col min="14340" max="14340" width="28.7109375" style="18" bestFit="1" customWidth="1"/>
    <col min="14341" max="14342" width="6.28515625" style="18" bestFit="1" customWidth="1"/>
    <col min="14343" max="14343" width="15.5703125" style="18" customWidth="1"/>
    <col min="14344" max="14344" width="17.85546875" style="18" customWidth="1"/>
    <col min="14345" max="14345" width="6" style="18" bestFit="1" customWidth="1"/>
    <col min="14346" max="14346" width="14.85546875" style="18" bestFit="1" customWidth="1"/>
    <col min="14347" max="14347" width="12.28515625" style="18" customWidth="1"/>
    <col min="14348" max="14348" width="15" style="18" customWidth="1"/>
    <col min="14349" max="14349" width="6.7109375" style="18" bestFit="1" customWidth="1"/>
    <col min="14350" max="14350" width="10.5703125" style="18" customWidth="1"/>
    <col min="14351" max="14351" width="9.5703125" style="18" customWidth="1"/>
    <col min="14352" max="14352" width="9.140625" style="18" customWidth="1"/>
    <col min="14353" max="14593" width="9.140625" style="18"/>
    <col min="14594" max="14594" width="10" style="18" customWidth="1"/>
    <col min="14595" max="14595" width="26.42578125" style="18" customWidth="1"/>
    <col min="14596" max="14596" width="28.7109375" style="18" bestFit="1" customWidth="1"/>
    <col min="14597" max="14598" width="6.28515625" style="18" bestFit="1" customWidth="1"/>
    <col min="14599" max="14599" width="15.5703125" style="18" customWidth="1"/>
    <col min="14600" max="14600" width="17.85546875" style="18" customWidth="1"/>
    <col min="14601" max="14601" width="6" style="18" bestFit="1" customWidth="1"/>
    <col min="14602" max="14602" width="14.85546875" style="18" bestFit="1" customWidth="1"/>
    <col min="14603" max="14603" width="12.28515625" style="18" customWidth="1"/>
    <col min="14604" max="14604" width="15" style="18" customWidth="1"/>
    <col min="14605" max="14605" width="6.7109375" style="18" bestFit="1" customWidth="1"/>
    <col min="14606" max="14606" width="10.5703125" style="18" customWidth="1"/>
    <col min="14607" max="14607" width="9.5703125" style="18" customWidth="1"/>
    <col min="14608" max="14608" width="9.140625" style="18" customWidth="1"/>
    <col min="14609" max="14849" width="9.140625" style="18"/>
    <col min="14850" max="14850" width="10" style="18" customWidth="1"/>
    <col min="14851" max="14851" width="26.42578125" style="18" customWidth="1"/>
    <col min="14852" max="14852" width="28.7109375" style="18" bestFit="1" customWidth="1"/>
    <col min="14853" max="14854" width="6.28515625" style="18" bestFit="1" customWidth="1"/>
    <col min="14855" max="14855" width="15.5703125" style="18" customWidth="1"/>
    <col min="14856" max="14856" width="17.85546875" style="18" customWidth="1"/>
    <col min="14857" max="14857" width="6" style="18" bestFit="1" customWidth="1"/>
    <col min="14858" max="14858" width="14.85546875" style="18" bestFit="1" customWidth="1"/>
    <col min="14859" max="14859" width="12.28515625" style="18" customWidth="1"/>
    <col min="14860" max="14860" width="15" style="18" customWidth="1"/>
    <col min="14861" max="14861" width="6.7109375" style="18" bestFit="1" customWidth="1"/>
    <col min="14862" max="14862" width="10.5703125" style="18" customWidth="1"/>
    <col min="14863" max="14863" width="9.5703125" style="18" customWidth="1"/>
    <col min="14864" max="14864" width="9.140625" style="18" customWidth="1"/>
    <col min="14865" max="15105" width="9.140625" style="18"/>
    <col min="15106" max="15106" width="10" style="18" customWidth="1"/>
    <col min="15107" max="15107" width="26.42578125" style="18" customWidth="1"/>
    <col min="15108" max="15108" width="28.7109375" style="18" bestFit="1" customWidth="1"/>
    <col min="15109" max="15110" width="6.28515625" style="18" bestFit="1" customWidth="1"/>
    <col min="15111" max="15111" width="15.5703125" style="18" customWidth="1"/>
    <col min="15112" max="15112" width="17.85546875" style="18" customWidth="1"/>
    <col min="15113" max="15113" width="6" style="18" bestFit="1" customWidth="1"/>
    <col min="15114" max="15114" width="14.85546875" style="18" bestFit="1" customWidth="1"/>
    <col min="15115" max="15115" width="12.28515625" style="18" customWidth="1"/>
    <col min="15116" max="15116" width="15" style="18" customWidth="1"/>
    <col min="15117" max="15117" width="6.7109375" style="18" bestFit="1" customWidth="1"/>
    <col min="15118" max="15118" width="10.5703125" style="18" customWidth="1"/>
    <col min="15119" max="15119" width="9.5703125" style="18" customWidth="1"/>
    <col min="15120" max="15120" width="9.140625" style="18" customWidth="1"/>
    <col min="15121" max="15361" width="9.140625" style="18"/>
    <col min="15362" max="15362" width="10" style="18" customWidth="1"/>
    <col min="15363" max="15363" width="26.42578125" style="18" customWidth="1"/>
    <col min="15364" max="15364" width="28.7109375" style="18" bestFit="1" customWidth="1"/>
    <col min="15365" max="15366" width="6.28515625" style="18" bestFit="1" customWidth="1"/>
    <col min="15367" max="15367" width="15.5703125" style="18" customWidth="1"/>
    <col min="15368" max="15368" width="17.85546875" style="18" customWidth="1"/>
    <col min="15369" max="15369" width="6" style="18" bestFit="1" customWidth="1"/>
    <col min="15370" max="15370" width="14.85546875" style="18" bestFit="1" customWidth="1"/>
    <col min="15371" max="15371" width="12.28515625" style="18" customWidth="1"/>
    <col min="15372" max="15372" width="15" style="18" customWidth="1"/>
    <col min="15373" max="15373" width="6.7109375" style="18" bestFit="1" customWidth="1"/>
    <col min="15374" max="15374" width="10.5703125" style="18" customWidth="1"/>
    <col min="15375" max="15375" width="9.5703125" style="18" customWidth="1"/>
    <col min="15376" max="15376" width="9.140625" style="18" customWidth="1"/>
    <col min="15377" max="15617" width="9.140625" style="18"/>
    <col min="15618" max="15618" width="10" style="18" customWidth="1"/>
    <col min="15619" max="15619" width="26.42578125" style="18" customWidth="1"/>
    <col min="15620" max="15620" width="28.7109375" style="18" bestFit="1" customWidth="1"/>
    <col min="15621" max="15622" width="6.28515625" style="18" bestFit="1" customWidth="1"/>
    <col min="15623" max="15623" width="15.5703125" style="18" customWidth="1"/>
    <col min="15624" max="15624" width="17.85546875" style="18" customWidth="1"/>
    <col min="15625" max="15625" width="6" style="18" bestFit="1" customWidth="1"/>
    <col min="15626" max="15626" width="14.85546875" style="18" bestFit="1" customWidth="1"/>
    <col min="15627" max="15627" width="12.28515625" style="18" customWidth="1"/>
    <col min="15628" max="15628" width="15" style="18" customWidth="1"/>
    <col min="15629" max="15629" width="6.7109375" style="18" bestFit="1" customWidth="1"/>
    <col min="15630" max="15630" width="10.5703125" style="18" customWidth="1"/>
    <col min="15631" max="15631" width="9.5703125" style="18" customWidth="1"/>
    <col min="15632" max="15632" width="9.140625" style="18" customWidth="1"/>
    <col min="15633" max="15873" width="9.140625" style="18"/>
    <col min="15874" max="15874" width="10" style="18" customWidth="1"/>
    <col min="15875" max="15875" width="26.42578125" style="18" customWidth="1"/>
    <col min="15876" max="15876" width="28.7109375" style="18" bestFit="1" customWidth="1"/>
    <col min="15877" max="15878" width="6.28515625" style="18" bestFit="1" customWidth="1"/>
    <col min="15879" max="15879" width="15.5703125" style="18" customWidth="1"/>
    <col min="15880" max="15880" width="17.85546875" style="18" customWidth="1"/>
    <col min="15881" max="15881" width="6" style="18" bestFit="1" customWidth="1"/>
    <col min="15882" max="15882" width="14.85546875" style="18" bestFit="1" customWidth="1"/>
    <col min="15883" max="15883" width="12.28515625" style="18" customWidth="1"/>
    <col min="15884" max="15884" width="15" style="18" customWidth="1"/>
    <col min="15885" max="15885" width="6.7109375" style="18" bestFit="1" customWidth="1"/>
    <col min="15886" max="15886" width="10.5703125" style="18" customWidth="1"/>
    <col min="15887" max="15887" width="9.5703125" style="18" customWidth="1"/>
    <col min="15888" max="15888" width="9.140625" style="18" customWidth="1"/>
    <col min="15889" max="16129" width="9.140625" style="18"/>
    <col min="16130" max="16130" width="10" style="18" customWidth="1"/>
    <col min="16131" max="16131" width="26.42578125" style="18" customWidth="1"/>
    <col min="16132" max="16132" width="28.7109375" style="18" bestFit="1" customWidth="1"/>
    <col min="16133" max="16134" width="6.28515625" style="18" bestFit="1" customWidth="1"/>
    <col min="16135" max="16135" width="15.5703125" style="18" customWidth="1"/>
    <col min="16136" max="16136" width="17.85546875" style="18" customWidth="1"/>
    <col min="16137" max="16137" width="6" style="18" bestFit="1" customWidth="1"/>
    <col min="16138" max="16138" width="14.85546875" style="18" bestFit="1" customWidth="1"/>
    <col min="16139" max="16139" width="12.28515625" style="18" customWidth="1"/>
    <col min="16140" max="16140" width="15" style="18" customWidth="1"/>
    <col min="16141" max="16141" width="6.7109375" style="18" bestFit="1" customWidth="1"/>
    <col min="16142" max="16142" width="10.5703125" style="18" customWidth="1"/>
    <col min="16143" max="16143" width="9.5703125" style="18" customWidth="1"/>
    <col min="16144" max="16144" width="9.140625" style="18" customWidth="1"/>
    <col min="16145" max="16384" width="9.14062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9" x14ac:dyDescent="0.25">
      <c r="A2" s="356" t="s">
        <v>97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</row>
    <row r="3" spans="1:19" ht="15.75" thickBot="1" x14ac:dyDescent="0.3">
      <c r="A3" s="372" t="s">
        <v>253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2"/>
      <c r="R3" s="32"/>
      <c r="S3" s="32"/>
    </row>
    <row r="4" spans="1:19" s="98" customFormat="1" ht="26.25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75" t="s">
        <v>111</v>
      </c>
      <c r="B5" s="264" t="s">
        <v>926</v>
      </c>
      <c r="C5" s="158" t="s">
        <v>129</v>
      </c>
      <c r="D5" s="159" t="s">
        <v>361</v>
      </c>
      <c r="E5" s="160">
        <v>17</v>
      </c>
      <c r="F5" s="160">
        <v>16</v>
      </c>
      <c r="G5" s="160">
        <v>12</v>
      </c>
      <c r="H5" s="160">
        <v>0</v>
      </c>
      <c r="I5" s="160">
        <v>2</v>
      </c>
      <c r="J5" s="160">
        <v>5</v>
      </c>
      <c r="K5" s="160">
        <v>1</v>
      </c>
      <c r="L5" s="160">
        <v>0</v>
      </c>
      <c r="M5" s="160">
        <v>10</v>
      </c>
      <c r="N5" s="160">
        <v>0</v>
      </c>
      <c r="O5" s="160">
        <v>3</v>
      </c>
      <c r="P5" s="161">
        <v>33</v>
      </c>
    </row>
    <row r="6" spans="1:19" x14ac:dyDescent="0.25">
      <c r="A6" s="175"/>
      <c r="B6" s="264" t="s">
        <v>1378</v>
      </c>
      <c r="C6" s="158"/>
      <c r="D6" s="159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9" x14ac:dyDescent="0.25">
      <c r="A7" s="175"/>
      <c r="B7" s="264" t="s">
        <v>1378</v>
      </c>
      <c r="C7" s="158"/>
      <c r="D7" s="159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9" x14ac:dyDescent="0.25">
      <c r="A8" s="175"/>
      <c r="B8" s="264" t="s">
        <v>1382</v>
      </c>
      <c r="C8" s="158" t="s">
        <v>132</v>
      </c>
      <c r="D8" s="159" t="s">
        <v>361</v>
      </c>
      <c r="E8" s="160">
        <v>124</v>
      </c>
      <c r="F8" s="160">
        <v>180</v>
      </c>
      <c r="G8" s="160">
        <v>20</v>
      </c>
      <c r="H8" s="160">
        <v>1</v>
      </c>
      <c r="I8" s="160">
        <v>28</v>
      </c>
      <c r="J8" s="160">
        <v>42</v>
      </c>
      <c r="K8" s="160">
        <v>4</v>
      </c>
      <c r="L8" s="160">
        <v>0</v>
      </c>
      <c r="M8" s="160">
        <v>176</v>
      </c>
      <c r="N8" s="160">
        <v>0</v>
      </c>
      <c r="O8" s="160">
        <v>33</v>
      </c>
      <c r="P8" s="161">
        <v>304</v>
      </c>
    </row>
    <row r="9" spans="1:19" x14ac:dyDescent="0.25">
      <c r="A9" s="175"/>
      <c r="B9" s="264" t="s">
        <v>1378</v>
      </c>
      <c r="C9" s="158"/>
      <c r="D9" s="159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9" x14ac:dyDescent="0.25">
      <c r="A10" s="175"/>
      <c r="B10" s="264" t="s">
        <v>1378</v>
      </c>
      <c r="C10" s="158"/>
      <c r="D10" s="159" t="s">
        <v>113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0</v>
      </c>
    </row>
    <row r="11" spans="1:19" x14ac:dyDescent="0.25">
      <c r="A11" s="175"/>
      <c r="B11" s="264" t="s">
        <v>1383</v>
      </c>
      <c r="C11" s="158" t="s">
        <v>133</v>
      </c>
      <c r="D11" s="159" t="s">
        <v>361</v>
      </c>
      <c r="E11" s="160">
        <v>3</v>
      </c>
      <c r="F11" s="160">
        <v>5</v>
      </c>
      <c r="G11" s="160">
        <v>2</v>
      </c>
      <c r="H11" s="160">
        <v>0</v>
      </c>
      <c r="I11" s="160">
        <v>2</v>
      </c>
      <c r="J11" s="160">
        <v>0</v>
      </c>
      <c r="K11" s="160">
        <v>0</v>
      </c>
      <c r="L11" s="160">
        <v>0</v>
      </c>
      <c r="M11" s="160">
        <v>4</v>
      </c>
      <c r="N11" s="160">
        <v>0</v>
      </c>
      <c r="O11" s="160">
        <v>0</v>
      </c>
      <c r="P11" s="161">
        <v>8</v>
      </c>
    </row>
    <row r="12" spans="1:19" x14ac:dyDescent="0.25">
      <c r="A12" s="175"/>
      <c r="B12" s="264" t="s">
        <v>1378</v>
      </c>
      <c r="C12" s="158"/>
      <c r="D12" s="159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9" x14ac:dyDescent="0.25">
      <c r="A13" s="175"/>
      <c r="B13" s="264" t="s">
        <v>1378</v>
      </c>
      <c r="C13" s="158"/>
      <c r="D13" s="159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9" x14ac:dyDescent="0.25">
      <c r="A14" s="22" t="s">
        <v>134</v>
      </c>
      <c r="B14" s="265" t="s">
        <v>1378</v>
      </c>
      <c r="C14" s="23"/>
      <c r="D14" s="23"/>
      <c r="E14" s="24">
        <v>144</v>
      </c>
      <c r="F14" s="24">
        <v>201</v>
      </c>
      <c r="G14" s="24">
        <v>34</v>
      </c>
      <c r="H14" s="24">
        <v>1</v>
      </c>
      <c r="I14" s="24">
        <v>32</v>
      </c>
      <c r="J14" s="24">
        <v>47</v>
      </c>
      <c r="K14" s="24">
        <v>5</v>
      </c>
      <c r="L14" s="24">
        <v>0</v>
      </c>
      <c r="M14" s="24">
        <v>190</v>
      </c>
      <c r="N14" s="24">
        <v>0</v>
      </c>
      <c r="O14" s="24">
        <v>36</v>
      </c>
      <c r="P14" s="25">
        <v>345</v>
      </c>
    </row>
    <row r="15" spans="1:19" x14ac:dyDescent="0.25">
      <c r="A15" s="175" t="s">
        <v>112</v>
      </c>
      <c r="B15" s="264" t="s">
        <v>933</v>
      </c>
      <c r="C15" s="158" t="s">
        <v>135</v>
      </c>
      <c r="D15" s="159" t="s">
        <v>361</v>
      </c>
      <c r="E15" s="160">
        <v>9</v>
      </c>
      <c r="F15" s="160">
        <v>2</v>
      </c>
      <c r="G15" s="160">
        <v>0</v>
      </c>
      <c r="H15" s="160">
        <v>0</v>
      </c>
      <c r="I15" s="160">
        <v>1</v>
      </c>
      <c r="J15" s="160">
        <v>1</v>
      </c>
      <c r="K15" s="160">
        <v>0</v>
      </c>
      <c r="L15" s="160">
        <v>0</v>
      </c>
      <c r="M15" s="160">
        <v>9</v>
      </c>
      <c r="N15" s="160">
        <v>0</v>
      </c>
      <c r="O15" s="160">
        <v>0</v>
      </c>
      <c r="P15" s="161">
        <v>11</v>
      </c>
    </row>
    <row r="16" spans="1:19" x14ac:dyDescent="0.25">
      <c r="A16" s="175"/>
      <c r="B16" s="264" t="s">
        <v>1378</v>
      </c>
      <c r="C16" s="158"/>
      <c r="D16" s="159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x14ac:dyDescent="0.25">
      <c r="A17" s="175"/>
      <c r="B17" s="264" t="s">
        <v>1378</v>
      </c>
      <c r="C17" s="158"/>
      <c r="D17" s="159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x14ac:dyDescent="0.25">
      <c r="A18" s="175"/>
      <c r="B18" s="264" t="s">
        <v>1384</v>
      </c>
      <c r="C18" s="158" t="s">
        <v>136</v>
      </c>
      <c r="D18" s="159" t="s">
        <v>361</v>
      </c>
      <c r="E18" s="160">
        <v>15</v>
      </c>
      <c r="F18" s="160">
        <v>2</v>
      </c>
      <c r="G18" s="160">
        <v>0</v>
      </c>
      <c r="H18" s="160">
        <v>0</v>
      </c>
      <c r="I18" s="160">
        <v>0</v>
      </c>
      <c r="J18" s="160">
        <v>0</v>
      </c>
      <c r="K18" s="160">
        <v>3</v>
      </c>
      <c r="L18" s="160">
        <v>0</v>
      </c>
      <c r="M18" s="160">
        <v>11</v>
      </c>
      <c r="N18" s="160">
        <v>0</v>
      </c>
      <c r="O18" s="160">
        <v>3</v>
      </c>
      <c r="P18" s="161">
        <v>17</v>
      </c>
    </row>
    <row r="19" spans="1:16" x14ac:dyDescent="0.25">
      <c r="A19" s="175"/>
      <c r="B19" s="264" t="s">
        <v>1378</v>
      </c>
      <c r="C19" s="158"/>
      <c r="D19" s="159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x14ac:dyDescent="0.25">
      <c r="A20" s="175"/>
      <c r="B20" s="264" t="s">
        <v>1378</v>
      </c>
      <c r="C20" s="158"/>
      <c r="D20" s="159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x14ac:dyDescent="0.25">
      <c r="A21" s="175"/>
      <c r="B21" s="264" t="s">
        <v>1385</v>
      </c>
      <c r="C21" s="158" t="s">
        <v>138</v>
      </c>
      <c r="D21" s="159" t="s">
        <v>361</v>
      </c>
      <c r="E21" s="160">
        <v>30</v>
      </c>
      <c r="F21" s="160">
        <v>5</v>
      </c>
      <c r="G21" s="160">
        <v>0</v>
      </c>
      <c r="H21" s="160">
        <v>0</v>
      </c>
      <c r="I21" s="160">
        <v>0</v>
      </c>
      <c r="J21" s="160">
        <v>14</v>
      </c>
      <c r="K21" s="160">
        <v>1</v>
      </c>
      <c r="L21" s="160">
        <v>0</v>
      </c>
      <c r="M21" s="160">
        <v>20</v>
      </c>
      <c r="N21" s="160">
        <v>0</v>
      </c>
      <c r="O21" s="160">
        <v>0</v>
      </c>
      <c r="P21" s="161">
        <v>35</v>
      </c>
    </row>
    <row r="22" spans="1:16" x14ac:dyDescent="0.25">
      <c r="A22" s="175"/>
      <c r="B22" s="264" t="s">
        <v>1378</v>
      </c>
      <c r="C22" s="158"/>
      <c r="D22" s="159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x14ac:dyDescent="0.25">
      <c r="A23" s="175"/>
      <c r="B23" s="264" t="s">
        <v>1378</v>
      </c>
      <c r="C23" s="158"/>
      <c r="D23" s="159" t="s">
        <v>113</v>
      </c>
      <c r="E23" s="160">
        <v>6</v>
      </c>
      <c r="F23" s="160">
        <v>0</v>
      </c>
      <c r="G23" s="160">
        <v>3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3</v>
      </c>
      <c r="N23" s="160">
        <v>0</v>
      </c>
      <c r="O23" s="160">
        <v>0</v>
      </c>
      <c r="P23" s="161">
        <v>6</v>
      </c>
    </row>
    <row r="24" spans="1:16" x14ac:dyDescent="0.25">
      <c r="A24" s="175"/>
      <c r="B24" s="264" t="s">
        <v>1381</v>
      </c>
      <c r="C24" s="158" t="s">
        <v>139</v>
      </c>
      <c r="D24" s="159" t="s">
        <v>361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1">
        <v>0</v>
      </c>
    </row>
    <row r="25" spans="1:16" x14ac:dyDescent="0.25">
      <c r="A25" s="175"/>
      <c r="B25" s="264" t="s">
        <v>1378</v>
      </c>
      <c r="C25" s="158"/>
      <c r="D25" s="159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x14ac:dyDescent="0.25">
      <c r="A26" s="175"/>
      <c r="B26" s="264" t="s">
        <v>1378</v>
      </c>
      <c r="C26" s="158"/>
      <c r="D26" s="159" t="s">
        <v>113</v>
      </c>
      <c r="E26" s="160">
        <v>2</v>
      </c>
      <c r="F26" s="160">
        <v>1</v>
      </c>
      <c r="G26" s="160">
        <v>0</v>
      </c>
      <c r="H26" s="160">
        <v>0</v>
      </c>
      <c r="I26" s="160">
        <v>0</v>
      </c>
      <c r="J26" s="160">
        <v>1</v>
      </c>
      <c r="K26" s="160">
        <v>0</v>
      </c>
      <c r="L26" s="160">
        <v>0</v>
      </c>
      <c r="M26" s="160">
        <v>2</v>
      </c>
      <c r="N26" s="160">
        <v>0</v>
      </c>
      <c r="O26" s="160">
        <v>0</v>
      </c>
      <c r="P26" s="161">
        <v>3</v>
      </c>
    </row>
    <row r="27" spans="1:16" x14ac:dyDescent="0.25">
      <c r="A27" s="175"/>
      <c r="B27" s="264" t="s">
        <v>1386</v>
      </c>
      <c r="C27" s="158" t="s">
        <v>140</v>
      </c>
      <c r="D27" s="159" t="s">
        <v>361</v>
      </c>
      <c r="E27" s="160">
        <v>11</v>
      </c>
      <c r="F27" s="160">
        <v>0</v>
      </c>
      <c r="G27" s="160">
        <v>0</v>
      </c>
      <c r="H27" s="160">
        <v>0</v>
      </c>
      <c r="I27" s="160">
        <v>0</v>
      </c>
      <c r="J27" s="160">
        <v>2</v>
      </c>
      <c r="K27" s="160">
        <v>0</v>
      </c>
      <c r="L27" s="160">
        <v>0</v>
      </c>
      <c r="M27" s="160">
        <v>9</v>
      </c>
      <c r="N27" s="160">
        <v>0</v>
      </c>
      <c r="O27" s="160">
        <v>0</v>
      </c>
      <c r="P27" s="161">
        <v>11</v>
      </c>
    </row>
    <row r="28" spans="1:16" x14ac:dyDescent="0.25">
      <c r="A28" s="175"/>
      <c r="B28" s="264" t="s">
        <v>1378</v>
      </c>
      <c r="C28" s="158"/>
      <c r="D28" s="159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x14ac:dyDescent="0.25">
      <c r="A29" s="175"/>
      <c r="B29" s="264" t="s">
        <v>1378</v>
      </c>
      <c r="C29" s="158"/>
      <c r="D29" s="159" t="s">
        <v>113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1">
        <v>0</v>
      </c>
    </row>
    <row r="30" spans="1:16" x14ac:dyDescent="0.25">
      <c r="A30" s="175"/>
      <c r="B30" s="264" t="s">
        <v>425</v>
      </c>
      <c r="C30" s="158" t="s">
        <v>141</v>
      </c>
      <c r="D30" s="159" t="s">
        <v>361</v>
      </c>
      <c r="E30" s="160">
        <v>21</v>
      </c>
      <c r="F30" s="160">
        <v>7</v>
      </c>
      <c r="G30" s="160">
        <v>0</v>
      </c>
      <c r="H30" s="160">
        <v>1</v>
      </c>
      <c r="I30" s="160">
        <v>1</v>
      </c>
      <c r="J30" s="160">
        <v>11</v>
      </c>
      <c r="K30" s="160">
        <v>0</v>
      </c>
      <c r="L30" s="160">
        <v>0</v>
      </c>
      <c r="M30" s="160">
        <v>11</v>
      </c>
      <c r="N30" s="160">
        <v>0</v>
      </c>
      <c r="O30" s="160">
        <v>4</v>
      </c>
      <c r="P30" s="161">
        <v>28</v>
      </c>
    </row>
    <row r="31" spans="1:16" x14ac:dyDescent="0.25">
      <c r="A31" s="175"/>
      <c r="B31" s="264" t="s">
        <v>1378</v>
      </c>
      <c r="C31" s="158"/>
      <c r="D31" s="159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x14ac:dyDescent="0.25">
      <c r="A32" s="175"/>
      <c r="B32" s="264" t="s">
        <v>1378</v>
      </c>
      <c r="C32" s="158"/>
      <c r="D32" s="159" t="s">
        <v>113</v>
      </c>
      <c r="E32" s="160">
        <v>5</v>
      </c>
      <c r="F32" s="160">
        <v>2</v>
      </c>
      <c r="G32" s="160">
        <v>1</v>
      </c>
      <c r="H32" s="160">
        <v>0</v>
      </c>
      <c r="I32" s="160">
        <v>1</v>
      </c>
      <c r="J32" s="160">
        <v>1</v>
      </c>
      <c r="K32" s="160">
        <v>0</v>
      </c>
      <c r="L32" s="160">
        <v>0</v>
      </c>
      <c r="M32" s="160">
        <v>4</v>
      </c>
      <c r="N32" s="160">
        <v>0</v>
      </c>
      <c r="O32" s="160">
        <v>0</v>
      </c>
      <c r="P32" s="161">
        <v>7</v>
      </c>
    </row>
    <row r="33" spans="1:16" x14ac:dyDescent="0.25">
      <c r="A33" s="175"/>
      <c r="B33" s="264" t="s">
        <v>1387</v>
      </c>
      <c r="C33" s="158" t="s">
        <v>142</v>
      </c>
      <c r="D33" s="159" t="s">
        <v>361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1">
        <v>0</v>
      </c>
    </row>
    <row r="34" spans="1:16" x14ac:dyDescent="0.25">
      <c r="A34" s="175"/>
      <c r="B34" s="264" t="s">
        <v>1378</v>
      </c>
      <c r="C34" s="158"/>
      <c r="D34" s="159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x14ac:dyDescent="0.25">
      <c r="A35" s="175"/>
      <c r="B35" s="264" t="s">
        <v>1378</v>
      </c>
      <c r="C35" s="158"/>
      <c r="D35" s="159" t="s">
        <v>113</v>
      </c>
      <c r="E35" s="160">
        <v>1</v>
      </c>
      <c r="F35" s="160">
        <v>3</v>
      </c>
      <c r="G35" s="160">
        <v>0</v>
      </c>
      <c r="H35" s="160">
        <v>0</v>
      </c>
      <c r="I35" s="160">
        <v>0</v>
      </c>
      <c r="J35" s="160">
        <v>2</v>
      </c>
      <c r="K35" s="160">
        <v>0</v>
      </c>
      <c r="L35" s="160">
        <v>0</v>
      </c>
      <c r="M35" s="160">
        <v>1</v>
      </c>
      <c r="N35" s="160">
        <v>0</v>
      </c>
      <c r="O35" s="160">
        <v>1</v>
      </c>
      <c r="P35" s="161">
        <v>4</v>
      </c>
    </row>
    <row r="36" spans="1:16" x14ac:dyDescent="0.25">
      <c r="A36" s="175"/>
      <c r="B36" s="264" t="s">
        <v>1388</v>
      </c>
      <c r="C36" s="158" t="s">
        <v>144</v>
      </c>
      <c r="D36" s="159" t="s">
        <v>361</v>
      </c>
      <c r="E36" s="160">
        <v>3</v>
      </c>
      <c r="F36" s="160">
        <v>1</v>
      </c>
      <c r="G36" s="160">
        <v>1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2</v>
      </c>
      <c r="N36" s="160">
        <v>0</v>
      </c>
      <c r="O36" s="160">
        <v>1</v>
      </c>
      <c r="P36" s="161">
        <v>4</v>
      </c>
    </row>
    <row r="37" spans="1:16" x14ac:dyDescent="0.25">
      <c r="A37" s="175"/>
      <c r="B37" s="264" t="s">
        <v>1378</v>
      </c>
      <c r="C37" s="158"/>
      <c r="D37" s="159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x14ac:dyDescent="0.25">
      <c r="A38" s="175"/>
      <c r="B38" s="264" t="s">
        <v>1378</v>
      </c>
      <c r="C38" s="158"/>
      <c r="D38" s="159" t="s">
        <v>113</v>
      </c>
      <c r="E38" s="160">
        <v>3</v>
      </c>
      <c r="F38" s="160">
        <v>0</v>
      </c>
      <c r="G38" s="160">
        <v>1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2</v>
      </c>
      <c r="N38" s="160">
        <v>0</v>
      </c>
      <c r="O38" s="160">
        <v>0</v>
      </c>
      <c r="P38" s="161">
        <v>3</v>
      </c>
    </row>
    <row r="39" spans="1:16" x14ac:dyDescent="0.25">
      <c r="A39" s="210"/>
      <c r="B39" s="268" t="s">
        <v>1379</v>
      </c>
      <c r="C39" s="158" t="s">
        <v>145</v>
      </c>
      <c r="D39" s="159" t="s">
        <v>361</v>
      </c>
      <c r="E39" s="160">
        <v>22</v>
      </c>
      <c r="F39" s="160">
        <v>17</v>
      </c>
      <c r="G39" s="160">
        <v>2</v>
      </c>
      <c r="H39" s="160">
        <v>0</v>
      </c>
      <c r="I39" s="160">
        <v>1</v>
      </c>
      <c r="J39" s="160">
        <v>10</v>
      </c>
      <c r="K39" s="160">
        <v>0</v>
      </c>
      <c r="L39" s="160">
        <v>0</v>
      </c>
      <c r="M39" s="160">
        <v>23</v>
      </c>
      <c r="N39" s="160">
        <v>0</v>
      </c>
      <c r="O39" s="160">
        <v>3</v>
      </c>
      <c r="P39" s="161">
        <v>39</v>
      </c>
    </row>
    <row r="40" spans="1:16" x14ac:dyDescent="0.25">
      <c r="A40" s="175"/>
      <c r="B40" s="264" t="s">
        <v>1378</v>
      </c>
      <c r="C40" s="158"/>
      <c r="D40" s="159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x14ac:dyDescent="0.25">
      <c r="A41" s="175"/>
      <c r="B41" s="264" t="s">
        <v>1378</v>
      </c>
      <c r="C41" s="158"/>
      <c r="D41" s="159" t="s">
        <v>113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1">
        <v>0</v>
      </c>
    </row>
    <row r="42" spans="1:16" x14ac:dyDescent="0.25">
      <c r="A42" s="175"/>
      <c r="B42" s="264" t="s">
        <v>934</v>
      </c>
      <c r="C42" s="158" t="s">
        <v>146</v>
      </c>
      <c r="D42" s="159" t="s">
        <v>361</v>
      </c>
      <c r="E42" s="160">
        <v>67</v>
      </c>
      <c r="F42" s="160">
        <v>15</v>
      </c>
      <c r="G42" s="160">
        <v>0</v>
      </c>
      <c r="H42" s="160">
        <v>0</v>
      </c>
      <c r="I42" s="160">
        <v>4</v>
      </c>
      <c r="J42" s="160">
        <v>31</v>
      </c>
      <c r="K42" s="160">
        <v>0</v>
      </c>
      <c r="L42" s="160">
        <v>0</v>
      </c>
      <c r="M42" s="160">
        <v>44</v>
      </c>
      <c r="N42" s="160">
        <v>0</v>
      </c>
      <c r="O42" s="160">
        <v>3</v>
      </c>
      <c r="P42" s="161">
        <v>82</v>
      </c>
    </row>
    <row r="43" spans="1:16" x14ac:dyDescent="0.25">
      <c r="A43" s="175"/>
      <c r="B43" s="264" t="s">
        <v>1378</v>
      </c>
      <c r="C43" s="158"/>
      <c r="D43" s="159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x14ac:dyDescent="0.25">
      <c r="A44" s="175"/>
      <c r="B44" s="264" t="s">
        <v>1378</v>
      </c>
      <c r="C44" s="158"/>
      <c r="D44" s="159" t="s">
        <v>113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0</v>
      </c>
    </row>
    <row r="45" spans="1:16" x14ac:dyDescent="0.25">
      <c r="A45" s="175"/>
      <c r="B45" s="264" t="s">
        <v>935</v>
      </c>
      <c r="C45" s="158" t="s">
        <v>148</v>
      </c>
      <c r="D45" s="159" t="s">
        <v>361</v>
      </c>
      <c r="E45" s="160">
        <v>3</v>
      </c>
      <c r="F45" s="160">
        <v>1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4</v>
      </c>
      <c r="N45" s="160">
        <v>0</v>
      </c>
      <c r="O45" s="160">
        <v>0</v>
      </c>
      <c r="P45" s="161">
        <v>4</v>
      </c>
    </row>
    <row r="46" spans="1:16" x14ac:dyDescent="0.25">
      <c r="A46" s="175"/>
      <c r="B46" s="264" t="s">
        <v>1378</v>
      </c>
      <c r="C46" s="158"/>
      <c r="D46" s="159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x14ac:dyDescent="0.25">
      <c r="A47" s="175"/>
      <c r="B47" s="264" t="s">
        <v>1378</v>
      </c>
      <c r="C47" s="158"/>
      <c r="D47" s="159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x14ac:dyDescent="0.25">
      <c r="A48" s="175"/>
      <c r="B48" s="339" t="s">
        <v>1439</v>
      </c>
      <c r="C48" s="158" t="s">
        <v>149</v>
      </c>
      <c r="D48" s="159" t="s">
        <v>361</v>
      </c>
      <c r="E48" s="160">
        <v>8</v>
      </c>
      <c r="F48" s="160">
        <v>3</v>
      </c>
      <c r="G48" s="160">
        <v>1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9</v>
      </c>
      <c r="N48" s="160">
        <v>0</v>
      </c>
      <c r="O48" s="160">
        <v>1</v>
      </c>
      <c r="P48" s="161">
        <v>11</v>
      </c>
    </row>
    <row r="49" spans="1:16" x14ac:dyDescent="0.25">
      <c r="A49" s="175"/>
      <c r="B49" s="264" t="s">
        <v>1378</v>
      </c>
      <c r="C49" s="158"/>
      <c r="D49" s="159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x14ac:dyDescent="0.25">
      <c r="A50" s="175"/>
      <c r="B50" s="264" t="s">
        <v>1378</v>
      </c>
      <c r="C50" s="158"/>
      <c r="D50" s="159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x14ac:dyDescent="0.25">
      <c r="A51" s="176" t="s">
        <v>254</v>
      </c>
      <c r="B51" s="264" t="s">
        <v>936</v>
      </c>
      <c r="C51" s="158" t="s">
        <v>255</v>
      </c>
      <c r="D51" s="159" t="s">
        <v>361</v>
      </c>
      <c r="E51" s="160">
        <v>4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4</v>
      </c>
      <c r="N51" s="160">
        <v>0</v>
      </c>
      <c r="O51" s="160">
        <v>0</v>
      </c>
      <c r="P51" s="161">
        <v>4</v>
      </c>
    </row>
    <row r="52" spans="1:16" x14ac:dyDescent="0.25">
      <c r="A52" s="175"/>
      <c r="B52" s="264" t="s">
        <v>1378</v>
      </c>
      <c r="C52" s="158"/>
      <c r="D52" s="159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x14ac:dyDescent="0.25">
      <c r="A53" s="175"/>
      <c r="B53" s="264" t="s">
        <v>1378</v>
      </c>
      <c r="C53" s="158"/>
      <c r="D53" s="159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x14ac:dyDescent="0.25">
      <c r="A54" s="175"/>
      <c r="B54" s="264" t="s">
        <v>937</v>
      </c>
      <c r="C54" s="158" t="s">
        <v>150</v>
      </c>
      <c r="D54" s="159" t="s">
        <v>361</v>
      </c>
      <c r="E54" s="160">
        <v>3</v>
      </c>
      <c r="F54" s="160">
        <v>0</v>
      </c>
      <c r="G54" s="160">
        <v>0</v>
      </c>
      <c r="H54" s="160">
        <v>0</v>
      </c>
      <c r="I54" s="160">
        <v>0</v>
      </c>
      <c r="J54" s="160">
        <v>2</v>
      </c>
      <c r="K54" s="160">
        <v>0</v>
      </c>
      <c r="L54" s="160">
        <v>0</v>
      </c>
      <c r="M54" s="160">
        <v>1</v>
      </c>
      <c r="N54" s="160">
        <v>0</v>
      </c>
      <c r="O54" s="160">
        <v>0</v>
      </c>
      <c r="P54" s="161">
        <v>3</v>
      </c>
    </row>
    <row r="55" spans="1:16" x14ac:dyDescent="0.25">
      <c r="A55" s="175"/>
      <c r="B55" s="264" t="s">
        <v>1378</v>
      </c>
      <c r="C55" s="158"/>
      <c r="D55" s="159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x14ac:dyDescent="0.25">
      <c r="A56" s="175"/>
      <c r="B56" s="264" t="s">
        <v>1378</v>
      </c>
      <c r="C56" s="158"/>
      <c r="D56" s="159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x14ac:dyDescent="0.25">
      <c r="A57" s="175"/>
      <c r="B57" s="264" t="s">
        <v>938</v>
      </c>
      <c r="C57" s="158" t="s">
        <v>151</v>
      </c>
      <c r="D57" s="159" t="s">
        <v>361</v>
      </c>
      <c r="E57" s="160">
        <v>5</v>
      </c>
      <c r="F57" s="160">
        <v>5</v>
      </c>
      <c r="G57" s="160">
        <v>0</v>
      </c>
      <c r="H57" s="160">
        <v>0</v>
      </c>
      <c r="I57" s="160">
        <v>0</v>
      </c>
      <c r="J57" s="160">
        <v>2</v>
      </c>
      <c r="K57" s="160">
        <v>0</v>
      </c>
      <c r="L57" s="160">
        <v>0</v>
      </c>
      <c r="M57" s="160">
        <v>7</v>
      </c>
      <c r="N57" s="160">
        <v>0</v>
      </c>
      <c r="O57" s="160">
        <v>1</v>
      </c>
      <c r="P57" s="161">
        <v>10</v>
      </c>
    </row>
    <row r="58" spans="1:16" x14ac:dyDescent="0.25">
      <c r="A58" s="175"/>
      <c r="B58" s="264" t="s">
        <v>1378</v>
      </c>
      <c r="C58" s="158"/>
      <c r="D58" s="159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x14ac:dyDescent="0.25">
      <c r="A59" s="175"/>
      <c r="B59" s="264" t="s">
        <v>1378</v>
      </c>
      <c r="C59" s="158"/>
      <c r="D59" s="159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x14ac:dyDescent="0.25">
      <c r="A60" s="175"/>
      <c r="B60" s="264" t="s">
        <v>939</v>
      </c>
      <c r="C60" s="158" t="s">
        <v>152</v>
      </c>
      <c r="D60" s="159" t="s">
        <v>361</v>
      </c>
      <c r="E60" s="160">
        <v>6</v>
      </c>
      <c r="F60" s="160">
        <v>3</v>
      </c>
      <c r="G60" s="160">
        <v>2</v>
      </c>
      <c r="H60" s="160">
        <v>0</v>
      </c>
      <c r="I60" s="160">
        <v>0</v>
      </c>
      <c r="J60" s="160">
        <v>2</v>
      </c>
      <c r="K60" s="160">
        <v>0</v>
      </c>
      <c r="L60" s="160">
        <v>0</v>
      </c>
      <c r="M60" s="160">
        <v>5</v>
      </c>
      <c r="N60" s="160">
        <v>0</v>
      </c>
      <c r="O60" s="160">
        <v>0</v>
      </c>
      <c r="P60" s="161">
        <v>9</v>
      </c>
    </row>
    <row r="61" spans="1:16" x14ac:dyDescent="0.25">
      <c r="A61" s="175"/>
      <c r="B61" s="264" t="s">
        <v>1378</v>
      </c>
      <c r="C61" s="158"/>
      <c r="D61" s="159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x14ac:dyDescent="0.25">
      <c r="A62" s="175"/>
      <c r="B62" s="264" t="s">
        <v>1378</v>
      </c>
      <c r="C62" s="158"/>
      <c r="D62" s="159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x14ac:dyDescent="0.25">
      <c r="A63" s="175"/>
      <c r="B63" s="264" t="s">
        <v>1389</v>
      </c>
      <c r="C63" s="158" t="s">
        <v>153</v>
      </c>
      <c r="D63" s="159" t="s">
        <v>361</v>
      </c>
      <c r="E63" s="160">
        <v>3</v>
      </c>
      <c r="F63" s="160">
        <v>1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3</v>
      </c>
      <c r="N63" s="160">
        <v>0</v>
      </c>
      <c r="O63" s="160">
        <v>1</v>
      </c>
      <c r="P63" s="161">
        <v>4</v>
      </c>
    </row>
    <row r="64" spans="1:16" x14ac:dyDescent="0.25">
      <c r="A64" s="175"/>
      <c r="B64" s="264" t="s">
        <v>1378</v>
      </c>
      <c r="C64" s="158"/>
      <c r="D64" s="159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x14ac:dyDescent="0.25">
      <c r="A65" s="175"/>
      <c r="B65" s="264" t="s">
        <v>1378</v>
      </c>
      <c r="C65" s="158"/>
      <c r="D65" s="159" t="s">
        <v>113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0</v>
      </c>
    </row>
    <row r="66" spans="1:16" x14ac:dyDescent="0.25">
      <c r="A66" s="175"/>
      <c r="B66" s="264" t="s">
        <v>1390</v>
      </c>
      <c r="C66" s="158" t="s">
        <v>154</v>
      </c>
      <c r="D66" s="159" t="s">
        <v>361</v>
      </c>
      <c r="E66" s="160">
        <v>12</v>
      </c>
      <c r="F66" s="160">
        <v>0</v>
      </c>
      <c r="G66" s="160">
        <v>0</v>
      </c>
      <c r="H66" s="160">
        <v>0</v>
      </c>
      <c r="I66" s="160">
        <v>0</v>
      </c>
      <c r="J66" s="160">
        <v>2</v>
      </c>
      <c r="K66" s="160">
        <v>0</v>
      </c>
      <c r="L66" s="160">
        <v>0</v>
      </c>
      <c r="M66" s="160">
        <v>8</v>
      </c>
      <c r="N66" s="160">
        <v>0</v>
      </c>
      <c r="O66" s="160">
        <v>2</v>
      </c>
      <c r="P66" s="161">
        <v>12</v>
      </c>
    </row>
    <row r="67" spans="1:16" x14ac:dyDescent="0.25">
      <c r="A67" s="175"/>
      <c r="B67" s="264" t="s">
        <v>1378</v>
      </c>
      <c r="C67" s="158"/>
      <c r="D67" s="159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x14ac:dyDescent="0.25">
      <c r="A68" s="175"/>
      <c r="B68" s="264" t="s">
        <v>1378</v>
      </c>
      <c r="C68" s="158"/>
      <c r="D68" s="159" t="s">
        <v>113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0</v>
      </c>
    </row>
    <row r="69" spans="1:16" x14ac:dyDescent="0.25">
      <c r="A69" s="175"/>
      <c r="B69" s="264" t="s">
        <v>940</v>
      </c>
      <c r="C69" s="158" t="s">
        <v>155</v>
      </c>
      <c r="D69" s="159" t="s">
        <v>361</v>
      </c>
      <c r="E69" s="160">
        <v>3</v>
      </c>
      <c r="F69" s="160">
        <v>3</v>
      </c>
      <c r="G69" s="160">
        <v>2</v>
      </c>
      <c r="H69" s="160">
        <v>0</v>
      </c>
      <c r="I69" s="160">
        <v>0</v>
      </c>
      <c r="J69" s="160">
        <v>1</v>
      </c>
      <c r="K69" s="160">
        <v>0</v>
      </c>
      <c r="L69" s="160">
        <v>0</v>
      </c>
      <c r="M69" s="160">
        <v>3</v>
      </c>
      <c r="N69" s="160">
        <v>0</v>
      </c>
      <c r="O69" s="160">
        <v>0</v>
      </c>
      <c r="P69" s="161">
        <v>6</v>
      </c>
    </row>
    <row r="70" spans="1:16" x14ac:dyDescent="0.25">
      <c r="A70" s="175"/>
      <c r="B70" s="264" t="s">
        <v>1378</v>
      </c>
      <c r="C70" s="158"/>
      <c r="D70" s="159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x14ac:dyDescent="0.25">
      <c r="A71" s="175"/>
      <c r="B71" s="264" t="s">
        <v>1378</v>
      </c>
      <c r="C71" s="158"/>
      <c r="D71" s="159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x14ac:dyDescent="0.25">
      <c r="A72" s="175"/>
      <c r="B72" s="264" t="s">
        <v>1391</v>
      </c>
      <c r="C72" s="158" t="s">
        <v>156</v>
      </c>
      <c r="D72" s="159" t="s">
        <v>361</v>
      </c>
      <c r="E72" s="160">
        <v>51</v>
      </c>
      <c r="F72" s="160">
        <v>37</v>
      </c>
      <c r="G72" s="160">
        <v>1</v>
      </c>
      <c r="H72" s="160">
        <v>0</v>
      </c>
      <c r="I72" s="160">
        <v>2</v>
      </c>
      <c r="J72" s="160">
        <v>22</v>
      </c>
      <c r="K72" s="160">
        <v>4</v>
      </c>
      <c r="L72" s="160">
        <v>0</v>
      </c>
      <c r="M72" s="160">
        <v>57</v>
      </c>
      <c r="N72" s="160">
        <v>0</v>
      </c>
      <c r="O72" s="160">
        <v>2</v>
      </c>
      <c r="P72" s="161">
        <v>88</v>
      </c>
    </row>
    <row r="73" spans="1:16" x14ac:dyDescent="0.25">
      <c r="A73" s="175"/>
      <c r="B73" s="264" t="s">
        <v>1378</v>
      </c>
      <c r="C73" s="158"/>
      <c r="D73" s="159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x14ac:dyDescent="0.25">
      <c r="A74" s="175"/>
      <c r="B74" s="264" t="s">
        <v>1378</v>
      </c>
      <c r="C74" s="158"/>
      <c r="D74" s="159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x14ac:dyDescent="0.25">
      <c r="A75" s="175"/>
      <c r="B75" s="264" t="s">
        <v>941</v>
      </c>
      <c r="C75" s="158" t="s">
        <v>157</v>
      </c>
      <c r="D75" s="159" t="s">
        <v>361</v>
      </c>
      <c r="E75" s="160">
        <v>1</v>
      </c>
      <c r="F75" s="160">
        <v>2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3</v>
      </c>
      <c r="N75" s="160">
        <v>0</v>
      </c>
      <c r="O75" s="160">
        <v>0</v>
      </c>
      <c r="P75" s="161">
        <v>3</v>
      </c>
    </row>
    <row r="76" spans="1:16" x14ac:dyDescent="0.25">
      <c r="A76" s="175"/>
      <c r="B76" s="264" t="s">
        <v>1378</v>
      </c>
      <c r="C76" s="158"/>
      <c r="D76" s="159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x14ac:dyDescent="0.25">
      <c r="A77" s="175"/>
      <c r="B77" s="264" t="s">
        <v>1378</v>
      </c>
      <c r="C77" s="158"/>
      <c r="D77" s="159" t="s">
        <v>113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0</v>
      </c>
    </row>
    <row r="78" spans="1:16" x14ac:dyDescent="0.25">
      <c r="A78" s="175"/>
      <c r="B78" s="264" t="s">
        <v>942</v>
      </c>
      <c r="C78" s="158" t="s">
        <v>158</v>
      </c>
      <c r="D78" s="159" t="s">
        <v>361</v>
      </c>
      <c r="E78" s="160">
        <v>26</v>
      </c>
      <c r="F78" s="160">
        <v>8</v>
      </c>
      <c r="G78" s="160">
        <v>0</v>
      </c>
      <c r="H78" s="160">
        <v>0</v>
      </c>
      <c r="I78" s="160">
        <v>0</v>
      </c>
      <c r="J78" s="160">
        <v>8</v>
      </c>
      <c r="K78" s="160">
        <v>0</v>
      </c>
      <c r="L78" s="160">
        <v>0</v>
      </c>
      <c r="M78" s="160">
        <v>21</v>
      </c>
      <c r="N78" s="160">
        <v>1</v>
      </c>
      <c r="O78" s="160">
        <v>4</v>
      </c>
      <c r="P78" s="161">
        <v>34</v>
      </c>
    </row>
    <row r="79" spans="1:16" x14ac:dyDescent="0.25">
      <c r="A79" s="175"/>
      <c r="B79" s="264" t="s">
        <v>1378</v>
      </c>
      <c r="C79" s="158"/>
      <c r="D79" s="159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x14ac:dyDescent="0.25">
      <c r="A80" s="175"/>
      <c r="B80" s="264" t="s">
        <v>1378</v>
      </c>
      <c r="C80" s="158"/>
      <c r="D80" s="159" t="s">
        <v>113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0</v>
      </c>
    </row>
    <row r="81" spans="1:16" x14ac:dyDescent="0.25">
      <c r="A81" s="175"/>
      <c r="B81" s="264" t="s">
        <v>1380</v>
      </c>
      <c r="C81" s="158" t="s">
        <v>159</v>
      </c>
      <c r="D81" s="159" t="s">
        <v>361</v>
      </c>
      <c r="E81" s="160">
        <v>5</v>
      </c>
      <c r="F81" s="160">
        <v>15</v>
      </c>
      <c r="G81" s="160">
        <v>0</v>
      </c>
      <c r="H81" s="160">
        <v>0</v>
      </c>
      <c r="I81" s="160">
        <v>0</v>
      </c>
      <c r="J81" s="160">
        <v>7</v>
      </c>
      <c r="K81" s="160">
        <v>0</v>
      </c>
      <c r="L81" s="160">
        <v>0</v>
      </c>
      <c r="M81" s="160">
        <v>9</v>
      </c>
      <c r="N81" s="160">
        <v>0</v>
      </c>
      <c r="O81" s="160">
        <v>4</v>
      </c>
      <c r="P81" s="161">
        <v>20</v>
      </c>
    </row>
    <row r="82" spans="1:16" x14ac:dyDescent="0.25">
      <c r="A82" s="175"/>
      <c r="B82" s="264" t="s">
        <v>1378</v>
      </c>
      <c r="C82" s="158"/>
      <c r="D82" s="159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6" x14ac:dyDescent="0.25">
      <c r="A83" s="175"/>
      <c r="B83" s="264" t="s">
        <v>1378</v>
      </c>
      <c r="C83" s="158"/>
      <c r="D83" s="159" t="s">
        <v>113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</row>
    <row r="84" spans="1:16" x14ac:dyDescent="0.25">
      <c r="A84" s="175"/>
      <c r="B84" s="264" t="s">
        <v>943</v>
      </c>
      <c r="C84" s="158" t="s">
        <v>160</v>
      </c>
      <c r="D84" s="159" t="s">
        <v>361</v>
      </c>
      <c r="E84" s="160">
        <v>6</v>
      </c>
      <c r="F84" s="160">
        <v>5</v>
      </c>
      <c r="G84" s="160">
        <v>0</v>
      </c>
      <c r="H84" s="160">
        <v>0</v>
      </c>
      <c r="I84" s="160">
        <v>0</v>
      </c>
      <c r="J84" s="160">
        <v>4</v>
      </c>
      <c r="K84" s="160">
        <v>0</v>
      </c>
      <c r="L84" s="160">
        <v>0</v>
      </c>
      <c r="M84" s="160">
        <v>7</v>
      </c>
      <c r="N84" s="160">
        <v>0</v>
      </c>
      <c r="O84" s="160">
        <v>0</v>
      </c>
      <c r="P84" s="161">
        <v>11</v>
      </c>
    </row>
    <row r="85" spans="1:16" x14ac:dyDescent="0.25">
      <c r="A85" s="175"/>
      <c r="B85" s="264" t="s">
        <v>1378</v>
      </c>
      <c r="C85" s="158"/>
      <c r="D85" s="159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6" x14ac:dyDescent="0.25">
      <c r="A86" s="175"/>
      <c r="B86" s="264" t="s">
        <v>1378</v>
      </c>
      <c r="C86" s="158"/>
      <c r="D86" s="159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6" x14ac:dyDescent="0.25">
      <c r="A87" s="175"/>
      <c r="B87" s="264" t="s">
        <v>1392</v>
      </c>
      <c r="C87" s="158" t="s">
        <v>161</v>
      </c>
      <c r="D87" s="159" t="s">
        <v>361</v>
      </c>
      <c r="E87" s="160">
        <v>3</v>
      </c>
      <c r="F87" s="160">
        <v>0</v>
      </c>
      <c r="G87" s="160">
        <v>0</v>
      </c>
      <c r="H87" s="160">
        <v>0</v>
      </c>
      <c r="I87" s="160">
        <v>0</v>
      </c>
      <c r="J87" s="160">
        <v>2</v>
      </c>
      <c r="K87" s="160">
        <v>0</v>
      </c>
      <c r="L87" s="160">
        <v>0</v>
      </c>
      <c r="M87" s="160">
        <v>1</v>
      </c>
      <c r="N87" s="160">
        <v>0</v>
      </c>
      <c r="O87" s="160">
        <v>0</v>
      </c>
      <c r="P87" s="161">
        <v>3</v>
      </c>
    </row>
    <row r="88" spans="1:16" x14ac:dyDescent="0.25">
      <c r="A88" s="175"/>
      <c r="B88" s="264" t="s">
        <v>1378</v>
      </c>
      <c r="C88" s="158"/>
      <c r="D88" s="159" t="s">
        <v>119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0</v>
      </c>
    </row>
    <row r="89" spans="1:16" x14ac:dyDescent="0.25">
      <c r="A89" s="175"/>
      <c r="B89" s="264" t="s">
        <v>1378</v>
      </c>
      <c r="C89" s="158"/>
      <c r="D89" s="159" t="s">
        <v>113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</row>
    <row r="90" spans="1:16" x14ac:dyDescent="0.25">
      <c r="A90" s="22" t="s">
        <v>162</v>
      </c>
      <c r="B90" s="265" t="s">
        <v>1378</v>
      </c>
      <c r="C90" s="23"/>
      <c r="D90" s="23"/>
      <c r="E90" s="24">
        <v>334</v>
      </c>
      <c r="F90" s="24">
        <v>138</v>
      </c>
      <c r="G90" s="24">
        <v>14</v>
      </c>
      <c r="H90" s="24">
        <v>1</v>
      </c>
      <c r="I90" s="24">
        <v>10</v>
      </c>
      <c r="J90" s="24">
        <v>125</v>
      </c>
      <c r="K90" s="24">
        <v>8</v>
      </c>
      <c r="L90" s="24">
        <v>0</v>
      </c>
      <c r="M90" s="24">
        <v>283</v>
      </c>
      <c r="N90" s="24">
        <v>1</v>
      </c>
      <c r="O90" s="24">
        <v>30</v>
      </c>
      <c r="P90" s="25">
        <v>472</v>
      </c>
    </row>
    <row r="91" spans="1:16" x14ac:dyDescent="0.25">
      <c r="A91" s="175" t="s">
        <v>114</v>
      </c>
      <c r="B91" s="264" t="s">
        <v>400</v>
      </c>
      <c r="C91" s="158" t="s">
        <v>163</v>
      </c>
      <c r="D91" s="159" t="s">
        <v>361</v>
      </c>
      <c r="E91" s="160">
        <v>10</v>
      </c>
      <c r="F91" s="160">
        <v>20</v>
      </c>
      <c r="G91" s="160">
        <v>13</v>
      </c>
      <c r="H91" s="160">
        <v>0</v>
      </c>
      <c r="I91" s="160">
        <v>1</v>
      </c>
      <c r="J91" s="160">
        <v>2</v>
      </c>
      <c r="K91" s="160">
        <v>0</v>
      </c>
      <c r="L91" s="160">
        <v>0</v>
      </c>
      <c r="M91" s="160">
        <v>14</v>
      </c>
      <c r="N91" s="160">
        <v>0</v>
      </c>
      <c r="O91" s="160">
        <v>0</v>
      </c>
      <c r="P91" s="161">
        <v>30</v>
      </c>
    </row>
    <row r="92" spans="1:16" x14ac:dyDescent="0.25">
      <c r="A92" s="175"/>
      <c r="B92" s="264" t="s">
        <v>1378</v>
      </c>
      <c r="C92" s="158"/>
      <c r="D92" s="159" t="s">
        <v>119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</row>
    <row r="93" spans="1:16" x14ac:dyDescent="0.25">
      <c r="A93" s="175"/>
      <c r="B93" s="264" t="s">
        <v>1378</v>
      </c>
      <c r="C93" s="158"/>
      <c r="D93" s="159" t="s">
        <v>113</v>
      </c>
      <c r="E93" s="160">
        <v>4</v>
      </c>
      <c r="F93" s="160">
        <v>4</v>
      </c>
      <c r="G93" s="160">
        <v>3</v>
      </c>
      <c r="H93" s="160">
        <v>0</v>
      </c>
      <c r="I93" s="160">
        <v>1</v>
      </c>
      <c r="J93" s="160">
        <v>1</v>
      </c>
      <c r="K93" s="160">
        <v>0</v>
      </c>
      <c r="L93" s="160">
        <v>0</v>
      </c>
      <c r="M93" s="160">
        <v>3</v>
      </c>
      <c r="N93" s="160">
        <v>0</v>
      </c>
      <c r="O93" s="160">
        <v>0</v>
      </c>
      <c r="P93" s="161">
        <v>8</v>
      </c>
    </row>
    <row r="94" spans="1:16" x14ac:dyDescent="0.25">
      <c r="A94" s="175"/>
      <c r="B94" s="264" t="s">
        <v>401</v>
      </c>
      <c r="C94" s="158" t="s">
        <v>164</v>
      </c>
      <c r="D94" s="159" t="s">
        <v>361</v>
      </c>
      <c r="E94" s="160">
        <v>2</v>
      </c>
      <c r="F94" s="160">
        <v>4</v>
      </c>
      <c r="G94" s="160">
        <v>2</v>
      </c>
      <c r="H94" s="160">
        <v>0</v>
      </c>
      <c r="I94" s="160">
        <v>2</v>
      </c>
      <c r="J94" s="160">
        <v>1</v>
      </c>
      <c r="K94" s="160">
        <v>0</v>
      </c>
      <c r="L94" s="160">
        <v>0</v>
      </c>
      <c r="M94" s="160">
        <v>0</v>
      </c>
      <c r="N94" s="160">
        <v>0</v>
      </c>
      <c r="O94" s="160">
        <v>1</v>
      </c>
      <c r="P94" s="161">
        <v>6</v>
      </c>
    </row>
    <row r="95" spans="1:16" x14ac:dyDescent="0.25">
      <c r="A95" s="175"/>
      <c r="B95" s="264" t="s">
        <v>1378</v>
      </c>
      <c r="C95" s="158"/>
      <c r="D95" s="159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</row>
    <row r="96" spans="1:16" x14ac:dyDescent="0.25">
      <c r="A96" s="175"/>
      <c r="B96" s="264" t="s">
        <v>1378</v>
      </c>
      <c r="C96" s="158"/>
      <c r="D96" s="159" t="s">
        <v>113</v>
      </c>
      <c r="E96" s="160">
        <v>0</v>
      </c>
      <c r="F96" s="160">
        <v>3</v>
      </c>
      <c r="G96" s="160">
        <v>3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0</v>
      </c>
      <c r="N96" s="160">
        <v>0</v>
      </c>
      <c r="O96" s="160">
        <v>0</v>
      </c>
      <c r="P96" s="161">
        <v>3</v>
      </c>
    </row>
    <row r="97" spans="1:16" x14ac:dyDescent="0.25">
      <c r="A97" s="175"/>
      <c r="B97" s="264" t="s">
        <v>402</v>
      </c>
      <c r="C97" s="158" t="s">
        <v>166</v>
      </c>
      <c r="D97" s="159" t="s">
        <v>361</v>
      </c>
      <c r="E97" s="160">
        <v>7</v>
      </c>
      <c r="F97" s="160">
        <v>20</v>
      </c>
      <c r="G97" s="160">
        <v>10</v>
      </c>
      <c r="H97" s="160">
        <v>0</v>
      </c>
      <c r="I97" s="160">
        <v>1</v>
      </c>
      <c r="J97" s="160">
        <v>5</v>
      </c>
      <c r="K97" s="160">
        <v>0</v>
      </c>
      <c r="L97" s="160">
        <v>0</v>
      </c>
      <c r="M97" s="160">
        <v>10</v>
      </c>
      <c r="N97" s="160">
        <v>0</v>
      </c>
      <c r="O97" s="160">
        <v>1</v>
      </c>
      <c r="P97" s="161">
        <v>27</v>
      </c>
    </row>
    <row r="98" spans="1:16" x14ac:dyDescent="0.25">
      <c r="A98" s="175"/>
      <c r="B98" s="264" t="s">
        <v>1378</v>
      </c>
      <c r="C98" s="158"/>
      <c r="D98" s="159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</row>
    <row r="99" spans="1:16" x14ac:dyDescent="0.25">
      <c r="A99" s="175"/>
      <c r="B99" s="264" t="s">
        <v>1378</v>
      </c>
      <c r="C99" s="158"/>
      <c r="D99" s="159" t="s">
        <v>113</v>
      </c>
      <c r="E99" s="160">
        <v>0</v>
      </c>
      <c r="F99" s="160">
        <v>4</v>
      </c>
      <c r="G99" s="160">
        <v>4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0</v>
      </c>
      <c r="N99" s="160">
        <v>0</v>
      </c>
      <c r="O99" s="160">
        <v>0</v>
      </c>
      <c r="P99" s="161">
        <v>4</v>
      </c>
    </row>
    <row r="100" spans="1:16" x14ac:dyDescent="0.25">
      <c r="A100" s="176" t="s">
        <v>165</v>
      </c>
      <c r="B100" s="266" t="s">
        <v>427</v>
      </c>
      <c r="C100" s="158" t="s">
        <v>167</v>
      </c>
      <c r="D100" s="159" t="s">
        <v>361</v>
      </c>
      <c r="E100" s="160">
        <v>3</v>
      </c>
      <c r="F100" s="160">
        <v>1</v>
      </c>
      <c r="G100" s="160">
        <v>2</v>
      </c>
      <c r="H100" s="160">
        <v>0</v>
      </c>
      <c r="I100" s="160">
        <v>0</v>
      </c>
      <c r="J100" s="160">
        <v>0</v>
      </c>
      <c r="K100" s="160">
        <v>0</v>
      </c>
      <c r="L100" s="160">
        <v>0</v>
      </c>
      <c r="M100" s="160">
        <v>1</v>
      </c>
      <c r="N100" s="160">
        <v>0</v>
      </c>
      <c r="O100" s="160">
        <v>1</v>
      </c>
      <c r="P100" s="161">
        <v>4</v>
      </c>
    </row>
    <row r="101" spans="1:16" x14ac:dyDescent="0.25">
      <c r="A101" s="175"/>
      <c r="B101" s="264" t="s">
        <v>1378</v>
      </c>
      <c r="C101" s="158"/>
      <c r="D101" s="159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</row>
    <row r="102" spans="1:16" x14ac:dyDescent="0.25">
      <c r="A102" s="210"/>
      <c r="B102" s="268" t="s">
        <v>1378</v>
      </c>
      <c r="C102" s="158"/>
      <c r="D102" s="159" t="s">
        <v>113</v>
      </c>
      <c r="E102" s="160">
        <v>0</v>
      </c>
      <c r="F102" s="160">
        <v>1</v>
      </c>
      <c r="G102" s="160">
        <v>0</v>
      </c>
      <c r="H102" s="160">
        <v>0</v>
      </c>
      <c r="I102" s="160">
        <v>0</v>
      </c>
      <c r="J102" s="160">
        <v>0</v>
      </c>
      <c r="K102" s="160">
        <v>0</v>
      </c>
      <c r="L102" s="160">
        <v>0</v>
      </c>
      <c r="M102" s="160">
        <v>1</v>
      </c>
      <c r="N102" s="160">
        <v>0</v>
      </c>
      <c r="O102" s="160">
        <v>0</v>
      </c>
      <c r="P102" s="161">
        <v>1</v>
      </c>
    </row>
    <row r="103" spans="1:16" x14ac:dyDescent="0.25">
      <c r="A103" s="175"/>
      <c r="B103" s="264" t="s">
        <v>403</v>
      </c>
      <c r="C103" s="158" t="s">
        <v>168</v>
      </c>
      <c r="D103" s="159" t="s">
        <v>361</v>
      </c>
      <c r="E103" s="160">
        <v>4</v>
      </c>
      <c r="F103" s="160">
        <v>14</v>
      </c>
      <c r="G103" s="160">
        <v>10</v>
      </c>
      <c r="H103" s="160">
        <v>0</v>
      </c>
      <c r="I103" s="160">
        <v>5</v>
      </c>
      <c r="J103" s="160">
        <v>0</v>
      </c>
      <c r="K103" s="160">
        <v>0</v>
      </c>
      <c r="L103" s="160">
        <v>0</v>
      </c>
      <c r="M103" s="160">
        <v>3</v>
      </c>
      <c r="N103" s="160">
        <v>0</v>
      </c>
      <c r="O103" s="160">
        <v>0</v>
      </c>
      <c r="P103" s="161">
        <v>18</v>
      </c>
    </row>
    <row r="104" spans="1:16" x14ac:dyDescent="0.25">
      <c r="A104" s="175"/>
      <c r="B104" s="264" t="s">
        <v>1378</v>
      </c>
      <c r="C104" s="158"/>
      <c r="D104" s="159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</row>
    <row r="105" spans="1:16" x14ac:dyDescent="0.25">
      <c r="A105" s="175"/>
      <c r="B105" s="264" t="s">
        <v>1378</v>
      </c>
      <c r="C105" s="158"/>
      <c r="D105" s="159" t="s">
        <v>113</v>
      </c>
      <c r="E105" s="160">
        <v>0</v>
      </c>
      <c r="F105" s="160">
        <v>1</v>
      </c>
      <c r="G105" s="160">
        <v>0</v>
      </c>
      <c r="H105" s="160">
        <v>0</v>
      </c>
      <c r="I105" s="160">
        <v>0</v>
      </c>
      <c r="J105" s="160">
        <v>0</v>
      </c>
      <c r="K105" s="160">
        <v>0</v>
      </c>
      <c r="L105" s="160">
        <v>0</v>
      </c>
      <c r="M105" s="160">
        <v>1</v>
      </c>
      <c r="N105" s="160">
        <v>0</v>
      </c>
      <c r="O105" s="160">
        <v>0</v>
      </c>
      <c r="P105" s="161">
        <v>1</v>
      </c>
    </row>
    <row r="106" spans="1:16" x14ac:dyDescent="0.25">
      <c r="A106" s="175"/>
      <c r="B106" s="264" t="s">
        <v>432</v>
      </c>
      <c r="C106" s="158" t="s">
        <v>169</v>
      </c>
      <c r="D106" s="159" t="s">
        <v>361</v>
      </c>
      <c r="E106" s="160">
        <v>1</v>
      </c>
      <c r="F106" s="160">
        <v>15</v>
      </c>
      <c r="G106" s="160">
        <v>3</v>
      </c>
      <c r="H106" s="160">
        <v>0</v>
      </c>
      <c r="I106" s="160">
        <v>3</v>
      </c>
      <c r="J106" s="160">
        <v>2</v>
      </c>
      <c r="K106" s="160">
        <v>0</v>
      </c>
      <c r="L106" s="160">
        <v>0</v>
      </c>
      <c r="M106" s="160">
        <v>8</v>
      </c>
      <c r="N106" s="160">
        <v>0</v>
      </c>
      <c r="O106" s="160">
        <v>0</v>
      </c>
      <c r="P106" s="161">
        <v>16</v>
      </c>
    </row>
    <row r="107" spans="1:16" x14ac:dyDescent="0.25">
      <c r="A107" s="175"/>
      <c r="B107" s="264" t="s">
        <v>1378</v>
      </c>
      <c r="C107" s="158"/>
      <c r="D107" s="159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</row>
    <row r="108" spans="1:16" x14ac:dyDescent="0.25">
      <c r="A108" s="175"/>
      <c r="B108" s="264" t="s">
        <v>1378</v>
      </c>
      <c r="C108" s="158"/>
      <c r="D108" s="159" t="s">
        <v>113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>
        <v>0</v>
      </c>
    </row>
    <row r="109" spans="1:16" x14ac:dyDescent="0.25">
      <c r="A109" s="175"/>
      <c r="B109" s="264" t="s">
        <v>430</v>
      </c>
      <c r="C109" s="158" t="s">
        <v>901</v>
      </c>
      <c r="D109" s="159" t="s">
        <v>361</v>
      </c>
      <c r="E109" s="160">
        <v>1</v>
      </c>
      <c r="F109" s="160">
        <v>3</v>
      </c>
      <c r="G109" s="160">
        <v>1</v>
      </c>
      <c r="H109" s="160">
        <v>0</v>
      </c>
      <c r="I109" s="160">
        <v>1</v>
      </c>
      <c r="J109" s="160">
        <v>0</v>
      </c>
      <c r="K109" s="160">
        <v>0</v>
      </c>
      <c r="L109" s="160">
        <v>0</v>
      </c>
      <c r="M109" s="160">
        <v>2</v>
      </c>
      <c r="N109" s="160">
        <v>0</v>
      </c>
      <c r="O109" s="160">
        <v>0</v>
      </c>
      <c r="P109" s="161">
        <v>4</v>
      </c>
    </row>
    <row r="110" spans="1:16" x14ac:dyDescent="0.25">
      <c r="A110" s="175"/>
      <c r="B110" s="264" t="s">
        <v>1378</v>
      </c>
      <c r="C110" s="158"/>
      <c r="D110" s="159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</row>
    <row r="111" spans="1:16" x14ac:dyDescent="0.25">
      <c r="A111" s="175"/>
      <c r="B111" s="264" t="s">
        <v>1378</v>
      </c>
      <c r="C111" s="158"/>
      <c r="D111" s="159" t="s">
        <v>113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>
        <v>0</v>
      </c>
    </row>
    <row r="112" spans="1:16" x14ac:dyDescent="0.25">
      <c r="A112" s="175"/>
      <c r="B112" s="264" t="s">
        <v>429</v>
      </c>
      <c r="C112" s="158" t="s">
        <v>171</v>
      </c>
      <c r="D112" s="159" t="s">
        <v>361</v>
      </c>
      <c r="E112" s="160">
        <v>2</v>
      </c>
      <c r="F112" s="160">
        <v>6</v>
      </c>
      <c r="G112" s="160">
        <v>0</v>
      </c>
      <c r="H112" s="160">
        <v>0</v>
      </c>
      <c r="I112" s="160">
        <v>1</v>
      </c>
      <c r="J112" s="160">
        <v>0</v>
      </c>
      <c r="K112" s="160">
        <v>1</v>
      </c>
      <c r="L112" s="160">
        <v>0</v>
      </c>
      <c r="M112" s="160">
        <v>6</v>
      </c>
      <c r="N112" s="160">
        <v>0</v>
      </c>
      <c r="O112" s="160">
        <v>0</v>
      </c>
      <c r="P112" s="161">
        <v>8</v>
      </c>
    </row>
    <row r="113" spans="1:16" x14ac:dyDescent="0.25">
      <c r="A113" s="175"/>
      <c r="B113" s="264" t="s">
        <v>1378</v>
      </c>
      <c r="C113" s="158"/>
      <c r="D113" s="159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</row>
    <row r="114" spans="1:16" x14ac:dyDescent="0.25">
      <c r="A114" s="175"/>
      <c r="B114" s="264" t="s">
        <v>1378</v>
      </c>
      <c r="C114" s="158"/>
      <c r="D114" s="159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</row>
    <row r="115" spans="1:16" x14ac:dyDescent="0.25">
      <c r="A115" s="175"/>
      <c r="B115" s="264" t="s">
        <v>405</v>
      </c>
      <c r="C115" s="158" t="s">
        <v>173</v>
      </c>
      <c r="D115" s="159" t="s">
        <v>361</v>
      </c>
      <c r="E115" s="160">
        <v>4</v>
      </c>
      <c r="F115" s="160">
        <v>16</v>
      </c>
      <c r="G115" s="160">
        <v>13</v>
      </c>
      <c r="H115" s="160">
        <v>0</v>
      </c>
      <c r="I115" s="160">
        <v>2</v>
      </c>
      <c r="J115" s="160">
        <v>1</v>
      </c>
      <c r="K115" s="160">
        <v>0</v>
      </c>
      <c r="L115" s="160">
        <v>0</v>
      </c>
      <c r="M115" s="160">
        <v>4</v>
      </c>
      <c r="N115" s="160">
        <v>0</v>
      </c>
      <c r="O115" s="160">
        <v>0</v>
      </c>
      <c r="P115" s="161">
        <v>20</v>
      </c>
    </row>
    <row r="116" spans="1:16" x14ac:dyDescent="0.25">
      <c r="A116" s="175"/>
      <c r="B116" s="264" t="s">
        <v>1378</v>
      </c>
      <c r="C116" s="158"/>
      <c r="D116" s="159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</row>
    <row r="117" spans="1:16" x14ac:dyDescent="0.25">
      <c r="A117" s="175"/>
      <c r="B117" s="264" t="s">
        <v>1378</v>
      </c>
      <c r="C117" s="158"/>
      <c r="D117" s="159" t="s">
        <v>113</v>
      </c>
      <c r="E117" s="160">
        <v>0</v>
      </c>
      <c r="F117" s="160">
        <v>2</v>
      </c>
      <c r="G117" s="160">
        <v>2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>
        <v>2</v>
      </c>
    </row>
    <row r="118" spans="1:16" x14ac:dyDescent="0.25">
      <c r="A118" s="175"/>
      <c r="B118" s="264" t="s">
        <v>428</v>
      </c>
      <c r="C118" s="158" t="s">
        <v>174</v>
      </c>
      <c r="D118" s="159" t="s">
        <v>361</v>
      </c>
      <c r="E118" s="160">
        <v>1</v>
      </c>
      <c r="F118" s="160">
        <v>6</v>
      </c>
      <c r="G118" s="160">
        <v>4</v>
      </c>
      <c r="H118" s="160">
        <v>0</v>
      </c>
      <c r="I118" s="160">
        <v>0</v>
      </c>
      <c r="J118" s="160">
        <v>0</v>
      </c>
      <c r="K118" s="160">
        <v>0</v>
      </c>
      <c r="L118" s="160">
        <v>0</v>
      </c>
      <c r="M118" s="160">
        <v>2</v>
      </c>
      <c r="N118" s="160">
        <v>0</v>
      </c>
      <c r="O118" s="160">
        <v>1</v>
      </c>
      <c r="P118" s="161">
        <v>7</v>
      </c>
    </row>
    <row r="119" spans="1:16" x14ac:dyDescent="0.25">
      <c r="A119" s="175"/>
      <c r="B119" s="264" t="s">
        <v>1378</v>
      </c>
      <c r="C119" s="158"/>
      <c r="D119" s="159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</row>
    <row r="120" spans="1:16" x14ac:dyDescent="0.25">
      <c r="A120" s="175"/>
      <c r="B120" s="264" t="s">
        <v>1378</v>
      </c>
      <c r="C120" s="158"/>
      <c r="D120" s="159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</row>
    <row r="121" spans="1:16" x14ac:dyDescent="0.25">
      <c r="A121" s="175"/>
      <c r="B121" s="264" t="s">
        <v>444</v>
      </c>
      <c r="C121" s="158" t="s">
        <v>175</v>
      </c>
      <c r="D121" s="159" t="s">
        <v>361</v>
      </c>
      <c r="E121" s="160">
        <v>0</v>
      </c>
      <c r="F121" s="160">
        <v>1</v>
      </c>
      <c r="G121" s="160">
        <v>1</v>
      </c>
      <c r="H121" s="160">
        <v>0</v>
      </c>
      <c r="I121" s="160">
        <v>0</v>
      </c>
      <c r="J121" s="160">
        <v>0</v>
      </c>
      <c r="K121" s="160">
        <v>0</v>
      </c>
      <c r="L121" s="160">
        <v>0</v>
      </c>
      <c r="M121" s="160">
        <v>0</v>
      </c>
      <c r="N121" s="160">
        <v>0</v>
      </c>
      <c r="O121" s="160">
        <v>0</v>
      </c>
      <c r="P121" s="161">
        <v>1</v>
      </c>
    </row>
    <row r="122" spans="1:16" x14ac:dyDescent="0.25">
      <c r="A122" s="175"/>
      <c r="B122" s="264" t="s">
        <v>1378</v>
      </c>
      <c r="C122" s="158"/>
      <c r="D122" s="159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</row>
    <row r="123" spans="1:16" x14ac:dyDescent="0.25">
      <c r="A123" s="175"/>
      <c r="B123" s="264" t="s">
        <v>1378</v>
      </c>
      <c r="C123" s="158"/>
      <c r="D123" s="159" t="s">
        <v>113</v>
      </c>
      <c r="E123" s="160">
        <v>1</v>
      </c>
      <c r="F123" s="160">
        <v>1</v>
      </c>
      <c r="G123" s="160">
        <v>0</v>
      </c>
      <c r="H123" s="160">
        <v>0</v>
      </c>
      <c r="I123" s="160">
        <v>1</v>
      </c>
      <c r="J123" s="160">
        <v>0</v>
      </c>
      <c r="K123" s="160">
        <v>0</v>
      </c>
      <c r="L123" s="160">
        <v>0</v>
      </c>
      <c r="M123" s="160">
        <v>1</v>
      </c>
      <c r="N123" s="160">
        <v>0</v>
      </c>
      <c r="O123" s="160">
        <v>0</v>
      </c>
      <c r="P123" s="161">
        <v>2</v>
      </c>
    </row>
    <row r="124" spans="1:16" x14ac:dyDescent="0.25">
      <c r="A124" s="175"/>
      <c r="B124" s="264" t="s">
        <v>404</v>
      </c>
      <c r="C124" s="158" t="s">
        <v>176</v>
      </c>
      <c r="D124" s="159" t="s">
        <v>361</v>
      </c>
      <c r="E124" s="160">
        <v>4</v>
      </c>
      <c r="F124" s="160">
        <v>45</v>
      </c>
      <c r="G124" s="160">
        <v>36</v>
      </c>
      <c r="H124" s="160">
        <v>0</v>
      </c>
      <c r="I124" s="160">
        <v>9</v>
      </c>
      <c r="J124" s="160">
        <v>0</v>
      </c>
      <c r="K124" s="160">
        <v>1</v>
      </c>
      <c r="L124" s="160">
        <v>0</v>
      </c>
      <c r="M124" s="160">
        <v>3</v>
      </c>
      <c r="N124" s="160">
        <v>0</v>
      </c>
      <c r="O124" s="160">
        <v>0</v>
      </c>
      <c r="P124" s="161">
        <v>49</v>
      </c>
    </row>
    <row r="125" spans="1:16" x14ac:dyDescent="0.25">
      <c r="A125" s="175"/>
      <c r="B125" s="264" t="s">
        <v>1378</v>
      </c>
      <c r="C125" s="158"/>
      <c r="D125" s="159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</row>
    <row r="126" spans="1:16" x14ac:dyDescent="0.25">
      <c r="A126" s="175"/>
      <c r="B126" s="264" t="s">
        <v>1378</v>
      </c>
      <c r="C126" s="158"/>
      <c r="D126" s="159" t="s">
        <v>113</v>
      </c>
      <c r="E126" s="160">
        <v>0</v>
      </c>
      <c r="F126" s="160">
        <v>4</v>
      </c>
      <c r="G126" s="160">
        <v>2</v>
      </c>
      <c r="H126" s="160">
        <v>0</v>
      </c>
      <c r="I126" s="160">
        <v>1</v>
      </c>
      <c r="J126" s="160">
        <v>0</v>
      </c>
      <c r="K126" s="160">
        <v>0</v>
      </c>
      <c r="L126" s="160">
        <v>0</v>
      </c>
      <c r="M126" s="160">
        <v>1</v>
      </c>
      <c r="N126" s="160">
        <v>0</v>
      </c>
      <c r="O126" s="160">
        <v>0</v>
      </c>
      <c r="P126" s="161">
        <v>4</v>
      </c>
    </row>
    <row r="127" spans="1:16" x14ac:dyDescent="0.25">
      <c r="A127" s="22" t="s">
        <v>177</v>
      </c>
      <c r="B127" s="265" t="s">
        <v>1378</v>
      </c>
      <c r="C127" s="23"/>
      <c r="D127" s="23"/>
      <c r="E127" s="24">
        <v>44</v>
      </c>
      <c r="F127" s="24">
        <v>171</v>
      </c>
      <c r="G127" s="24">
        <v>109</v>
      </c>
      <c r="H127" s="24">
        <v>0</v>
      </c>
      <c r="I127" s="24">
        <v>28</v>
      </c>
      <c r="J127" s="24">
        <v>12</v>
      </c>
      <c r="K127" s="24">
        <v>2</v>
      </c>
      <c r="L127" s="24">
        <v>0</v>
      </c>
      <c r="M127" s="24">
        <v>60</v>
      </c>
      <c r="N127" s="24">
        <v>0</v>
      </c>
      <c r="O127" s="24">
        <v>4</v>
      </c>
      <c r="P127" s="25">
        <v>215</v>
      </c>
    </row>
    <row r="128" spans="1:16" x14ac:dyDescent="0.25">
      <c r="A128" s="175" t="s">
        <v>115</v>
      </c>
      <c r="B128" s="264" t="s">
        <v>946</v>
      </c>
      <c r="C128" s="158" t="s">
        <v>180</v>
      </c>
      <c r="D128" s="159" t="s">
        <v>361</v>
      </c>
      <c r="E128" s="160">
        <v>6</v>
      </c>
      <c r="F128" s="160">
        <v>5</v>
      </c>
      <c r="G128" s="160">
        <v>1</v>
      </c>
      <c r="H128" s="160">
        <v>0</v>
      </c>
      <c r="I128" s="160">
        <v>1</v>
      </c>
      <c r="J128" s="160">
        <v>1</v>
      </c>
      <c r="K128" s="160">
        <v>0</v>
      </c>
      <c r="L128" s="160">
        <v>0</v>
      </c>
      <c r="M128" s="160">
        <v>8</v>
      </c>
      <c r="N128" s="160">
        <v>0</v>
      </c>
      <c r="O128" s="160">
        <v>0</v>
      </c>
      <c r="P128" s="161">
        <v>11</v>
      </c>
    </row>
    <row r="129" spans="1:16" x14ac:dyDescent="0.25">
      <c r="A129" s="175"/>
      <c r="B129" s="264" t="s">
        <v>1378</v>
      </c>
      <c r="C129" s="158"/>
      <c r="D129" s="159" t="s">
        <v>119</v>
      </c>
      <c r="E129" s="160">
        <v>0</v>
      </c>
      <c r="F129" s="160">
        <v>0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0</v>
      </c>
      <c r="N129" s="160">
        <v>0</v>
      </c>
      <c r="O129" s="160">
        <v>0</v>
      </c>
      <c r="P129" s="161">
        <v>0</v>
      </c>
    </row>
    <row r="130" spans="1:16" x14ac:dyDescent="0.25">
      <c r="A130" s="175"/>
      <c r="B130" s="264" t="s">
        <v>1378</v>
      </c>
      <c r="C130" s="158"/>
      <c r="D130" s="159" t="s">
        <v>113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  <c r="K130" s="160">
        <v>0</v>
      </c>
      <c r="L130" s="160">
        <v>0</v>
      </c>
      <c r="M130" s="160">
        <v>0</v>
      </c>
      <c r="N130" s="160">
        <v>0</v>
      </c>
      <c r="O130" s="160">
        <v>0</v>
      </c>
      <c r="P130" s="161">
        <v>0</v>
      </c>
    </row>
    <row r="131" spans="1:16" x14ac:dyDescent="0.25">
      <c r="A131" s="175"/>
      <c r="B131" s="264" t="s">
        <v>947</v>
      </c>
      <c r="C131" s="158" t="s">
        <v>181</v>
      </c>
      <c r="D131" s="159" t="s">
        <v>361</v>
      </c>
      <c r="E131" s="160">
        <v>33</v>
      </c>
      <c r="F131" s="160">
        <v>4</v>
      </c>
      <c r="G131" s="160">
        <v>1</v>
      </c>
      <c r="H131" s="160">
        <v>0</v>
      </c>
      <c r="I131" s="160">
        <v>2</v>
      </c>
      <c r="J131" s="160">
        <v>16</v>
      </c>
      <c r="K131" s="160">
        <v>4</v>
      </c>
      <c r="L131" s="160">
        <v>1</v>
      </c>
      <c r="M131" s="160">
        <v>11</v>
      </c>
      <c r="N131" s="160">
        <v>0</v>
      </c>
      <c r="O131" s="160">
        <v>2</v>
      </c>
      <c r="P131" s="161">
        <v>37</v>
      </c>
    </row>
    <row r="132" spans="1:16" x14ac:dyDescent="0.25">
      <c r="A132" s="175"/>
      <c r="B132" s="264" t="s">
        <v>1378</v>
      </c>
      <c r="C132" s="158"/>
      <c r="D132" s="159" t="s">
        <v>119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1">
        <v>0</v>
      </c>
    </row>
    <row r="133" spans="1:16" x14ac:dyDescent="0.25">
      <c r="A133" s="175"/>
      <c r="B133" s="264" t="s">
        <v>1378</v>
      </c>
      <c r="C133" s="158"/>
      <c r="D133" s="159" t="s">
        <v>113</v>
      </c>
      <c r="E133" s="160">
        <v>5</v>
      </c>
      <c r="F133" s="160">
        <v>2</v>
      </c>
      <c r="G133" s="160">
        <v>0</v>
      </c>
      <c r="H133" s="160">
        <v>0</v>
      </c>
      <c r="I133" s="160">
        <v>0</v>
      </c>
      <c r="J133" s="160">
        <v>1</v>
      </c>
      <c r="K133" s="160">
        <v>0</v>
      </c>
      <c r="L133" s="160">
        <v>0</v>
      </c>
      <c r="M133" s="160">
        <v>6</v>
      </c>
      <c r="N133" s="160">
        <v>0</v>
      </c>
      <c r="O133" s="160">
        <v>0</v>
      </c>
      <c r="P133" s="161">
        <v>7</v>
      </c>
    </row>
    <row r="134" spans="1:16" x14ac:dyDescent="0.25">
      <c r="A134" s="175"/>
      <c r="B134" s="264" t="s">
        <v>1394</v>
      </c>
      <c r="C134" s="158" t="s">
        <v>182</v>
      </c>
      <c r="D134" s="159" t="s">
        <v>361</v>
      </c>
      <c r="E134" s="160">
        <v>4</v>
      </c>
      <c r="F134" s="160">
        <v>4</v>
      </c>
      <c r="G134" s="160">
        <v>0</v>
      </c>
      <c r="H134" s="160">
        <v>0</v>
      </c>
      <c r="I134" s="160">
        <v>0</v>
      </c>
      <c r="J134" s="160">
        <v>2</v>
      </c>
      <c r="K134" s="160">
        <v>0</v>
      </c>
      <c r="L134" s="160">
        <v>0</v>
      </c>
      <c r="M134" s="160">
        <v>6</v>
      </c>
      <c r="N134" s="160">
        <v>0</v>
      </c>
      <c r="O134" s="160">
        <v>0</v>
      </c>
      <c r="P134" s="161">
        <v>8</v>
      </c>
    </row>
    <row r="135" spans="1:16" x14ac:dyDescent="0.25">
      <c r="A135" s="175"/>
      <c r="B135" s="264" t="s">
        <v>1378</v>
      </c>
      <c r="C135" s="158"/>
      <c r="D135" s="159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6" x14ac:dyDescent="0.25">
      <c r="A136" s="175"/>
      <c r="B136" s="264" t="s">
        <v>1378</v>
      </c>
      <c r="C136" s="158"/>
      <c r="D136" s="159" t="s">
        <v>113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1">
        <v>0</v>
      </c>
    </row>
    <row r="137" spans="1:16" x14ac:dyDescent="0.25">
      <c r="A137" s="175"/>
      <c r="B137" s="264" t="s">
        <v>949</v>
      </c>
      <c r="C137" s="158" t="s">
        <v>184</v>
      </c>
      <c r="D137" s="159" t="s">
        <v>361</v>
      </c>
      <c r="E137" s="160">
        <v>4</v>
      </c>
      <c r="F137" s="160">
        <v>12</v>
      </c>
      <c r="G137" s="160">
        <v>1</v>
      </c>
      <c r="H137" s="160">
        <v>0</v>
      </c>
      <c r="I137" s="160">
        <v>0</v>
      </c>
      <c r="J137" s="160">
        <v>4</v>
      </c>
      <c r="K137" s="160">
        <v>0</v>
      </c>
      <c r="L137" s="160">
        <v>0</v>
      </c>
      <c r="M137" s="160">
        <v>11</v>
      </c>
      <c r="N137" s="160">
        <v>0</v>
      </c>
      <c r="O137" s="160">
        <v>0</v>
      </c>
      <c r="P137" s="161">
        <v>16</v>
      </c>
    </row>
    <row r="138" spans="1:16" x14ac:dyDescent="0.25">
      <c r="A138" s="175"/>
      <c r="B138" s="264" t="s">
        <v>1378</v>
      </c>
      <c r="C138" s="158"/>
      <c r="D138" s="159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6" x14ac:dyDescent="0.25">
      <c r="A139" s="175"/>
      <c r="B139" s="264" t="s">
        <v>1378</v>
      </c>
      <c r="C139" s="158"/>
      <c r="D139" s="159" t="s">
        <v>113</v>
      </c>
      <c r="E139" s="160">
        <v>2</v>
      </c>
      <c r="F139" s="160">
        <v>1</v>
      </c>
      <c r="G139" s="160">
        <v>0</v>
      </c>
      <c r="H139" s="160">
        <v>0</v>
      </c>
      <c r="I139" s="160">
        <v>1</v>
      </c>
      <c r="J139" s="160">
        <v>0</v>
      </c>
      <c r="K139" s="160">
        <v>0</v>
      </c>
      <c r="L139" s="160">
        <v>0</v>
      </c>
      <c r="M139" s="160">
        <v>2</v>
      </c>
      <c r="N139" s="160">
        <v>0</v>
      </c>
      <c r="O139" s="160">
        <v>0</v>
      </c>
      <c r="P139" s="161">
        <v>3</v>
      </c>
    </row>
    <row r="140" spans="1:16" x14ac:dyDescent="0.25">
      <c r="A140" s="175"/>
      <c r="B140" s="264" t="s">
        <v>953</v>
      </c>
      <c r="C140" s="158" t="s">
        <v>185</v>
      </c>
      <c r="D140" s="159" t="s">
        <v>361</v>
      </c>
      <c r="E140" s="160">
        <v>7</v>
      </c>
      <c r="F140" s="160">
        <v>7</v>
      </c>
      <c r="G140" s="160">
        <v>3</v>
      </c>
      <c r="H140" s="160">
        <v>0</v>
      </c>
      <c r="I140" s="160">
        <v>0</v>
      </c>
      <c r="J140" s="160">
        <v>0</v>
      </c>
      <c r="K140" s="160">
        <v>0</v>
      </c>
      <c r="L140" s="160">
        <v>0</v>
      </c>
      <c r="M140" s="160">
        <v>7</v>
      </c>
      <c r="N140" s="160">
        <v>0</v>
      </c>
      <c r="O140" s="160">
        <v>4</v>
      </c>
      <c r="P140" s="161">
        <v>14</v>
      </c>
    </row>
    <row r="141" spans="1:16" x14ac:dyDescent="0.25">
      <c r="A141" s="175"/>
      <c r="B141" s="264" t="s">
        <v>1378</v>
      </c>
      <c r="C141" s="158"/>
      <c r="D141" s="159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6" ht="14.25" customHeight="1" x14ac:dyDescent="0.25">
      <c r="A142" s="175"/>
      <c r="B142" s="264" t="s">
        <v>1378</v>
      </c>
      <c r="C142" s="158"/>
      <c r="D142" s="159" t="s">
        <v>113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1">
        <v>0</v>
      </c>
    </row>
    <row r="143" spans="1:16" x14ac:dyDescent="0.25">
      <c r="A143" s="175"/>
      <c r="B143" s="264" t="s">
        <v>1395</v>
      </c>
      <c r="C143" s="158" t="s">
        <v>257</v>
      </c>
      <c r="D143" s="159" t="s">
        <v>361</v>
      </c>
      <c r="E143" s="160">
        <v>1</v>
      </c>
      <c r="F143" s="160">
        <v>0</v>
      </c>
      <c r="G143" s="160">
        <v>0</v>
      </c>
      <c r="H143" s="160">
        <v>0</v>
      </c>
      <c r="I143" s="160">
        <v>0</v>
      </c>
      <c r="J143" s="160">
        <v>1</v>
      </c>
      <c r="K143" s="160">
        <v>0</v>
      </c>
      <c r="L143" s="160">
        <v>0</v>
      </c>
      <c r="M143" s="160">
        <v>0</v>
      </c>
      <c r="N143" s="160">
        <v>0</v>
      </c>
      <c r="O143" s="160">
        <v>0</v>
      </c>
      <c r="P143" s="161">
        <v>1</v>
      </c>
    </row>
    <row r="144" spans="1:16" x14ac:dyDescent="0.25">
      <c r="A144" s="175"/>
      <c r="B144" s="264" t="s">
        <v>1378</v>
      </c>
      <c r="C144" s="158"/>
      <c r="D144" s="159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x14ac:dyDescent="0.25">
      <c r="A145" s="175"/>
      <c r="B145" s="264" t="s">
        <v>1378</v>
      </c>
      <c r="C145" s="158"/>
      <c r="D145" s="159" t="s">
        <v>113</v>
      </c>
      <c r="E145" s="160">
        <v>0</v>
      </c>
      <c r="F145" s="160">
        <v>0</v>
      </c>
      <c r="G145" s="160">
        <v>0</v>
      </c>
      <c r="H145" s="160">
        <v>0</v>
      </c>
      <c r="I145" s="160">
        <v>0</v>
      </c>
      <c r="J145" s="160">
        <v>0</v>
      </c>
      <c r="K145" s="160">
        <v>0</v>
      </c>
      <c r="L145" s="160">
        <v>0</v>
      </c>
      <c r="M145" s="160">
        <v>0</v>
      </c>
      <c r="N145" s="160">
        <v>0</v>
      </c>
      <c r="O145" s="160">
        <v>0</v>
      </c>
      <c r="P145" s="161">
        <v>0</v>
      </c>
    </row>
    <row r="146" spans="1:16" x14ac:dyDescent="0.25">
      <c r="A146" s="22" t="s">
        <v>186</v>
      </c>
      <c r="B146" s="265" t="s">
        <v>1378</v>
      </c>
      <c r="C146" s="23"/>
      <c r="D146" s="23"/>
      <c r="E146" s="24">
        <v>62</v>
      </c>
      <c r="F146" s="24">
        <v>35</v>
      </c>
      <c r="G146" s="24">
        <v>6</v>
      </c>
      <c r="H146" s="24">
        <v>0</v>
      </c>
      <c r="I146" s="24">
        <v>4</v>
      </c>
      <c r="J146" s="24">
        <v>25</v>
      </c>
      <c r="K146" s="24">
        <v>4</v>
      </c>
      <c r="L146" s="24">
        <v>1</v>
      </c>
      <c r="M146" s="24">
        <v>51</v>
      </c>
      <c r="N146" s="24">
        <v>0</v>
      </c>
      <c r="O146" s="24">
        <v>6</v>
      </c>
      <c r="P146" s="25">
        <v>97</v>
      </c>
    </row>
    <row r="147" spans="1:16" x14ac:dyDescent="0.25">
      <c r="A147" s="175" t="s">
        <v>116</v>
      </c>
      <c r="B147" s="264" t="s">
        <v>433</v>
      </c>
      <c r="C147" s="158" t="s">
        <v>187</v>
      </c>
      <c r="D147" s="159" t="s">
        <v>361</v>
      </c>
      <c r="E147" s="160">
        <v>0</v>
      </c>
      <c r="F147" s="160">
        <v>1</v>
      </c>
      <c r="G147" s="160">
        <v>1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1</v>
      </c>
    </row>
    <row r="148" spans="1:16" x14ac:dyDescent="0.25">
      <c r="A148" s="175"/>
      <c r="B148" s="264" t="s">
        <v>1378</v>
      </c>
      <c r="C148" s="158"/>
      <c r="D148" s="159" t="s">
        <v>119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1">
        <v>0</v>
      </c>
    </row>
    <row r="149" spans="1:16" x14ac:dyDescent="0.25">
      <c r="A149" s="175"/>
      <c r="B149" s="264" t="s">
        <v>1378</v>
      </c>
      <c r="C149" s="158"/>
      <c r="D149" s="159" t="s">
        <v>113</v>
      </c>
      <c r="E149" s="160">
        <v>2</v>
      </c>
      <c r="F149" s="160">
        <v>1</v>
      </c>
      <c r="G149" s="160">
        <v>1</v>
      </c>
      <c r="H149" s="160">
        <v>0</v>
      </c>
      <c r="I149" s="160">
        <v>0</v>
      </c>
      <c r="J149" s="160">
        <v>0</v>
      </c>
      <c r="K149" s="160">
        <v>0</v>
      </c>
      <c r="L149" s="160">
        <v>0</v>
      </c>
      <c r="M149" s="160">
        <v>2</v>
      </c>
      <c r="N149" s="160">
        <v>0</v>
      </c>
      <c r="O149" s="160">
        <v>0</v>
      </c>
      <c r="P149" s="161">
        <v>3</v>
      </c>
    </row>
    <row r="150" spans="1:16" x14ac:dyDescent="0.25">
      <c r="A150" s="175"/>
      <c r="B150" s="264" t="s">
        <v>439</v>
      </c>
      <c r="C150" s="158" t="s">
        <v>258</v>
      </c>
      <c r="D150" s="159" t="s">
        <v>361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1">
        <v>0</v>
      </c>
    </row>
    <row r="151" spans="1:16" x14ac:dyDescent="0.25">
      <c r="A151" s="175"/>
      <c r="B151" s="264" t="s">
        <v>1378</v>
      </c>
      <c r="C151" s="158"/>
      <c r="D151" s="159" t="s">
        <v>119</v>
      </c>
      <c r="E151" s="160">
        <v>0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0</v>
      </c>
      <c r="N151" s="160">
        <v>0</v>
      </c>
      <c r="O151" s="160">
        <v>0</v>
      </c>
      <c r="P151" s="161">
        <v>0</v>
      </c>
    </row>
    <row r="152" spans="1:16" x14ac:dyDescent="0.25">
      <c r="A152" s="175"/>
      <c r="B152" s="264" t="s">
        <v>1378</v>
      </c>
      <c r="C152" s="158"/>
      <c r="D152" s="159" t="s">
        <v>113</v>
      </c>
      <c r="E152" s="160">
        <v>1</v>
      </c>
      <c r="F152" s="160">
        <v>0</v>
      </c>
      <c r="G152" s="160">
        <v>1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1">
        <v>1</v>
      </c>
    </row>
    <row r="153" spans="1:16" x14ac:dyDescent="0.25">
      <c r="A153" s="22" t="s">
        <v>188</v>
      </c>
      <c r="B153" s="265" t="s">
        <v>1378</v>
      </c>
      <c r="C153" s="23"/>
      <c r="D153" s="23"/>
      <c r="E153" s="24">
        <v>3</v>
      </c>
      <c r="F153" s="24">
        <v>2</v>
      </c>
      <c r="G153" s="24">
        <v>3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2</v>
      </c>
      <c r="N153" s="24">
        <v>0</v>
      </c>
      <c r="O153" s="24">
        <v>0</v>
      </c>
      <c r="P153" s="25">
        <v>5</v>
      </c>
    </row>
    <row r="154" spans="1:16" x14ac:dyDescent="0.25">
      <c r="A154" s="175" t="s">
        <v>1445</v>
      </c>
      <c r="B154" s="264" t="s">
        <v>1396</v>
      </c>
      <c r="C154" s="158" t="s">
        <v>1429</v>
      </c>
      <c r="D154" s="159" t="s">
        <v>361</v>
      </c>
      <c r="E154" s="160">
        <v>166</v>
      </c>
      <c r="F154" s="160">
        <v>27</v>
      </c>
      <c r="G154" s="160">
        <v>3</v>
      </c>
      <c r="H154" s="160">
        <v>0</v>
      </c>
      <c r="I154" s="160">
        <v>6</v>
      </c>
      <c r="J154" s="160">
        <v>14</v>
      </c>
      <c r="K154" s="160">
        <v>3</v>
      </c>
      <c r="L154" s="160">
        <v>0</v>
      </c>
      <c r="M154" s="160">
        <v>137</v>
      </c>
      <c r="N154" s="160">
        <v>0</v>
      </c>
      <c r="O154" s="160">
        <v>30</v>
      </c>
      <c r="P154" s="161">
        <v>193</v>
      </c>
    </row>
    <row r="155" spans="1:16" x14ac:dyDescent="0.25">
      <c r="A155" s="175"/>
      <c r="B155" s="264" t="s">
        <v>1378</v>
      </c>
      <c r="C155" s="158"/>
      <c r="D155" s="159" t="s">
        <v>119</v>
      </c>
      <c r="E155" s="160">
        <v>0</v>
      </c>
      <c r="F155" s="160">
        <v>0</v>
      </c>
      <c r="G155" s="160">
        <v>0</v>
      </c>
      <c r="H155" s="160">
        <v>0</v>
      </c>
      <c r="I155" s="160">
        <v>0</v>
      </c>
      <c r="J155" s="160">
        <v>0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1">
        <v>0</v>
      </c>
    </row>
    <row r="156" spans="1:16" x14ac:dyDescent="0.25">
      <c r="A156" s="175"/>
      <c r="B156" s="264" t="s">
        <v>1378</v>
      </c>
      <c r="C156" s="158"/>
      <c r="D156" s="159" t="s">
        <v>113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1">
        <v>0</v>
      </c>
    </row>
    <row r="157" spans="1:16" x14ac:dyDescent="0.25">
      <c r="A157" s="22" t="s">
        <v>1446</v>
      </c>
      <c r="B157" s="265" t="s">
        <v>1378</v>
      </c>
      <c r="C157" s="23"/>
      <c r="D157" s="23"/>
      <c r="E157" s="24">
        <v>166</v>
      </c>
      <c r="F157" s="24">
        <v>27</v>
      </c>
      <c r="G157" s="24">
        <v>3</v>
      </c>
      <c r="H157" s="24">
        <v>0</v>
      </c>
      <c r="I157" s="24">
        <v>6</v>
      </c>
      <c r="J157" s="24">
        <v>14</v>
      </c>
      <c r="K157" s="24">
        <v>3</v>
      </c>
      <c r="L157" s="24">
        <v>0</v>
      </c>
      <c r="M157" s="24">
        <v>137</v>
      </c>
      <c r="N157" s="24">
        <v>0</v>
      </c>
      <c r="O157" s="24">
        <v>30</v>
      </c>
      <c r="P157" s="25">
        <v>193</v>
      </c>
    </row>
    <row r="158" spans="1:16" x14ac:dyDescent="0.25">
      <c r="A158" s="175" t="s">
        <v>117</v>
      </c>
      <c r="B158" s="264" t="s">
        <v>443</v>
      </c>
      <c r="C158" s="158" t="s">
        <v>190</v>
      </c>
      <c r="D158" s="159" t="s">
        <v>361</v>
      </c>
      <c r="E158" s="160">
        <v>3</v>
      </c>
      <c r="F158" s="160">
        <v>3</v>
      </c>
      <c r="G158" s="160">
        <v>5</v>
      </c>
      <c r="H158" s="160">
        <v>0</v>
      </c>
      <c r="I158" s="160">
        <v>0</v>
      </c>
      <c r="J158" s="160">
        <v>0</v>
      </c>
      <c r="K158" s="160">
        <v>0</v>
      </c>
      <c r="L158" s="160">
        <v>0</v>
      </c>
      <c r="M158" s="160">
        <v>1</v>
      </c>
      <c r="N158" s="160">
        <v>0</v>
      </c>
      <c r="O158" s="160">
        <v>0</v>
      </c>
      <c r="P158" s="161">
        <v>6</v>
      </c>
    </row>
    <row r="159" spans="1:16" x14ac:dyDescent="0.25">
      <c r="A159" s="175"/>
      <c r="B159" s="264" t="s">
        <v>1378</v>
      </c>
      <c r="C159" s="158"/>
      <c r="D159" s="159" t="s">
        <v>119</v>
      </c>
      <c r="E159" s="160">
        <v>0</v>
      </c>
      <c r="F159" s="160">
        <v>0</v>
      </c>
      <c r="G159" s="160">
        <v>0</v>
      </c>
      <c r="H159" s="160">
        <v>0</v>
      </c>
      <c r="I159" s="160">
        <v>0</v>
      </c>
      <c r="J159" s="160">
        <v>0</v>
      </c>
      <c r="K159" s="160">
        <v>0</v>
      </c>
      <c r="L159" s="160">
        <v>0</v>
      </c>
      <c r="M159" s="160">
        <v>0</v>
      </c>
      <c r="N159" s="160">
        <v>0</v>
      </c>
      <c r="O159" s="160">
        <v>0</v>
      </c>
      <c r="P159" s="161">
        <v>0</v>
      </c>
    </row>
    <row r="160" spans="1:16" x14ac:dyDescent="0.25">
      <c r="A160" s="175"/>
      <c r="B160" s="264" t="s">
        <v>1378</v>
      </c>
      <c r="C160" s="158"/>
      <c r="D160" s="159" t="s">
        <v>113</v>
      </c>
      <c r="E160" s="160">
        <v>0</v>
      </c>
      <c r="F160" s="160">
        <v>0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0</v>
      </c>
      <c r="M160" s="160">
        <v>0</v>
      </c>
      <c r="N160" s="160">
        <v>0</v>
      </c>
      <c r="O160" s="160">
        <v>0</v>
      </c>
      <c r="P160" s="161">
        <v>0</v>
      </c>
    </row>
    <row r="161" spans="1:16" x14ac:dyDescent="0.25">
      <c r="A161" s="175"/>
      <c r="B161" s="264" t="s">
        <v>957</v>
      </c>
      <c r="C161" s="158" t="s">
        <v>191</v>
      </c>
      <c r="D161" s="159" t="s">
        <v>361</v>
      </c>
      <c r="E161" s="160">
        <v>2</v>
      </c>
      <c r="F161" s="160">
        <v>3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5</v>
      </c>
      <c r="N161" s="160">
        <v>0</v>
      </c>
      <c r="O161" s="160">
        <v>0</v>
      </c>
      <c r="P161" s="161">
        <v>5</v>
      </c>
    </row>
    <row r="162" spans="1:16" x14ac:dyDescent="0.25">
      <c r="A162" s="175"/>
      <c r="B162" s="264" t="s">
        <v>1378</v>
      </c>
      <c r="C162" s="158"/>
      <c r="D162" s="159" t="s">
        <v>119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x14ac:dyDescent="0.25">
      <c r="A163" s="175"/>
      <c r="B163" s="264" t="s">
        <v>1378</v>
      </c>
      <c r="C163" s="158"/>
      <c r="D163" s="159" t="s">
        <v>113</v>
      </c>
      <c r="E163" s="160">
        <v>2</v>
      </c>
      <c r="F163" s="160">
        <v>0</v>
      </c>
      <c r="G163" s="160">
        <v>0</v>
      </c>
      <c r="H163" s="160">
        <v>0</v>
      </c>
      <c r="I163" s="160">
        <v>0</v>
      </c>
      <c r="J163" s="160">
        <v>1</v>
      </c>
      <c r="K163" s="160">
        <v>0</v>
      </c>
      <c r="L163" s="160">
        <v>0</v>
      </c>
      <c r="M163" s="160">
        <v>1</v>
      </c>
      <c r="N163" s="160">
        <v>0</v>
      </c>
      <c r="O163" s="160">
        <v>0</v>
      </c>
      <c r="P163" s="161">
        <v>2</v>
      </c>
    </row>
    <row r="164" spans="1:16" x14ac:dyDescent="0.25">
      <c r="A164" s="175"/>
      <c r="B164" s="264" t="s">
        <v>442</v>
      </c>
      <c r="C164" s="158" t="s">
        <v>192</v>
      </c>
      <c r="D164" s="159" t="s">
        <v>361</v>
      </c>
      <c r="E164" s="160">
        <v>1</v>
      </c>
      <c r="F164" s="160">
        <v>2</v>
      </c>
      <c r="G164" s="160">
        <v>0</v>
      </c>
      <c r="H164" s="160">
        <v>0</v>
      </c>
      <c r="I164" s="160">
        <v>1</v>
      </c>
      <c r="J164" s="160">
        <v>0</v>
      </c>
      <c r="K164" s="160">
        <v>0</v>
      </c>
      <c r="L164" s="160">
        <v>0</v>
      </c>
      <c r="M164" s="160">
        <v>2</v>
      </c>
      <c r="N164" s="160">
        <v>0</v>
      </c>
      <c r="O164" s="160">
        <v>0</v>
      </c>
      <c r="P164" s="161">
        <v>3</v>
      </c>
    </row>
    <row r="165" spans="1:16" x14ac:dyDescent="0.25">
      <c r="A165" s="175"/>
      <c r="B165" s="264" t="s">
        <v>1378</v>
      </c>
      <c r="C165" s="158"/>
      <c r="D165" s="159" t="s">
        <v>119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1">
        <v>0</v>
      </c>
    </row>
    <row r="166" spans="1:16" x14ac:dyDescent="0.25">
      <c r="A166" s="175"/>
      <c r="B166" s="264" t="s">
        <v>1378</v>
      </c>
      <c r="C166" s="158"/>
      <c r="D166" s="159" t="s">
        <v>113</v>
      </c>
      <c r="E166" s="160">
        <v>0</v>
      </c>
      <c r="F166" s="160">
        <v>0</v>
      </c>
      <c r="G166" s="160">
        <v>0</v>
      </c>
      <c r="H166" s="160">
        <v>0</v>
      </c>
      <c r="I166" s="160">
        <v>0</v>
      </c>
      <c r="J166" s="160">
        <v>0</v>
      </c>
      <c r="K166" s="160">
        <v>0</v>
      </c>
      <c r="L166" s="160">
        <v>0</v>
      </c>
      <c r="M166" s="160">
        <v>0</v>
      </c>
      <c r="N166" s="160">
        <v>0</v>
      </c>
      <c r="O166" s="160">
        <v>0</v>
      </c>
      <c r="P166" s="161">
        <v>0</v>
      </c>
    </row>
    <row r="167" spans="1:16" x14ac:dyDescent="0.25">
      <c r="A167" s="175"/>
      <c r="B167" s="264" t="s">
        <v>1418</v>
      </c>
      <c r="C167" s="158" t="s">
        <v>193</v>
      </c>
      <c r="D167" s="159" t="s">
        <v>361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1">
        <v>0</v>
      </c>
    </row>
    <row r="168" spans="1:16" x14ac:dyDescent="0.25">
      <c r="A168" s="175"/>
      <c r="B168" s="264" t="s">
        <v>1378</v>
      </c>
      <c r="C168" s="158"/>
      <c r="D168" s="159" t="s">
        <v>119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x14ac:dyDescent="0.25">
      <c r="A169" s="175"/>
      <c r="B169" s="264" t="s">
        <v>1378</v>
      </c>
      <c r="C169" s="158"/>
      <c r="D169" s="159" t="s">
        <v>113</v>
      </c>
      <c r="E169" s="160">
        <v>3</v>
      </c>
      <c r="F169" s="160">
        <v>1</v>
      </c>
      <c r="G169" s="160">
        <v>0</v>
      </c>
      <c r="H169" s="160">
        <v>0</v>
      </c>
      <c r="I169" s="160">
        <v>0</v>
      </c>
      <c r="J169" s="160">
        <v>1</v>
      </c>
      <c r="K169" s="160">
        <v>0</v>
      </c>
      <c r="L169" s="160">
        <v>0</v>
      </c>
      <c r="M169" s="160">
        <v>3</v>
      </c>
      <c r="N169" s="160">
        <v>0</v>
      </c>
      <c r="O169" s="160">
        <v>0</v>
      </c>
      <c r="P169" s="161">
        <v>4</v>
      </c>
    </row>
    <row r="170" spans="1:16" x14ac:dyDescent="0.25">
      <c r="A170" s="175"/>
      <c r="B170" s="264" t="s">
        <v>415</v>
      </c>
      <c r="C170" s="158" t="s">
        <v>194</v>
      </c>
      <c r="D170" s="159" t="s">
        <v>361</v>
      </c>
      <c r="E170" s="160">
        <v>10</v>
      </c>
      <c r="F170" s="160">
        <v>4</v>
      </c>
      <c r="G170" s="160">
        <v>7</v>
      </c>
      <c r="H170" s="160">
        <v>0</v>
      </c>
      <c r="I170" s="160">
        <v>4</v>
      </c>
      <c r="J170" s="160">
        <v>0</v>
      </c>
      <c r="K170" s="160">
        <v>0</v>
      </c>
      <c r="L170" s="160">
        <v>0</v>
      </c>
      <c r="M170" s="160">
        <v>3</v>
      </c>
      <c r="N170" s="160">
        <v>0</v>
      </c>
      <c r="O170" s="160">
        <v>0</v>
      </c>
      <c r="P170" s="161">
        <v>14</v>
      </c>
    </row>
    <row r="171" spans="1:16" x14ac:dyDescent="0.25">
      <c r="A171" s="175"/>
      <c r="B171" s="264" t="s">
        <v>1378</v>
      </c>
      <c r="C171" s="158"/>
      <c r="D171" s="159" t="s">
        <v>119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0">
        <v>0</v>
      </c>
      <c r="P171" s="161">
        <v>0</v>
      </c>
    </row>
    <row r="172" spans="1:16" x14ac:dyDescent="0.25">
      <c r="A172" s="175"/>
      <c r="B172" s="264" t="s">
        <v>1378</v>
      </c>
      <c r="C172" s="158"/>
      <c r="D172" s="159" t="s">
        <v>113</v>
      </c>
      <c r="E172" s="160">
        <v>2</v>
      </c>
      <c r="F172" s="160">
        <v>0</v>
      </c>
      <c r="G172" s="160">
        <v>2</v>
      </c>
      <c r="H172" s="160">
        <v>0</v>
      </c>
      <c r="I172" s="160">
        <v>0</v>
      </c>
      <c r="J172" s="160">
        <v>0</v>
      </c>
      <c r="K172" s="160">
        <v>0</v>
      </c>
      <c r="L172" s="160">
        <v>0</v>
      </c>
      <c r="M172" s="160">
        <v>0</v>
      </c>
      <c r="N172" s="160">
        <v>0</v>
      </c>
      <c r="O172" s="160">
        <v>0</v>
      </c>
      <c r="P172" s="161">
        <v>2</v>
      </c>
    </row>
    <row r="173" spans="1:16" x14ac:dyDescent="0.25">
      <c r="A173" s="175"/>
      <c r="B173" s="264" t="s">
        <v>418</v>
      </c>
      <c r="C173" s="158" t="s">
        <v>195</v>
      </c>
      <c r="D173" s="159" t="s">
        <v>361</v>
      </c>
      <c r="E173" s="160">
        <v>4</v>
      </c>
      <c r="F173" s="160">
        <v>2</v>
      </c>
      <c r="G173" s="160">
        <v>4</v>
      </c>
      <c r="H173" s="160">
        <v>0</v>
      </c>
      <c r="I173" s="160">
        <v>2</v>
      </c>
      <c r="J173" s="160">
        <v>0</v>
      </c>
      <c r="K173" s="160">
        <v>0</v>
      </c>
      <c r="L173" s="160">
        <v>0</v>
      </c>
      <c r="M173" s="160">
        <v>0</v>
      </c>
      <c r="N173" s="160">
        <v>0</v>
      </c>
      <c r="O173" s="160">
        <v>0</v>
      </c>
      <c r="P173" s="161">
        <v>6</v>
      </c>
    </row>
    <row r="174" spans="1:16" x14ac:dyDescent="0.25">
      <c r="A174" s="175"/>
      <c r="B174" s="264" t="s">
        <v>1378</v>
      </c>
      <c r="C174" s="158"/>
      <c r="D174" s="159" t="s">
        <v>119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x14ac:dyDescent="0.25">
      <c r="A175" s="175"/>
      <c r="B175" s="264" t="s">
        <v>1378</v>
      </c>
      <c r="C175" s="158"/>
      <c r="D175" s="159" t="s">
        <v>113</v>
      </c>
      <c r="E175" s="160">
        <v>4</v>
      </c>
      <c r="F175" s="160">
        <v>15</v>
      </c>
      <c r="G175" s="160">
        <v>13</v>
      </c>
      <c r="H175" s="160">
        <v>0</v>
      </c>
      <c r="I175" s="160">
        <v>0</v>
      </c>
      <c r="J175" s="160">
        <v>0</v>
      </c>
      <c r="K175" s="160">
        <v>0</v>
      </c>
      <c r="L175" s="160">
        <v>0</v>
      </c>
      <c r="M175" s="160">
        <v>6</v>
      </c>
      <c r="N175" s="160">
        <v>0</v>
      </c>
      <c r="O175" s="160">
        <v>0</v>
      </c>
      <c r="P175" s="161">
        <v>19</v>
      </c>
    </row>
    <row r="176" spans="1:16" x14ac:dyDescent="0.25">
      <c r="A176" s="175"/>
      <c r="B176" s="264" t="s">
        <v>1397</v>
      </c>
      <c r="C176" s="158" t="s">
        <v>196</v>
      </c>
      <c r="D176" s="159" t="s">
        <v>361</v>
      </c>
      <c r="E176" s="160">
        <v>5</v>
      </c>
      <c r="F176" s="160">
        <v>6</v>
      </c>
      <c r="G176" s="160">
        <v>0</v>
      </c>
      <c r="H176" s="160">
        <v>0</v>
      </c>
      <c r="I176" s="160">
        <v>1</v>
      </c>
      <c r="J176" s="160">
        <v>3</v>
      </c>
      <c r="K176" s="160">
        <v>0</v>
      </c>
      <c r="L176" s="160">
        <v>0</v>
      </c>
      <c r="M176" s="160">
        <v>7</v>
      </c>
      <c r="N176" s="160">
        <v>0</v>
      </c>
      <c r="O176" s="160">
        <v>0</v>
      </c>
      <c r="P176" s="161">
        <v>11</v>
      </c>
    </row>
    <row r="177" spans="1:16" x14ac:dyDescent="0.25">
      <c r="A177" s="175"/>
      <c r="B177" s="264" t="s">
        <v>1378</v>
      </c>
      <c r="C177" s="158"/>
      <c r="D177" s="159" t="s">
        <v>119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1">
        <v>0</v>
      </c>
    </row>
    <row r="178" spans="1:16" x14ac:dyDescent="0.25">
      <c r="A178" s="175"/>
      <c r="B178" s="264" t="s">
        <v>1378</v>
      </c>
      <c r="C178" s="158"/>
      <c r="D178" s="159" t="s">
        <v>113</v>
      </c>
      <c r="E178" s="160">
        <v>0</v>
      </c>
      <c r="F178" s="160">
        <v>0</v>
      </c>
      <c r="G178" s="160">
        <v>0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0</v>
      </c>
      <c r="N178" s="160">
        <v>0</v>
      </c>
      <c r="O178" s="160">
        <v>0</v>
      </c>
      <c r="P178" s="161">
        <v>0</v>
      </c>
    </row>
    <row r="179" spans="1:16" x14ac:dyDescent="0.25">
      <c r="A179" s="175"/>
      <c r="B179" s="264" t="s">
        <v>958</v>
      </c>
      <c r="C179" s="158" t="s">
        <v>259</v>
      </c>
      <c r="D179" s="159" t="s">
        <v>361</v>
      </c>
      <c r="E179" s="160">
        <v>1</v>
      </c>
      <c r="F179" s="160">
        <v>2</v>
      </c>
      <c r="G179" s="160">
        <v>0</v>
      </c>
      <c r="H179" s="160">
        <v>0</v>
      </c>
      <c r="I179" s="160">
        <v>0</v>
      </c>
      <c r="J179" s="160">
        <v>0</v>
      </c>
      <c r="K179" s="160">
        <v>0</v>
      </c>
      <c r="L179" s="160">
        <v>0</v>
      </c>
      <c r="M179" s="160">
        <v>3</v>
      </c>
      <c r="N179" s="160">
        <v>0</v>
      </c>
      <c r="O179" s="160">
        <v>0</v>
      </c>
      <c r="P179" s="161">
        <v>3</v>
      </c>
    </row>
    <row r="180" spans="1:16" x14ac:dyDescent="0.25">
      <c r="A180" s="175"/>
      <c r="B180" s="264" t="s">
        <v>1378</v>
      </c>
      <c r="C180" s="158"/>
      <c r="D180" s="159" t="s">
        <v>119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1">
        <v>0</v>
      </c>
    </row>
    <row r="181" spans="1:16" x14ac:dyDescent="0.25">
      <c r="A181" s="175"/>
      <c r="B181" s="264" t="s">
        <v>1378</v>
      </c>
      <c r="C181" s="158"/>
      <c r="D181" s="159" t="s">
        <v>113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160">
        <v>0</v>
      </c>
      <c r="L181" s="160">
        <v>0</v>
      </c>
      <c r="M181" s="160">
        <v>0</v>
      </c>
      <c r="N181" s="160">
        <v>0</v>
      </c>
      <c r="O181" s="160">
        <v>0</v>
      </c>
      <c r="P181" s="161">
        <v>0</v>
      </c>
    </row>
    <row r="182" spans="1:16" x14ac:dyDescent="0.25">
      <c r="A182" s="175"/>
      <c r="B182" s="264" t="s">
        <v>959</v>
      </c>
      <c r="C182" s="158" t="s">
        <v>197</v>
      </c>
      <c r="D182" s="159" t="s">
        <v>361</v>
      </c>
      <c r="E182" s="160">
        <v>39</v>
      </c>
      <c r="F182" s="160">
        <v>1</v>
      </c>
      <c r="G182" s="160">
        <v>7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26</v>
      </c>
      <c r="N182" s="160">
        <v>0</v>
      </c>
      <c r="O182" s="160">
        <v>7</v>
      </c>
      <c r="P182" s="161">
        <v>40</v>
      </c>
    </row>
    <row r="183" spans="1:16" x14ac:dyDescent="0.25">
      <c r="A183" s="175"/>
      <c r="B183" s="264" t="s">
        <v>1378</v>
      </c>
      <c r="C183" s="158"/>
      <c r="D183" s="159" t="s">
        <v>119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x14ac:dyDescent="0.25">
      <c r="A184" s="175"/>
      <c r="B184" s="264" t="s">
        <v>1378</v>
      </c>
      <c r="C184" s="158"/>
      <c r="D184" s="159" t="s">
        <v>113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1">
        <v>0</v>
      </c>
    </row>
    <row r="185" spans="1:16" x14ac:dyDescent="0.25">
      <c r="A185" s="175"/>
      <c r="B185" s="264" t="s">
        <v>398</v>
      </c>
      <c r="C185" s="158" t="s">
        <v>198</v>
      </c>
      <c r="D185" s="159" t="s">
        <v>361</v>
      </c>
      <c r="E185" s="160">
        <v>8</v>
      </c>
      <c r="F185" s="160">
        <v>18</v>
      </c>
      <c r="G185" s="160">
        <v>14</v>
      </c>
      <c r="H185" s="160">
        <v>0</v>
      </c>
      <c r="I185" s="160">
        <v>7</v>
      </c>
      <c r="J185" s="160">
        <v>0</v>
      </c>
      <c r="K185" s="160">
        <v>2</v>
      </c>
      <c r="L185" s="160">
        <v>0</v>
      </c>
      <c r="M185" s="160">
        <v>2</v>
      </c>
      <c r="N185" s="160">
        <v>0</v>
      </c>
      <c r="O185" s="160">
        <v>1</v>
      </c>
      <c r="P185" s="161">
        <v>26</v>
      </c>
    </row>
    <row r="186" spans="1:16" x14ac:dyDescent="0.25">
      <c r="A186" s="175"/>
      <c r="B186" s="264" t="s">
        <v>1378</v>
      </c>
      <c r="C186" s="158"/>
      <c r="D186" s="159" t="s">
        <v>119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x14ac:dyDescent="0.25">
      <c r="A187" s="175"/>
      <c r="B187" s="264" t="s">
        <v>1378</v>
      </c>
      <c r="C187" s="158"/>
      <c r="D187" s="159" t="s">
        <v>113</v>
      </c>
      <c r="E187" s="160">
        <v>0</v>
      </c>
      <c r="F187" s="160">
        <v>10</v>
      </c>
      <c r="G187" s="160">
        <v>4</v>
      </c>
      <c r="H187" s="160">
        <v>0</v>
      </c>
      <c r="I187" s="160">
        <v>4</v>
      </c>
      <c r="J187" s="160">
        <v>0</v>
      </c>
      <c r="K187" s="160">
        <v>0</v>
      </c>
      <c r="L187" s="160">
        <v>0</v>
      </c>
      <c r="M187" s="160">
        <v>2</v>
      </c>
      <c r="N187" s="160">
        <v>0</v>
      </c>
      <c r="O187" s="160">
        <v>0</v>
      </c>
      <c r="P187" s="161">
        <v>10</v>
      </c>
    </row>
    <row r="188" spans="1:16" x14ac:dyDescent="0.25">
      <c r="A188" s="175"/>
      <c r="B188" s="264" t="s">
        <v>960</v>
      </c>
      <c r="C188" s="158" t="s">
        <v>199</v>
      </c>
      <c r="D188" s="159" t="s">
        <v>361</v>
      </c>
      <c r="E188" s="160">
        <v>2</v>
      </c>
      <c r="F188" s="160">
        <v>1</v>
      </c>
      <c r="G188" s="160">
        <v>0</v>
      </c>
      <c r="H188" s="160">
        <v>0</v>
      </c>
      <c r="I188" s="160">
        <v>0</v>
      </c>
      <c r="J188" s="160">
        <v>0</v>
      </c>
      <c r="K188" s="160">
        <v>0</v>
      </c>
      <c r="L188" s="160">
        <v>0</v>
      </c>
      <c r="M188" s="160">
        <v>3</v>
      </c>
      <c r="N188" s="160">
        <v>0</v>
      </c>
      <c r="O188" s="160">
        <v>0</v>
      </c>
      <c r="P188" s="161">
        <v>3</v>
      </c>
    </row>
    <row r="189" spans="1:16" x14ac:dyDescent="0.25">
      <c r="A189" s="175"/>
      <c r="B189" s="264" t="s">
        <v>1378</v>
      </c>
      <c r="C189" s="158"/>
      <c r="D189" s="159" t="s">
        <v>119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0</v>
      </c>
    </row>
    <row r="190" spans="1:16" x14ac:dyDescent="0.25">
      <c r="A190" s="175"/>
      <c r="B190" s="264" t="s">
        <v>1378</v>
      </c>
      <c r="C190" s="158"/>
      <c r="D190" s="159" t="s">
        <v>113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0</v>
      </c>
      <c r="M190" s="160">
        <v>0</v>
      </c>
      <c r="N190" s="160">
        <v>0</v>
      </c>
      <c r="O190" s="160">
        <v>0</v>
      </c>
      <c r="P190" s="161">
        <v>0</v>
      </c>
    </row>
    <row r="191" spans="1:16" x14ac:dyDescent="0.25">
      <c r="A191" s="175"/>
      <c r="B191" s="264" t="s">
        <v>964</v>
      </c>
      <c r="C191" s="158" t="s">
        <v>200</v>
      </c>
      <c r="D191" s="159" t="s">
        <v>361</v>
      </c>
      <c r="E191" s="160">
        <v>8</v>
      </c>
      <c r="F191" s="160">
        <v>5</v>
      </c>
      <c r="G191" s="160">
        <v>4</v>
      </c>
      <c r="H191" s="160">
        <v>0</v>
      </c>
      <c r="I191" s="160">
        <v>1</v>
      </c>
      <c r="J191" s="160">
        <v>0</v>
      </c>
      <c r="K191" s="160">
        <v>0</v>
      </c>
      <c r="L191" s="160">
        <v>0</v>
      </c>
      <c r="M191" s="160">
        <v>7</v>
      </c>
      <c r="N191" s="160">
        <v>0</v>
      </c>
      <c r="O191" s="160">
        <v>1</v>
      </c>
      <c r="P191" s="161">
        <v>13</v>
      </c>
    </row>
    <row r="192" spans="1:16" x14ac:dyDescent="0.25">
      <c r="A192" s="175"/>
      <c r="B192" s="264" t="s">
        <v>1378</v>
      </c>
      <c r="C192" s="158"/>
      <c r="D192" s="159" t="s">
        <v>119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1">
        <v>0</v>
      </c>
    </row>
    <row r="193" spans="1:16" x14ac:dyDescent="0.25">
      <c r="A193" s="175"/>
      <c r="B193" s="264" t="s">
        <v>1378</v>
      </c>
      <c r="C193" s="158"/>
      <c r="D193" s="159" t="s">
        <v>113</v>
      </c>
      <c r="E193" s="160">
        <v>7</v>
      </c>
      <c r="F193" s="160">
        <v>2</v>
      </c>
      <c r="G193" s="160">
        <v>2</v>
      </c>
      <c r="H193" s="160">
        <v>0</v>
      </c>
      <c r="I193" s="160">
        <v>4</v>
      </c>
      <c r="J193" s="160">
        <v>0</v>
      </c>
      <c r="K193" s="160">
        <v>0</v>
      </c>
      <c r="L193" s="160">
        <v>0</v>
      </c>
      <c r="M193" s="160">
        <v>3</v>
      </c>
      <c r="N193" s="160">
        <v>0</v>
      </c>
      <c r="O193" s="160">
        <v>0</v>
      </c>
      <c r="P193" s="161">
        <v>9</v>
      </c>
    </row>
    <row r="194" spans="1:16" x14ac:dyDescent="0.25">
      <c r="A194" s="175"/>
      <c r="B194" s="264" t="s">
        <v>965</v>
      </c>
      <c r="C194" s="158" t="s">
        <v>201</v>
      </c>
      <c r="D194" s="159" t="s">
        <v>361</v>
      </c>
      <c r="E194" s="160">
        <v>5</v>
      </c>
      <c r="F194" s="160">
        <v>3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8</v>
      </c>
      <c r="N194" s="160">
        <v>0</v>
      </c>
      <c r="O194" s="160">
        <v>0</v>
      </c>
      <c r="P194" s="161">
        <v>8</v>
      </c>
    </row>
    <row r="195" spans="1:16" x14ac:dyDescent="0.25">
      <c r="A195" s="175"/>
      <c r="B195" s="264" t="s">
        <v>1378</v>
      </c>
      <c r="C195" s="158"/>
      <c r="D195" s="159" t="s">
        <v>119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x14ac:dyDescent="0.25">
      <c r="A196" s="175"/>
      <c r="B196" s="264" t="s">
        <v>1378</v>
      </c>
      <c r="C196" s="158"/>
      <c r="D196" s="159" t="s">
        <v>113</v>
      </c>
      <c r="E196" s="160">
        <v>4</v>
      </c>
      <c r="F196" s="160">
        <v>5</v>
      </c>
      <c r="G196" s="160">
        <v>0</v>
      </c>
      <c r="H196" s="160">
        <v>0</v>
      </c>
      <c r="I196" s="160">
        <v>0</v>
      </c>
      <c r="J196" s="160">
        <v>1</v>
      </c>
      <c r="K196" s="160">
        <v>0</v>
      </c>
      <c r="L196" s="160">
        <v>0</v>
      </c>
      <c r="M196" s="160">
        <v>7</v>
      </c>
      <c r="N196" s="160">
        <v>0</v>
      </c>
      <c r="O196" s="160">
        <v>1</v>
      </c>
      <c r="P196" s="161">
        <v>9</v>
      </c>
    </row>
    <row r="197" spans="1:16" x14ac:dyDescent="0.25">
      <c r="A197" s="176" t="s">
        <v>202</v>
      </c>
      <c r="B197" s="264" t="s">
        <v>966</v>
      </c>
      <c r="C197" s="158" t="s">
        <v>203</v>
      </c>
      <c r="D197" s="159" t="s">
        <v>361</v>
      </c>
      <c r="E197" s="160">
        <v>5</v>
      </c>
      <c r="F197" s="160">
        <v>0</v>
      </c>
      <c r="G197" s="160">
        <v>3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2</v>
      </c>
      <c r="N197" s="160">
        <v>0</v>
      </c>
      <c r="O197" s="160">
        <v>0</v>
      </c>
      <c r="P197" s="161">
        <v>5</v>
      </c>
    </row>
    <row r="198" spans="1:16" x14ac:dyDescent="0.25">
      <c r="A198" s="175"/>
      <c r="B198" s="264" t="s">
        <v>1378</v>
      </c>
      <c r="C198" s="158"/>
      <c r="D198" s="159" t="s">
        <v>119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1">
        <v>0</v>
      </c>
    </row>
    <row r="199" spans="1:16" x14ac:dyDescent="0.25">
      <c r="A199" s="175"/>
      <c r="B199" s="264" t="s">
        <v>1378</v>
      </c>
      <c r="C199" s="158"/>
      <c r="D199" s="159" t="s">
        <v>113</v>
      </c>
      <c r="E199" s="160">
        <v>2</v>
      </c>
      <c r="F199" s="160">
        <v>0</v>
      </c>
      <c r="G199" s="160">
        <v>1</v>
      </c>
      <c r="H199" s="160">
        <v>0</v>
      </c>
      <c r="I199" s="160">
        <v>1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1">
        <v>2</v>
      </c>
    </row>
    <row r="200" spans="1:16" x14ac:dyDescent="0.25">
      <c r="A200" s="175"/>
      <c r="B200" s="264" t="s">
        <v>967</v>
      </c>
      <c r="C200" s="158" t="s">
        <v>204</v>
      </c>
      <c r="D200" s="159" t="s">
        <v>361</v>
      </c>
      <c r="E200" s="160">
        <v>5</v>
      </c>
      <c r="F200" s="160">
        <v>0</v>
      </c>
      <c r="G200" s="160">
        <v>0</v>
      </c>
      <c r="H200" s="160">
        <v>0</v>
      </c>
      <c r="I200" s="160">
        <v>0</v>
      </c>
      <c r="J200" s="160">
        <v>1</v>
      </c>
      <c r="K200" s="160">
        <v>0</v>
      </c>
      <c r="L200" s="160">
        <v>0</v>
      </c>
      <c r="M200" s="160">
        <v>2</v>
      </c>
      <c r="N200" s="160">
        <v>0</v>
      </c>
      <c r="O200" s="160">
        <v>2</v>
      </c>
      <c r="P200" s="161">
        <v>5</v>
      </c>
    </row>
    <row r="201" spans="1:16" x14ac:dyDescent="0.25">
      <c r="A201" s="175"/>
      <c r="B201" s="264" t="s">
        <v>1378</v>
      </c>
      <c r="C201" s="158"/>
      <c r="D201" s="159" t="s">
        <v>119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1">
        <v>0</v>
      </c>
    </row>
    <row r="202" spans="1:16" x14ac:dyDescent="0.25">
      <c r="A202" s="175"/>
      <c r="B202" s="264" t="s">
        <v>1378</v>
      </c>
      <c r="C202" s="158"/>
      <c r="D202" s="159" t="s">
        <v>113</v>
      </c>
      <c r="E202" s="160">
        <v>1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1</v>
      </c>
      <c r="N202" s="160">
        <v>0</v>
      </c>
      <c r="O202" s="160">
        <v>0</v>
      </c>
      <c r="P202" s="161">
        <v>1</v>
      </c>
    </row>
    <row r="203" spans="1:16" x14ac:dyDescent="0.25">
      <c r="A203" s="175"/>
      <c r="B203" s="264" t="s">
        <v>968</v>
      </c>
      <c r="C203" s="158" t="s">
        <v>260</v>
      </c>
      <c r="D203" s="159" t="s">
        <v>361</v>
      </c>
      <c r="E203" s="160">
        <v>0</v>
      </c>
      <c r="F203" s="160">
        <v>1</v>
      </c>
      <c r="G203" s="160">
        <v>0</v>
      </c>
      <c r="H203" s="160">
        <v>0</v>
      </c>
      <c r="I203" s="160">
        <v>0</v>
      </c>
      <c r="J203" s="160">
        <v>1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1">
        <v>1</v>
      </c>
    </row>
    <row r="204" spans="1:16" x14ac:dyDescent="0.25">
      <c r="A204" s="175"/>
      <c r="B204" s="264" t="s">
        <v>1378</v>
      </c>
      <c r="C204" s="158"/>
      <c r="D204" s="159" t="s">
        <v>119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1">
        <v>0</v>
      </c>
    </row>
    <row r="205" spans="1:16" x14ac:dyDescent="0.25">
      <c r="A205" s="175"/>
      <c r="B205" s="264" t="s">
        <v>1378</v>
      </c>
      <c r="C205" s="158"/>
      <c r="D205" s="159" t="s">
        <v>113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1">
        <v>0</v>
      </c>
    </row>
    <row r="206" spans="1:16" x14ac:dyDescent="0.25">
      <c r="A206" s="175"/>
      <c r="B206" s="264" t="s">
        <v>969</v>
      </c>
      <c r="C206" s="158" t="s">
        <v>261</v>
      </c>
      <c r="D206" s="159" t="s">
        <v>361</v>
      </c>
      <c r="E206" s="160">
        <v>1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1</v>
      </c>
      <c r="N206" s="160">
        <v>0</v>
      </c>
      <c r="O206" s="160">
        <v>0</v>
      </c>
      <c r="P206" s="161">
        <v>1</v>
      </c>
    </row>
    <row r="207" spans="1:16" x14ac:dyDescent="0.25">
      <c r="A207" s="175"/>
      <c r="B207" s="264" t="s">
        <v>1378</v>
      </c>
      <c r="C207" s="158"/>
      <c r="D207" s="159" t="s">
        <v>119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1">
        <v>0</v>
      </c>
    </row>
    <row r="208" spans="1:16" x14ac:dyDescent="0.25">
      <c r="A208" s="175"/>
      <c r="B208" s="264" t="s">
        <v>1378</v>
      </c>
      <c r="C208" s="158"/>
      <c r="D208" s="159" t="s">
        <v>113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  <c r="K208" s="160">
        <v>0</v>
      </c>
      <c r="L208" s="160">
        <v>0</v>
      </c>
      <c r="M208" s="160">
        <v>0</v>
      </c>
      <c r="N208" s="160">
        <v>0</v>
      </c>
      <c r="O208" s="160">
        <v>0</v>
      </c>
      <c r="P208" s="161">
        <v>0</v>
      </c>
    </row>
    <row r="209" spans="1:16" x14ac:dyDescent="0.25">
      <c r="A209" s="175"/>
      <c r="B209" s="264" t="s">
        <v>970</v>
      </c>
      <c r="C209" s="158" t="s">
        <v>206</v>
      </c>
      <c r="D209" s="159" t="s">
        <v>361</v>
      </c>
      <c r="E209" s="160">
        <v>8</v>
      </c>
      <c r="F209" s="160">
        <v>6</v>
      </c>
      <c r="G209" s="160">
        <v>1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13</v>
      </c>
      <c r="N209" s="160">
        <v>0</v>
      </c>
      <c r="O209" s="160">
        <v>0</v>
      </c>
      <c r="P209" s="161">
        <v>14</v>
      </c>
    </row>
    <row r="210" spans="1:16" x14ac:dyDescent="0.25">
      <c r="A210" s="175"/>
      <c r="B210" s="264" t="s">
        <v>1378</v>
      </c>
      <c r="C210" s="158"/>
      <c r="D210" s="159" t="s">
        <v>119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x14ac:dyDescent="0.25">
      <c r="A211" s="175"/>
      <c r="B211" s="264" t="s">
        <v>1378</v>
      </c>
      <c r="C211" s="158"/>
      <c r="D211" s="159" t="s">
        <v>113</v>
      </c>
      <c r="E211" s="160">
        <v>0</v>
      </c>
      <c r="F211" s="160">
        <v>3</v>
      </c>
      <c r="G211" s="160">
        <v>1</v>
      </c>
      <c r="H211" s="160">
        <v>0</v>
      </c>
      <c r="I211" s="160">
        <v>0</v>
      </c>
      <c r="J211" s="160">
        <v>1</v>
      </c>
      <c r="K211" s="160">
        <v>0</v>
      </c>
      <c r="L211" s="160">
        <v>0</v>
      </c>
      <c r="M211" s="160">
        <v>1</v>
      </c>
      <c r="N211" s="160">
        <v>0</v>
      </c>
      <c r="O211" s="160">
        <v>0</v>
      </c>
      <c r="P211" s="161">
        <v>3</v>
      </c>
    </row>
    <row r="212" spans="1:16" x14ac:dyDescent="0.25">
      <c r="A212" s="175"/>
      <c r="B212" s="264" t="s">
        <v>1398</v>
      </c>
      <c r="C212" s="158" t="s">
        <v>207</v>
      </c>
      <c r="D212" s="159" t="s">
        <v>361</v>
      </c>
      <c r="E212" s="160">
        <v>1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1</v>
      </c>
      <c r="N212" s="160">
        <v>0</v>
      </c>
      <c r="O212" s="160">
        <v>0</v>
      </c>
      <c r="P212" s="161">
        <v>1</v>
      </c>
    </row>
    <row r="213" spans="1:16" x14ac:dyDescent="0.25">
      <c r="A213" s="175"/>
      <c r="B213" s="264" t="s">
        <v>1378</v>
      </c>
      <c r="C213" s="158"/>
      <c r="D213" s="159" t="s">
        <v>119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0">
        <v>0</v>
      </c>
      <c r="P213" s="161">
        <v>0</v>
      </c>
    </row>
    <row r="214" spans="1:16" x14ac:dyDescent="0.25">
      <c r="A214" s="175"/>
      <c r="B214" s="264" t="s">
        <v>1378</v>
      </c>
      <c r="C214" s="158"/>
      <c r="D214" s="159" t="s">
        <v>113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0</v>
      </c>
      <c r="N214" s="160">
        <v>0</v>
      </c>
      <c r="O214" s="160">
        <v>0</v>
      </c>
      <c r="P214" s="161">
        <v>0</v>
      </c>
    </row>
    <row r="215" spans="1:16" x14ac:dyDescent="0.25">
      <c r="A215" s="175"/>
      <c r="B215" s="264" t="s">
        <v>405</v>
      </c>
      <c r="C215" s="158" t="s">
        <v>262</v>
      </c>
      <c r="D215" s="159" t="s">
        <v>361</v>
      </c>
      <c r="E215" s="160">
        <v>7</v>
      </c>
      <c r="F215" s="160">
        <v>2</v>
      </c>
      <c r="G215" s="160">
        <v>0</v>
      </c>
      <c r="H215" s="160">
        <v>0</v>
      </c>
      <c r="I215" s="160">
        <v>0</v>
      </c>
      <c r="J215" s="160">
        <v>0</v>
      </c>
      <c r="K215" s="160">
        <v>0</v>
      </c>
      <c r="L215" s="160">
        <v>0</v>
      </c>
      <c r="M215" s="160">
        <v>8</v>
      </c>
      <c r="N215" s="160">
        <v>0</v>
      </c>
      <c r="O215" s="160">
        <v>1</v>
      </c>
      <c r="P215" s="161">
        <v>9</v>
      </c>
    </row>
    <row r="216" spans="1:16" x14ac:dyDescent="0.25">
      <c r="A216" s="175"/>
      <c r="B216" s="264" t="s">
        <v>1378</v>
      </c>
      <c r="C216" s="158"/>
      <c r="D216" s="159" t="s">
        <v>119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x14ac:dyDescent="0.25">
      <c r="A217" s="175"/>
      <c r="B217" s="264" t="s">
        <v>1378</v>
      </c>
      <c r="C217" s="158"/>
      <c r="D217" s="159" t="s">
        <v>113</v>
      </c>
      <c r="E217" s="160">
        <v>0</v>
      </c>
      <c r="F217" s="160">
        <v>0</v>
      </c>
      <c r="G217" s="160">
        <v>0</v>
      </c>
      <c r="H217" s="160">
        <v>0</v>
      </c>
      <c r="I217" s="160">
        <v>0</v>
      </c>
      <c r="J217" s="160">
        <v>0</v>
      </c>
      <c r="K217" s="160">
        <v>0</v>
      </c>
      <c r="L217" s="160">
        <v>0</v>
      </c>
      <c r="M217" s="160">
        <v>0</v>
      </c>
      <c r="N217" s="160">
        <v>0</v>
      </c>
      <c r="O217" s="160">
        <v>0</v>
      </c>
      <c r="P217" s="161">
        <v>0</v>
      </c>
    </row>
    <row r="218" spans="1:16" x14ac:dyDescent="0.25">
      <c r="A218" s="175"/>
      <c r="B218" s="264" t="s">
        <v>994</v>
      </c>
      <c r="C218" s="158" t="s">
        <v>209</v>
      </c>
      <c r="D218" s="159" t="s">
        <v>361</v>
      </c>
      <c r="E218" s="160">
        <v>5</v>
      </c>
      <c r="F218" s="160">
        <v>3</v>
      </c>
      <c r="G218" s="160">
        <v>0</v>
      </c>
      <c r="H218" s="160">
        <v>0</v>
      </c>
      <c r="I218" s="160">
        <v>0</v>
      </c>
      <c r="J218" s="160">
        <v>4</v>
      </c>
      <c r="K218" s="160">
        <v>0</v>
      </c>
      <c r="L218" s="160">
        <v>0</v>
      </c>
      <c r="M218" s="160">
        <v>3</v>
      </c>
      <c r="N218" s="160">
        <v>0</v>
      </c>
      <c r="O218" s="160">
        <v>1</v>
      </c>
      <c r="P218" s="161">
        <v>8</v>
      </c>
    </row>
    <row r="219" spans="1:16" x14ac:dyDescent="0.25">
      <c r="A219" s="175"/>
      <c r="B219" s="264" t="s">
        <v>1378</v>
      </c>
      <c r="C219" s="158"/>
      <c r="D219" s="159" t="s">
        <v>119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x14ac:dyDescent="0.25">
      <c r="A220" s="175"/>
      <c r="B220" s="264" t="s">
        <v>1378</v>
      </c>
      <c r="C220" s="158"/>
      <c r="D220" s="159" t="s">
        <v>113</v>
      </c>
      <c r="E220" s="160">
        <v>0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0</v>
      </c>
      <c r="M220" s="160">
        <v>0</v>
      </c>
      <c r="N220" s="160">
        <v>0</v>
      </c>
      <c r="O220" s="160">
        <v>0</v>
      </c>
      <c r="P220" s="161">
        <v>0</v>
      </c>
    </row>
    <row r="221" spans="1:16" x14ac:dyDescent="0.25">
      <c r="A221" s="175"/>
      <c r="B221" s="264" t="s">
        <v>972</v>
      </c>
      <c r="C221" s="158" t="s">
        <v>210</v>
      </c>
      <c r="D221" s="159" t="s">
        <v>361</v>
      </c>
      <c r="E221" s="160">
        <v>2</v>
      </c>
      <c r="F221" s="160">
        <v>1</v>
      </c>
      <c r="G221" s="160">
        <v>1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2</v>
      </c>
      <c r="N221" s="160">
        <v>0</v>
      </c>
      <c r="O221" s="160">
        <v>0</v>
      </c>
      <c r="P221" s="161">
        <v>3</v>
      </c>
    </row>
    <row r="222" spans="1:16" x14ac:dyDescent="0.25">
      <c r="A222" s="175"/>
      <c r="B222" s="264" t="s">
        <v>1378</v>
      </c>
      <c r="C222" s="158"/>
      <c r="D222" s="159" t="s">
        <v>119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x14ac:dyDescent="0.25">
      <c r="A223" s="175"/>
      <c r="B223" s="264" t="s">
        <v>1378</v>
      </c>
      <c r="C223" s="158"/>
      <c r="D223" s="159" t="s">
        <v>113</v>
      </c>
      <c r="E223" s="160">
        <v>0</v>
      </c>
      <c r="F223" s="160">
        <v>0</v>
      </c>
      <c r="G223" s="160">
        <v>0</v>
      </c>
      <c r="H223" s="160">
        <v>0</v>
      </c>
      <c r="I223" s="160">
        <v>0</v>
      </c>
      <c r="J223" s="160">
        <v>0</v>
      </c>
      <c r="K223" s="160">
        <v>0</v>
      </c>
      <c r="L223" s="160">
        <v>0</v>
      </c>
      <c r="M223" s="160">
        <v>0</v>
      </c>
      <c r="N223" s="160">
        <v>0</v>
      </c>
      <c r="O223" s="160">
        <v>0</v>
      </c>
      <c r="P223" s="161">
        <v>0</v>
      </c>
    </row>
    <row r="224" spans="1:16" x14ac:dyDescent="0.25">
      <c r="A224" s="175"/>
      <c r="B224" s="264" t="s">
        <v>416</v>
      </c>
      <c r="C224" s="158" t="s">
        <v>211</v>
      </c>
      <c r="D224" s="159" t="s">
        <v>361</v>
      </c>
      <c r="E224" s="160">
        <v>3</v>
      </c>
      <c r="F224" s="160">
        <v>9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11</v>
      </c>
      <c r="N224" s="160">
        <v>0</v>
      </c>
      <c r="O224" s="160">
        <v>1</v>
      </c>
      <c r="P224" s="161">
        <v>12</v>
      </c>
    </row>
    <row r="225" spans="1:16" x14ac:dyDescent="0.25">
      <c r="A225" s="175"/>
      <c r="B225" s="264" t="s">
        <v>1378</v>
      </c>
      <c r="C225" s="158"/>
      <c r="D225" s="159" t="s">
        <v>119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x14ac:dyDescent="0.25">
      <c r="A226" s="175"/>
      <c r="B226" s="264" t="s">
        <v>1378</v>
      </c>
      <c r="C226" s="158"/>
      <c r="D226" s="159" t="s">
        <v>113</v>
      </c>
      <c r="E226" s="160">
        <v>1</v>
      </c>
      <c r="F226" s="160">
        <v>2</v>
      </c>
      <c r="G226" s="160">
        <v>2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1</v>
      </c>
      <c r="N226" s="160">
        <v>0</v>
      </c>
      <c r="O226" s="160">
        <v>0</v>
      </c>
      <c r="P226" s="161">
        <v>3</v>
      </c>
    </row>
    <row r="227" spans="1:16" x14ac:dyDescent="0.25">
      <c r="A227" s="175"/>
      <c r="B227" s="264" t="s">
        <v>973</v>
      </c>
      <c r="C227" s="158" t="s">
        <v>212</v>
      </c>
      <c r="D227" s="159" t="s">
        <v>361</v>
      </c>
      <c r="E227" s="160">
        <v>0</v>
      </c>
      <c r="F227" s="160">
        <v>2</v>
      </c>
      <c r="G227" s="160">
        <v>0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2</v>
      </c>
      <c r="N227" s="160">
        <v>0</v>
      </c>
      <c r="O227" s="160">
        <v>0</v>
      </c>
      <c r="P227" s="161">
        <v>2</v>
      </c>
    </row>
    <row r="228" spans="1:16" x14ac:dyDescent="0.25">
      <c r="A228" s="175"/>
      <c r="B228" s="264" t="s">
        <v>1378</v>
      </c>
      <c r="C228" s="158"/>
      <c r="D228" s="159" t="s">
        <v>119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0</v>
      </c>
    </row>
    <row r="229" spans="1:16" x14ac:dyDescent="0.25">
      <c r="A229" s="175"/>
      <c r="B229" s="264" t="s">
        <v>1378</v>
      </c>
      <c r="C229" s="158"/>
      <c r="D229" s="159" t="s">
        <v>113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0</v>
      </c>
      <c r="N229" s="160">
        <v>0</v>
      </c>
      <c r="O229" s="160">
        <v>0</v>
      </c>
      <c r="P229" s="161">
        <v>0</v>
      </c>
    </row>
    <row r="230" spans="1:16" x14ac:dyDescent="0.25">
      <c r="A230" s="175"/>
      <c r="B230" s="264" t="s">
        <v>440</v>
      </c>
      <c r="C230" s="158" t="s">
        <v>213</v>
      </c>
      <c r="D230" s="159" t="s">
        <v>361</v>
      </c>
      <c r="E230" s="160">
        <v>4</v>
      </c>
      <c r="F230" s="160">
        <v>1</v>
      </c>
      <c r="G230" s="160">
        <v>4</v>
      </c>
      <c r="H230" s="160">
        <v>0</v>
      </c>
      <c r="I230" s="160">
        <v>1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  <c r="O230" s="160">
        <v>0</v>
      </c>
      <c r="P230" s="161">
        <v>5</v>
      </c>
    </row>
    <row r="231" spans="1:16" x14ac:dyDescent="0.25">
      <c r="A231" s="175"/>
      <c r="B231" s="264" t="s">
        <v>1378</v>
      </c>
      <c r="C231" s="158"/>
      <c r="D231" s="159" t="s">
        <v>119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x14ac:dyDescent="0.25">
      <c r="A232" s="175"/>
      <c r="B232" s="264" t="s">
        <v>1378</v>
      </c>
      <c r="C232" s="158"/>
      <c r="D232" s="159" t="s">
        <v>113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160">
        <v>0</v>
      </c>
      <c r="L232" s="160">
        <v>0</v>
      </c>
      <c r="M232" s="160">
        <v>0</v>
      </c>
      <c r="N232" s="160">
        <v>0</v>
      </c>
      <c r="O232" s="160">
        <v>0</v>
      </c>
      <c r="P232" s="161">
        <v>0</v>
      </c>
    </row>
    <row r="233" spans="1:16" x14ac:dyDescent="0.25">
      <c r="A233" s="175"/>
      <c r="B233" s="264" t="s">
        <v>974</v>
      </c>
      <c r="C233" s="158" t="s">
        <v>214</v>
      </c>
      <c r="D233" s="159" t="s">
        <v>361</v>
      </c>
      <c r="E233" s="160">
        <v>3</v>
      </c>
      <c r="F233" s="160">
        <v>2</v>
      </c>
      <c r="G233" s="160">
        <v>0</v>
      </c>
      <c r="H233" s="160">
        <v>0</v>
      </c>
      <c r="I233" s="160">
        <v>0</v>
      </c>
      <c r="J233" s="160">
        <v>3</v>
      </c>
      <c r="K233" s="160">
        <v>0</v>
      </c>
      <c r="L233" s="160">
        <v>0</v>
      </c>
      <c r="M233" s="160">
        <v>1</v>
      </c>
      <c r="N233" s="160">
        <v>0</v>
      </c>
      <c r="O233" s="160">
        <v>1</v>
      </c>
      <c r="P233" s="161">
        <v>5</v>
      </c>
    </row>
    <row r="234" spans="1:16" x14ac:dyDescent="0.25">
      <c r="A234" s="175"/>
      <c r="B234" s="264" t="s">
        <v>1378</v>
      </c>
      <c r="C234" s="158"/>
      <c r="D234" s="159" t="s">
        <v>119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x14ac:dyDescent="0.25">
      <c r="A235" s="175"/>
      <c r="B235" s="264" t="s">
        <v>1378</v>
      </c>
      <c r="C235" s="158"/>
      <c r="D235" s="159" t="s">
        <v>113</v>
      </c>
      <c r="E235" s="160">
        <v>0</v>
      </c>
      <c r="F235" s="160">
        <v>0</v>
      </c>
      <c r="G235" s="160">
        <v>0</v>
      </c>
      <c r="H235" s="160">
        <v>0</v>
      </c>
      <c r="I235" s="160">
        <v>0</v>
      </c>
      <c r="J235" s="160">
        <v>0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1">
        <v>0</v>
      </c>
    </row>
    <row r="236" spans="1:16" x14ac:dyDescent="0.25">
      <c r="A236" s="175"/>
      <c r="B236" s="264" t="s">
        <v>975</v>
      </c>
      <c r="C236" s="158" t="s">
        <v>215</v>
      </c>
      <c r="D236" s="159" t="s">
        <v>361</v>
      </c>
      <c r="E236" s="160">
        <v>0</v>
      </c>
      <c r="F236" s="160">
        <v>3</v>
      </c>
      <c r="G236" s="160">
        <v>0</v>
      </c>
      <c r="H236" s="160">
        <v>0</v>
      </c>
      <c r="I236" s="160">
        <v>1</v>
      </c>
      <c r="J236" s="160">
        <v>1</v>
      </c>
      <c r="K236" s="160">
        <v>0</v>
      </c>
      <c r="L236" s="160">
        <v>0</v>
      </c>
      <c r="M236" s="160">
        <v>1</v>
      </c>
      <c r="N236" s="160">
        <v>0</v>
      </c>
      <c r="O236" s="160">
        <v>0</v>
      </c>
      <c r="P236" s="161">
        <v>3</v>
      </c>
    </row>
    <row r="237" spans="1:16" x14ac:dyDescent="0.25">
      <c r="A237" s="175"/>
      <c r="B237" s="264" t="s">
        <v>1378</v>
      </c>
      <c r="C237" s="158"/>
      <c r="D237" s="159" t="s">
        <v>119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x14ac:dyDescent="0.25">
      <c r="A238" s="175"/>
      <c r="B238" s="264" t="s">
        <v>1378</v>
      </c>
      <c r="C238" s="158"/>
      <c r="D238" s="159" t="s">
        <v>113</v>
      </c>
      <c r="E238" s="160">
        <v>0</v>
      </c>
      <c r="F238" s="160">
        <v>1</v>
      </c>
      <c r="G238" s="160">
        <v>0</v>
      </c>
      <c r="H238" s="160">
        <v>0</v>
      </c>
      <c r="I238" s="160">
        <v>0</v>
      </c>
      <c r="J238" s="160">
        <v>0</v>
      </c>
      <c r="K238" s="160">
        <v>0</v>
      </c>
      <c r="L238" s="160">
        <v>0</v>
      </c>
      <c r="M238" s="160">
        <v>1</v>
      </c>
      <c r="N238" s="160">
        <v>0</v>
      </c>
      <c r="O238" s="160">
        <v>0</v>
      </c>
      <c r="P238" s="161">
        <v>1</v>
      </c>
    </row>
    <row r="239" spans="1:16" x14ac:dyDescent="0.25">
      <c r="A239" s="175"/>
      <c r="B239" s="264" t="s">
        <v>421</v>
      </c>
      <c r="C239" s="158" t="s">
        <v>216</v>
      </c>
      <c r="D239" s="159" t="s">
        <v>361</v>
      </c>
      <c r="E239" s="160">
        <v>3</v>
      </c>
      <c r="F239" s="160">
        <v>8</v>
      </c>
      <c r="G239" s="160">
        <v>6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5</v>
      </c>
      <c r="N239" s="160">
        <v>0</v>
      </c>
      <c r="O239" s="160">
        <v>0</v>
      </c>
      <c r="P239" s="161">
        <v>11</v>
      </c>
    </row>
    <row r="240" spans="1:16" x14ac:dyDescent="0.25">
      <c r="A240" s="175"/>
      <c r="B240" s="264" t="s">
        <v>1378</v>
      </c>
      <c r="C240" s="158"/>
      <c r="D240" s="159" t="s">
        <v>119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0">
        <v>0</v>
      </c>
      <c r="P240" s="161">
        <v>0</v>
      </c>
    </row>
    <row r="241" spans="1:16" x14ac:dyDescent="0.25">
      <c r="A241" s="175"/>
      <c r="B241" s="264" t="s">
        <v>1378</v>
      </c>
      <c r="C241" s="158"/>
      <c r="D241" s="159" t="s">
        <v>113</v>
      </c>
      <c r="E241" s="160">
        <v>0</v>
      </c>
      <c r="F241" s="160">
        <v>6</v>
      </c>
      <c r="G241" s="160">
        <v>4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1</v>
      </c>
      <c r="N241" s="160">
        <v>0</v>
      </c>
      <c r="O241" s="160">
        <v>1</v>
      </c>
      <c r="P241" s="161">
        <v>6</v>
      </c>
    </row>
    <row r="242" spans="1:16" x14ac:dyDescent="0.25">
      <c r="A242" s="210"/>
      <c r="B242" s="264" t="s">
        <v>976</v>
      </c>
      <c r="C242" s="158" t="s">
        <v>217</v>
      </c>
      <c r="D242" s="159" t="s">
        <v>361</v>
      </c>
      <c r="E242" s="160">
        <v>2</v>
      </c>
      <c r="F242" s="160">
        <v>4</v>
      </c>
      <c r="G242" s="160">
        <v>0</v>
      </c>
      <c r="H242" s="160">
        <v>0</v>
      </c>
      <c r="I242" s="160">
        <v>0</v>
      </c>
      <c r="J242" s="160">
        <v>0</v>
      </c>
      <c r="K242" s="160">
        <v>0</v>
      </c>
      <c r="L242" s="160">
        <v>0</v>
      </c>
      <c r="M242" s="160">
        <v>6</v>
      </c>
      <c r="N242" s="160">
        <v>0</v>
      </c>
      <c r="O242" s="160">
        <v>0</v>
      </c>
      <c r="P242" s="161">
        <v>6</v>
      </c>
    </row>
    <row r="243" spans="1:16" x14ac:dyDescent="0.25">
      <c r="A243" s="175"/>
      <c r="B243" s="264" t="s">
        <v>1378</v>
      </c>
      <c r="C243" s="158"/>
      <c r="D243" s="159" t="s">
        <v>119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0">
        <v>0</v>
      </c>
      <c r="P243" s="161">
        <v>0</v>
      </c>
    </row>
    <row r="244" spans="1:16" x14ac:dyDescent="0.25">
      <c r="A244" s="175"/>
      <c r="B244" s="264" t="s">
        <v>1378</v>
      </c>
      <c r="C244" s="158"/>
      <c r="D244" s="159" t="s">
        <v>113</v>
      </c>
      <c r="E244" s="160">
        <v>3</v>
      </c>
      <c r="F244" s="160">
        <v>2</v>
      </c>
      <c r="G244" s="160">
        <v>1</v>
      </c>
      <c r="H244" s="160">
        <v>0</v>
      </c>
      <c r="I244" s="160">
        <v>0</v>
      </c>
      <c r="J244" s="160">
        <v>1</v>
      </c>
      <c r="K244" s="160">
        <v>0</v>
      </c>
      <c r="L244" s="160">
        <v>0</v>
      </c>
      <c r="M244" s="160">
        <v>3</v>
      </c>
      <c r="N244" s="160">
        <v>0</v>
      </c>
      <c r="O244" s="160">
        <v>0</v>
      </c>
      <c r="P244" s="161">
        <v>5</v>
      </c>
    </row>
    <row r="245" spans="1:16" x14ac:dyDescent="0.25">
      <c r="A245" s="176" t="s">
        <v>202</v>
      </c>
      <c r="B245" s="264" t="s">
        <v>977</v>
      </c>
      <c r="C245" s="158" t="s">
        <v>218</v>
      </c>
      <c r="D245" s="159" t="s">
        <v>361</v>
      </c>
      <c r="E245" s="160">
        <v>13</v>
      </c>
      <c r="F245" s="160">
        <v>7</v>
      </c>
      <c r="G245" s="160">
        <v>3</v>
      </c>
      <c r="H245" s="160">
        <v>0</v>
      </c>
      <c r="I245" s="160">
        <v>1</v>
      </c>
      <c r="J245" s="160">
        <v>0</v>
      </c>
      <c r="K245" s="160">
        <v>1</v>
      </c>
      <c r="L245" s="160">
        <v>0</v>
      </c>
      <c r="M245" s="160">
        <v>15</v>
      </c>
      <c r="N245" s="160">
        <v>0</v>
      </c>
      <c r="O245" s="160">
        <v>0</v>
      </c>
      <c r="P245" s="161">
        <v>20</v>
      </c>
    </row>
    <row r="246" spans="1:16" x14ac:dyDescent="0.25">
      <c r="A246" s="175"/>
      <c r="B246" s="264" t="s">
        <v>1378</v>
      </c>
      <c r="C246" s="158"/>
      <c r="D246" s="159" t="s">
        <v>119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1">
        <v>0</v>
      </c>
    </row>
    <row r="247" spans="1:16" x14ac:dyDescent="0.25">
      <c r="A247" s="175"/>
      <c r="B247" s="264" t="s">
        <v>1378</v>
      </c>
      <c r="C247" s="158"/>
      <c r="D247" s="159" t="s">
        <v>113</v>
      </c>
      <c r="E247" s="160">
        <v>7</v>
      </c>
      <c r="F247" s="160">
        <v>5</v>
      </c>
      <c r="G247" s="160">
        <v>1</v>
      </c>
      <c r="H247" s="160">
        <v>0</v>
      </c>
      <c r="I247" s="160">
        <v>0</v>
      </c>
      <c r="J247" s="160">
        <v>0</v>
      </c>
      <c r="K247" s="160">
        <v>1</v>
      </c>
      <c r="L247" s="160">
        <v>0</v>
      </c>
      <c r="M247" s="160">
        <v>10</v>
      </c>
      <c r="N247" s="160">
        <v>0</v>
      </c>
      <c r="O247" s="160">
        <v>0</v>
      </c>
      <c r="P247" s="161">
        <v>12</v>
      </c>
    </row>
    <row r="248" spans="1:16" x14ac:dyDescent="0.25">
      <c r="A248" s="175"/>
      <c r="B248" s="264" t="s">
        <v>978</v>
      </c>
      <c r="C248" s="158" t="s">
        <v>219</v>
      </c>
      <c r="D248" s="159" t="s">
        <v>361</v>
      </c>
      <c r="E248" s="160">
        <v>18</v>
      </c>
      <c r="F248" s="160">
        <v>6</v>
      </c>
      <c r="G248" s="160">
        <v>1</v>
      </c>
      <c r="H248" s="160">
        <v>0</v>
      </c>
      <c r="I248" s="160">
        <v>1</v>
      </c>
      <c r="J248" s="160">
        <v>6</v>
      </c>
      <c r="K248" s="160">
        <v>1</v>
      </c>
      <c r="L248" s="160">
        <v>0</v>
      </c>
      <c r="M248" s="160">
        <v>14</v>
      </c>
      <c r="N248" s="160">
        <v>0</v>
      </c>
      <c r="O248" s="160">
        <v>1</v>
      </c>
      <c r="P248" s="161">
        <v>24</v>
      </c>
    </row>
    <row r="249" spans="1:16" x14ac:dyDescent="0.25">
      <c r="A249" s="175"/>
      <c r="B249" s="264" t="s">
        <v>1378</v>
      </c>
      <c r="C249" s="158"/>
      <c r="D249" s="159" t="s">
        <v>119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x14ac:dyDescent="0.25">
      <c r="A250" s="175"/>
      <c r="B250" s="264" t="s">
        <v>1378</v>
      </c>
      <c r="C250" s="158"/>
      <c r="D250" s="159" t="s">
        <v>113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0</v>
      </c>
      <c r="N250" s="160">
        <v>0</v>
      </c>
      <c r="O250" s="160">
        <v>0</v>
      </c>
      <c r="P250" s="161">
        <v>0</v>
      </c>
    </row>
    <row r="251" spans="1:16" x14ac:dyDescent="0.25">
      <c r="A251" s="175"/>
      <c r="B251" s="264" t="s">
        <v>940</v>
      </c>
      <c r="C251" s="158" t="s">
        <v>155</v>
      </c>
      <c r="D251" s="159" t="s">
        <v>361</v>
      </c>
      <c r="E251" s="160">
        <v>1</v>
      </c>
      <c r="F251" s="160">
        <v>1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2</v>
      </c>
      <c r="N251" s="160">
        <v>0</v>
      </c>
      <c r="O251" s="160">
        <v>0</v>
      </c>
      <c r="P251" s="161">
        <v>2</v>
      </c>
    </row>
    <row r="252" spans="1:16" x14ac:dyDescent="0.25">
      <c r="A252" s="175"/>
      <c r="B252" s="264" t="s">
        <v>1378</v>
      </c>
      <c r="C252" s="158"/>
      <c r="D252" s="159" t="s">
        <v>119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0</v>
      </c>
    </row>
    <row r="253" spans="1:16" x14ac:dyDescent="0.25">
      <c r="A253" s="175"/>
      <c r="B253" s="264" t="s">
        <v>1378</v>
      </c>
      <c r="C253" s="158"/>
      <c r="D253" s="159" t="s">
        <v>113</v>
      </c>
      <c r="E253" s="160">
        <v>0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0</v>
      </c>
      <c r="N253" s="160">
        <v>0</v>
      </c>
      <c r="O253" s="160">
        <v>0</v>
      </c>
      <c r="P253" s="161">
        <v>0</v>
      </c>
    </row>
    <row r="254" spans="1:16" x14ac:dyDescent="0.25">
      <c r="A254" s="175"/>
      <c r="B254" s="264" t="s">
        <v>980</v>
      </c>
      <c r="C254" s="158" t="s">
        <v>220</v>
      </c>
      <c r="D254" s="159" t="s">
        <v>361</v>
      </c>
      <c r="E254" s="160">
        <v>2</v>
      </c>
      <c r="F254" s="160">
        <v>1</v>
      </c>
      <c r="G254" s="160">
        <v>0</v>
      </c>
      <c r="H254" s="160">
        <v>0</v>
      </c>
      <c r="I254" s="160">
        <v>0</v>
      </c>
      <c r="J254" s="160">
        <v>2</v>
      </c>
      <c r="K254" s="160">
        <v>0</v>
      </c>
      <c r="L254" s="160">
        <v>0</v>
      </c>
      <c r="M254" s="160">
        <v>1</v>
      </c>
      <c r="N254" s="160">
        <v>0</v>
      </c>
      <c r="O254" s="160">
        <v>0</v>
      </c>
      <c r="P254" s="161">
        <v>3</v>
      </c>
    </row>
    <row r="255" spans="1:16" x14ac:dyDescent="0.25">
      <c r="A255" s="175"/>
      <c r="B255" s="264" t="s">
        <v>1378</v>
      </c>
      <c r="C255" s="158"/>
      <c r="D255" s="159" t="s">
        <v>119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0</v>
      </c>
      <c r="L255" s="160">
        <v>0</v>
      </c>
      <c r="M255" s="160">
        <v>0</v>
      </c>
      <c r="N255" s="160">
        <v>0</v>
      </c>
      <c r="O255" s="160">
        <v>0</v>
      </c>
      <c r="P255" s="161">
        <v>0</v>
      </c>
    </row>
    <row r="256" spans="1:16" x14ac:dyDescent="0.25">
      <c r="A256" s="175"/>
      <c r="B256" s="264" t="s">
        <v>1378</v>
      </c>
      <c r="C256" s="158"/>
      <c r="D256" s="159" t="s">
        <v>113</v>
      </c>
      <c r="E256" s="160">
        <v>10</v>
      </c>
      <c r="F256" s="160">
        <v>1</v>
      </c>
      <c r="G256" s="160">
        <v>0</v>
      </c>
      <c r="H256" s="160">
        <v>0</v>
      </c>
      <c r="I256" s="160">
        <v>0</v>
      </c>
      <c r="J256" s="160">
        <v>4</v>
      </c>
      <c r="K256" s="160">
        <v>0</v>
      </c>
      <c r="L256" s="160">
        <v>0</v>
      </c>
      <c r="M256" s="160">
        <v>6</v>
      </c>
      <c r="N256" s="160">
        <v>0</v>
      </c>
      <c r="O256" s="160">
        <v>1</v>
      </c>
      <c r="P256" s="161">
        <v>11</v>
      </c>
    </row>
    <row r="257" spans="1:16" x14ac:dyDescent="0.25">
      <c r="A257" s="22" t="s">
        <v>222</v>
      </c>
      <c r="B257" s="265" t="s">
        <v>1378</v>
      </c>
      <c r="C257" s="23"/>
      <c r="D257" s="23"/>
      <c r="E257" s="24">
        <v>217</v>
      </c>
      <c r="F257" s="24">
        <v>160</v>
      </c>
      <c r="G257" s="24">
        <v>91</v>
      </c>
      <c r="H257" s="24">
        <v>0</v>
      </c>
      <c r="I257" s="24">
        <v>29</v>
      </c>
      <c r="J257" s="24">
        <v>30</v>
      </c>
      <c r="K257" s="24">
        <v>5</v>
      </c>
      <c r="L257" s="24">
        <v>0</v>
      </c>
      <c r="M257" s="24">
        <v>203</v>
      </c>
      <c r="N257" s="24">
        <v>0</v>
      </c>
      <c r="O257" s="24">
        <v>19</v>
      </c>
      <c r="P257" s="25">
        <v>377</v>
      </c>
    </row>
    <row r="258" spans="1:16" x14ac:dyDescent="0.25">
      <c r="A258" s="175" t="s">
        <v>118</v>
      </c>
      <c r="B258" s="264" t="s">
        <v>1400</v>
      </c>
      <c r="C258" s="158" t="s">
        <v>223</v>
      </c>
      <c r="D258" s="159" t="s">
        <v>361</v>
      </c>
      <c r="E258" s="160">
        <v>1</v>
      </c>
      <c r="F258" s="160">
        <v>1</v>
      </c>
      <c r="G258" s="160">
        <v>0</v>
      </c>
      <c r="H258" s="160">
        <v>0</v>
      </c>
      <c r="I258" s="160">
        <v>0</v>
      </c>
      <c r="J258" s="160">
        <v>1</v>
      </c>
      <c r="K258" s="160">
        <v>0</v>
      </c>
      <c r="L258" s="160">
        <v>0</v>
      </c>
      <c r="M258" s="160">
        <v>1</v>
      </c>
      <c r="N258" s="160">
        <v>0</v>
      </c>
      <c r="O258" s="160">
        <v>0</v>
      </c>
      <c r="P258" s="161">
        <v>2</v>
      </c>
    </row>
    <row r="259" spans="1:16" x14ac:dyDescent="0.25">
      <c r="A259" s="175"/>
      <c r="B259" s="264" t="s">
        <v>1378</v>
      </c>
      <c r="C259" s="158"/>
      <c r="D259" s="159" t="s">
        <v>119</v>
      </c>
      <c r="E259" s="160">
        <v>0</v>
      </c>
      <c r="F259" s="160">
        <v>0</v>
      </c>
      <c r="G259" s="160">
        <v>0</v>
      </c>
      <c r="H259" s="160">
        <v>0</v>
      </c>
      <c r="I259" s="160">
        <v>0</v>
      </c>
      <c r="J259" s="160">
        <v>0</v>
      </c>
      <c r="K259" s="160">
        <v>0</v>
      </c>
      <c r="L259" s="160">
        <v>0</v>
      </c>
      <c r="M259" s="160">
        <v>0</v>
      </c>
      <c r="N259" s="160">
        <v>0</v>
      </c>
      <c r="O259" s="160">
        <v>0</v>
      </c>
      <c r="P259" s="161">
        <v>0</v>
      </c>
    </row>
    <row r="260" spans="1:16" x14ac:dyDescent="0.25">
      <c r="A260" s="175"/>
      <c r="B260" s="264" t="s">
        <v>1378</v>
      </c>
      <c r="C260" s="158"/>
      <c r="D260" s="159" t="s">
        <v>113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1">
        <v>0</v>
      </c>
    </row>
    <row r="261" spans="1:16" x14ac:dyDescent="0.25">
      <c r="A261" s="175"/>
      <c r="B261" s="264" t="s">
        <v>1401</v>
      </c>
      <c r="C261" s="158" t="s">
        <v>224</v>
      </c>
      <c r="D261" s="159" t="s">
        <v>361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1">
        <v>0</v>
      </c>
    </row>
    <row r="262" spans="1:16" x14ac:dyDescent="0.25">
      <c r="A262" s="175"/>
      <c r="B262" s="264" t="s">
        <v>1378</v>
      </c>
      <c r="C262" s="158"/>
      <c r="D262" s="159" t="s">
        <v>119</v>
      </c>
      <c r="E262" s="160">
        <v>80</v>
      </c>
      <c r="F262" s="160">
        <v>69</v>
      </c>
      <c r="G262" s="160">
        <v>4</v>
      </c>
      <c r="H262" s="160">
        <v>2</v>
      </c>
      <c r="I262" s="160">
        <v>8</v>
      </c>
      <c r="J262" s="160">
        <v>7</v>
      </c>
      <c r="K262" s="160">
        <v>3</v>
      </c>
      <c r="L262" s="160">
        <v>0</v>
      </c>
      <c r="M262" s="160">
        <v>110</v>
      </c>
      <c r="N262" s="160">
        <v>1</v>
      </c>
      <c r="O262" s="160">
        <v>14</v>
      </c>
      <c r="P262" s="161">
        <v>149</v>
      </c>
    </row>
    <row r="263" spans="1:16" x14ac:dyDescent="0.25">
      <c r="A263" s="175"/>
      <c r="B263" s="264" t="s">
        <v>1378</v>
      </c>
      <c r="C263" s="158"/>
      <c r="D263" s="159" t="s">
        <v>113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0</v>
      </c>
    </row>
    <row r="264" spans="1:16" x14ac:dyDescent="0.25">
      <c r="A264" s="175"/>
      <c r="B264" s="264" t="s">
        <v>1402</v>
      </c>
      <c r="C264" s="158" t="s">
        <v>225</v>
      </c>
      <c r="D264" s="159" t="s">
        <v>361</v>
      </c>
      <c r="E264" s="160">
        <v>2</v>
      </c>
      <c r="F264" s="160">
        <v>0</v>
      </c>
      <c r="G264" s="160">
        <v>0</v>
      </c>
      <c r="H264" s="160">
        <v>0</v>
      </c>
      <c r="I264" s="160">
        <v>0</v>
      </c>
      <c r="J264" s="160">
        <v>0</v>
      </c>
      <c r="K264" s="160">
        <v>0</v>
      </c>
      <c r="L264" s="160">
        <v>0</v>
      </c>
      <c r="M264" s="160">
        <v>1</v>
      </c>
      <c r="N264" s="160">
        <v>0</v>
      </c>
      <c r="O264" s="160">
        <v>1</v>
      </c>
      <c r="P264" s="161">
        <v>2</v>
      </c>
    </row>
    <row r="265" spans="1:16" x14ac:dyDescent="0.25">
      <c r="A265" s="175"/>
      <c r="B265" s="264" t="s">
        <v>1378</v>
      </c>
      <c r="C265" s="158"/>
      <c r="D265" s="159" t="s">
        <v>119</v>
      </c>
      <c r="E265" s="160">
        <v>0</v>
      </c>
      <c r="F265" s="160">
        <v>0</v>
      </c>
      <c r="G265" s="160">
        <v>0</v>
      </c>
      <c r="H265" s="160">
        <v>0</v>
      </c>
      <c r="I265" s="160">
        <v>0</v>
      </c>
      <c r="J265" s="160">
        <v>0</v>
      </c>
      <c r="K265" s="160">
        <v>0</v>
      </c>
      <c r="L265" s="160">
        <v>0</v>
      </c>
      <c r="M265" s="160">
        <v>0</v>
      </c>
      <c r="N265" s="160">
        <v>0</v>
      </c>
      <c r="O265" s="160">
        <v>0</v>
      </c>
      <c r="P265" s="161">
        <v>0</v>
      </c>
    </row>
    <row r="266" spans="1:16" x14ac:dyDescent="0.25">
      <c r="A266" s="175"/>
      <c r="B266" s="264" t="s">
        <v>1378</v>
      </c>
      <c r="C266" s="158"/>
      <c r="D266" s="159" t="s">
        <v>113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1">
        <v>0</v>
      </c>
    </row>
    <row r="267" spans="1:16" x14ac:dyDescent="0.25">
      <c r="A267" s="175"/>
      <c r="B267" s="264" t="s">
        <v>1403</v>
      </c>
      <c r="C267" s="158" t="s">
        <v>226</v>
      </c>
      <c r="D267" s="159" t="s">
        <v>361</v>
      </c>
      <c r="E267" s="160">
        <v>1</v>
      </c>
      <c r="F267" s="160">
        <v>1</v>
      </c>
      <c r="G267" s="160">
        <v>0</v>
      </c>
      <c r="H267" s="160">
        <v>0</v>
      </c>
      <c r="I267" s="160">
        <v>0</v>
      </c>
      <c r="J267" s="160">
        <v>1</v>
      </c>
      <c r="K267" s="160">
        <v>0</v>
      </c>
      <c r="L267" s="160">
        <v>0</v>
      </c>
      <c r="M267" s="160">
        <v>1</v>
      </c>
      <c r="N267" s="160">
        <v>0</v>
      </c>
      <c r="O267" s="160">
        <v>0</v>
      </c>
      <c r="P267" s="161">
        <v>2</v>
      </c>
    </row>
    <row r="268" spans="1:16" x14ac:dyDescent="0.25">
      <c r="A268" s="175"/>
      <c r="B268" s="264" t="s">
        <v>1378</v>
      </c>
      <c r="C268" s="158"/>
      <c r="D268" s="159" t="s">
        <v>119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0</v>
      </c>
      <c r="M268" s="160">
        <v>0</v>
      </c>
      <c r="N268" s="160">
        <v>0</v>
      </c>
      <c r="O268" s="160">
        <v>0</v>
      </c>
      <c r="P268" s="161">
        <v>0</v>
      </c>
    </row>
    <row r="269" spans="1:16" x14ac:dyDescent="0.25">
      <c r="A269" s="175"/>
      <c r="B269" s="264" t="s">
        <v>1378</v>
      </c>
      <c r="C269" s="158"/>
      <c r="D269" s="159" t="s">
        <v>113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0">
        <v>0</v>
      </c>
      <c r="P269" s="161">
        <v>0</v>
      </c>
    </row>
    <row r="270" spans="1:16" x14ac:dyDescent="0.25">
      <c r="A270" s="22" t="s">
        <v>227</v>
      </c>
      <c r="B270" s="265" t="s">
        <v>1378</v>
      </c>
      <c r="C270" s="23"/>
      <c r="D270" s="23"/>
      <c r="E270" s="24">
        <v>84</v>
      </c>
      <c r="F270" s="24">
        <v>71</v>
      </c>
      <c r="G270" s="24">
        <v>4</v>
      </c>
      <c r="H270" s="24">
        <v>2</v>
      </c>
      <c r="I270" s="24">
        <v>8</v>
      </c>
      <c r="J270" s="24">
        <v>9</v>
      </c>
      <c r="K270" s="24">
        <v>3</v>
      </c>
      <c r="L270" s="24">
        <v>0</v>
      </c>
      <c r="M270" s="24">
        <v>113</v>
      </c>
      <c r="N270" s="24">
        <v>1</v>
      </c>
      <c r="O270" s="24">
        <v>15</v>
      </c>
      <c r="P270" s="25">
        <v>155</v>
      </c>
    </row>
    <row r="271" spans="1:16" x14ac:dyDescent="0.25">
      <c r="A271" s="175" t="s">
        <v>20</v>
      </c>
      <c r="B271" s="264" t="s">
        <v>435</v>
      </c>
      <c r="C271" s="158" t="s">
        <v>263</v>
      </c>
      <c r="D271" s="159" t="s">
        <v>361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1">
        <v>0</v>
      </c>
    </row>
    <row r="272" spans="1:16" x14ac:dyDescent="0.25">
      <c r="A272" s="175"/>
      <c r="B272" s="264" t="s">
        <v>1378</v>
      </c>
      <c r="C272" s="158"/>
      <c r="D272" s="159" t="s">
        <v>119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0">
        <v>0</v>
      </c>
      <c r="P272" s="161">
        <v>0</v>
      </c>
    </row>
    <row r="273" spans="1:16" x14ac:dyDescent="0.25">
      <c r="A273" s="175"/>
      <c r="B273" s="264" t="s">
        <v>1378</v>
      </c>
      <c r="C273" s="158"/>
      <c r="D273" s="159" t="s">
        <v>113</v>
      </c>
      <c r="E273" s="160">
        <v>3</v>
      </c>
      <c r="F273" s="160">
        <v>2</v>
      </c>
      <c r="G273" s="160">
        <v>2</v>
      </c>
      <c r="H273" s="160">
        <v>0</v>
      </c>
      <c r="I273" s="160">
        <v>2</v>
      </c>
      <c r="J273" s="160">
        <v>0</v>
      </c>
      <c r="K273" s="160">
        <v>0</v>
      </c>
      <c r="L273" s="160">
        <v>0</v>
      </c>
      <c r="M273" s="160">
        <v>1</v>
      </c>
      <c r="N273" s="160">
        <v>0</v>
      </c>
      <c r="O273" s="160">
        <v>0</v>
      </c>
      <c r="P273" s="161">
        <v>5</v>
      </c>
    </row>
    <row r="274" spans="1:16" x14ac:dyDescent="0.25">
      <c r="A274" s="175"/>
      <c r="B274" s="264" t="s">
        <v>434</v>
      </c>
      <c r="C274" s="158" t="s">
        <v>228</v>
      </c>
      <c r="D274" s="159" t="s">
        <v>361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1">
        <v>0</v>
      </c>
    </row>
    <row r="275" spans="1:16" x14ac:dyDescent="0.25">
      <c r="A275" s="175"/>
      <c r="B275" s="264" t="s">
        <v>1378</v>
      </c>
      <c r="C275" s="158"/>
      <c r="D275" s="159" t="s">
        <v>119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0</v>
      </c>
      <c r="O275" s="160">
        <v>0</v>
      </c>
      <c r="P275" s="161">
        <v>0</v>
      </c>
    </row>
    <row r="276" spans="1:16" x14ac:dyDescent="0.25">
      <c r="A276" s="175"/>
      <c r="B276" s="264" t="s">
        <v>1378</v>
      </c>
      <c r="C276" s="158"/>
      <c r="D276" s="159" t="s">
        <v>113</v>
      </c>
      <c r="E276" s="160">
        <v>1</v>
      </c>
      <c r="F276" s="160">
        <v>5</v>
      </c>
      <c r="G276" s="160">
        <v>4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2</v>
      </c>
      <c r="N276" s="160">
        <v>0</v>
      </c>
      <c r="O276" s="160">
        <v>0</v>
      </c>
      <c r="P276" s="161">
        <v>6</v>
      </c>
    </row>
    <row r="277" spans="1:16" x14ac:dyDescent="0.25">
      <c r="A277" s="175"/>
      <c r="B277" s="264" t="s">
        <v>441</v>
      </c>
      <c r="C277" s="158" t="s">
        <v>229</v>
      </c>
      <c r="D277" s="159" t="s">
        <v>361</v>
      </c>
      <c r="E277" s="160">
        <v>14</v>
      </c>
      <c r="F277" s="160">
        <v>19</v>
      </c>
      <c r="G277" s="160">
        <v>2</v>
      </c>
      <c r="H277" s="160">
        <v>0</v>
      </c>
      <c r="I277" s="160">
        <v>7</v>
      </c>
      <c r="J277" s="160">
        <v>1</v>
      </c>
      <c r="K277" s="160">
        <v>0</v>
      </c>
      <c r="L277" s="160">
        <v>0</v>
      </c>
      <c r="M277" s="160">
        <v>20</v>
      </c>
      <c r="N277" s="160">
        <v>0</v>
      </c>
      <c r="O277" s="160">
        <v>3</v>
      </c>
      <c r="P277" s="161">
        <v>33</v>
      </c>
    </row>
    <row r="278" spans="1:16" x14ac:dyDescent="0.25">
      <c r="A278" s="175"/>
      <c r="B278" s="264" t="s">
        <v>1378</v>
      </c>
      <c r="C278" s="158"/>
      <c r="D278" s="159" t="s">
        <v>119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0</v>
      </c>
    </row>
    <row r="279" spans="1:16" x14ac:dyDescent="0.25">
      <c r="A279" s="175"/>
      <c r="B279" s="264" t="s">
        <v>1378</v>
      </c>
      <c r="C279" s="158"/>
      <c r="D279" s="159" t="s">
        <v>113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1">
        <v>0</v>
      </c>
    </row>
    <row r="280" spans="1:16" x14ac:dyDescent="0.25">
      <c r="A280" s="175"/>
      <c r="B280" s="264" t="s">
        <v>1404</v>
      </c>
      <c r="C280" s="158" t="s">
        <v>230</v>
      </c>
      <c r="D280" s="159" t="s">
        <v>361</v>
      </c>
      <c r="E280" s="160">
        <v>6</v>
      </c>
      <c r="F280" s="160">
        <v>0</v>
      </c>
      <c r="G280" s="160">
        <v>3</v>
      </c>
      <c r="H280" s="160">
        <v>0</v>
      </c>
      <c r="I280" s="160">
        <v>0</v>
      </c>
      <c r="J280" s="160">
        <v>1</v>
      </c>
      <c r="K280" s="160">
        <v>0</v>
      </c>
      <c r="L280" s="160">
        <v>0</v>
      </c>
      <c r="M280" s="160">
        <v>2</v>
      </c>
      <c r="N280" s="160">
        <v>0</v>
      </c>
      <c r="O280" s="160">
        <v>0</v>
      </c>
      <c r="P280" s="161">
        <v>6</v>
      </c>
    </row>
    <row r="281" spans="1:16" x14ac:dyDescent="0.25">
      <c r="A281" s="175"/>
      <c r="B281" s="264" t="s">
        <v>1378</v>
      </c>
      <c r="C281" s="158"/>
      <c r="D281" s="159" t="s">
        <v>119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1">
        <v>0</v>
      </c>
    </row>
    <row r="282" spans="1:16" x14ac:dyDescent="0.25">
      <c r="A282" s="175"/>
      <c r="B282" s="264" t="s">
        <v>1378</v>
      </c>
      <c r="C282" s="158"/>
      <c r="D282" s="159" t="s">
        <v>113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1">
        <v>0</v>
      </c>
    </row>
    <row r="283" spans="1:16" x14ac:dyDescent="0.25">
      <c r="A283" s="175"/>
      <c r="B283" s="264" t="s">
        <v>446</v>
      </c>
      <c r="C283" s="158" t="s">
        <v>231</v>
      </c>
      <c r="D283" s="159" t="s">
        <v>361</v>
      </c>
      <c r="E283" s="160">
        <v>3</v>
      </c>
      <c r="F283" s="160">
        <v>9</v>
      </c>
      <c r="G283" s="160">
        <v>2</v>
      </c>
      <c r="H283" s="160">
        <v>0</v>
      </c>
      <c r="I283" s="160">
        <v>4</v>
      </c>
      <c r="J283" s="160">
        <v>0</v>
      </c>
      <c r="K283" s="160">
        <v>0</v>
      </c>
      <c r="L283" s="160">
        <v>0</v>
      </c>
      <c r="M283" s="160">
        <v>5</v>
      </c>
      <c r="N283" s="160">
        <v>0</v>
      </c>
      <c r="O283" s="160">
        <v>1</v>
      </c>
      <c r="P283" s="161">
        <v>12</v>
      </c>
    </row>
    <row r="284" spans="1:16" x14ac:dyDescent="0.25">
      <c r="A284" s="175"/>
      <c r="B284" s="264" t="s">
        <v>1378</v>
      </c>
      <c r="C284" s="158"/>
      <c r="D284" s="159" t="s">
        <v>119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x14ac:dyDescent="0.25">
      <c r="A285" s="175"/>
      <c r="B285" s="264" t="s">
        <v>1378</v>
      </c>
      <c r="C285" s="158"/>
      <c r="D285" s="159" t="s">
        <v>113</v>
      </c>
      <c r="E285" s="160">
        <v>0</v>
      </c>
      <c r="F285" s="160">
        <v>1</v>
      </c>
      <c r="G285" s="160">
        <v>0</v>
      </c>
      <c r="H285" s="160">
        <v>0</v>
      </c>
      <c r="I285" s="160">
        <v>0</v>
      </c>
      <c r="J285" s="160">
        <v>0</v>
      </c>
      <c r="K285" s="160">
        <v>0</v>
      </c>
      <c r="L285" s="160">
        <v>0</v>
      </c>
      <c r="M285" s="160">
        <v>1</v>
      </c>
      <c r="N285" s="160">
        <v>0</v>
      </c>
      <c r="O285" s="160">
        <v>0</v>
      </c>
      <c r="P285" s="161">
        <v>1</v>
      </c>
    </row>
    <row r="286" spans="1:16" x14ac:dyDescent="0.25">
      <c r="A286" s="175"/>
      <c r="B286" s="264" t="s">
        <v>436</v>
      </c>
      <c r="C286" s="158" t="s">
        <v>232</v>
      </c>
      <c r="D286" s="159" t="s">
        <v>361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0">
        <v>0</v>
      </c>
      <c r="P286" s="161">
        <v>0</v>
      </c>
    </row>
    <row r="287" spans="1:16" x14ac:dyDescent="0.25">
      <c r="A287" s="175"/>
      <c r="B287" s="264" t="s">
        <v>1378</v>
      </c>
      <c r="C287" s="158"/>
      <c r="D287" s="159" t="s">
        <v>119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x14ac:dyDescent="0.25">
      <c r="A288" s="175"/>
      <c r="B288" s="264" t="s">
        <v>1378</v>
      </c>
      <c r="C288" s="158"/>
      <c r="D288" s="159" t="s">
        <v>113</v>
      </c>
      <c r="E288" s="160">
        <v>1</v>
      </c>
      <c r="F288" s="160">
        <v>0</v>
      </c>
      <c r="G288" s="160">
        <v>0</v>
      </c>
      <c r="H288" s="160">
        <v>0</v>
      </c>
      <c r="I288" s="160">
        <v>1</v>
      </c>
      <c r="J288" s="160">
        <v>0</v>
      </c>
      <c r="K288" s="160">
        <v>0</v>
      </c>
      <c r="L288" s="160">
        <v>0</v>
      </c>
      <c r="M288" s="160">
        <v>0</v>
      </c>
      <c r="N288" s="160">
        <v>0</v>
      </c>
      <c r="O288" s="160">
        <v>0</v>
      </c>
      <c r="P288" s="161">
        <v>1</v>
      </c>
    </row>
    <row r="289" spans="1:16" x14ac:dyDescent="0.25">
      <c r="A289" s="175"/>
      <c r="B289" s="264" t="s">
        <v>424</v>
      </c>
      <c r="C289" s="158" t="s">
        <v>233</v>
      </c>
      <c r="D289" s="159" t="s">
        <v>361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1">
        <v>0</v>
      </c>
    </row>
    <row r="290" spans="1:16" x14ac:dyDescent="0.25">
      <c r="A290" s="175"/>
      <c r="B290" s="264" t="s">
        <v>1378</v>
      </c>
      <c r="C290" s="158"/>
      <c r="D290" s="159" t="s">
        <v>119</v>
      </c>
      <c r="E290" s="160">
        <v>0</v>
      </c>
      <c r="F290" s="160">
        <v>0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0">
        <v>0</v>
      </c>
      <c r="P290" s="161">
        <v>0</v>
      </c>
    </row>
    <row r="291" spans="1:16" x14ac:dyDescent="0.25">
      <c r="A291" s="175"/>
      <c r="B291" s="264" t="s">
        <v>1378</v>
      </c>
      <c r="C291" s="158"/>
      <c r="D291" s="159" t="s">
        <v>113</v>
      </c>
      <c r="E291" s="160">
        <v>0</v>
      </c>
      <c r="F291" s="160">
        <v>1</v>
      </c>
      <c r="G291" s="160">
        <v>0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1</v>
      </c>
      <c r="N291" s="160">
        <v>0</v>
      </c>
      <c r="O291" s="160">
        <v>0</v>
      </c>
      <c r="P291" s="161">
        <v>1</v>
      </c>
    </row>
    <row r="292" spans="1:16" x14ac:dyDescent="0.25">
      <c r="A292" s="176" t="s">
        <v>236</v>
      </c>
      <c r="B292" s="264" t="s">
        <v>1405</v>
      </c>
      <c r="C292" s="158" t="s">
        <v>30</v>
      </c>
      <c r="D292" s="159" t="s">
        <v>361</v>
      </c>
      <c r="E292" s="160">
        <v>0</v>
      </c>
      <c r="F292" s="160">
        <v>0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0">
        <v>0</v>
      </c>
      <c r="P292" s="161">
        <v>0</v>
      </c>
    </row>
    <row r="293" spans="1:16" x14ac:dyDescent="0.25">
      <c r="A293" s="175"/>
      <c r="B293" s="264" t="s">
        <v>1378</v>
      </c>
      <c r="C293" s="158"/>
      <c r="D293" s="159" t="s">
        <v>119</v>
      </c>
      <c r="E293" s="160">
        <v>146</v>
      </c>
      <c r="F293" s="160">
        <v>127</v>
      </c>
      <c r="G293" s="160">
        <v>10</v>
      </c>
      <c r="H293" s="160">
        <v>1</v>
      </c>
      <c r="I293" s="160">
        <v>38</v>
      </c>
      <c r="J293" s="160">
        <v>41</v>
      </c>
      <c r="K293" s="160">
        <v>6</v>
      </c>
      <c r="L293" s="160">
        <v>0</v>
      </c>
      <c r="M293" s="160">
        <v>169</v>
      </c>
      <c r="N293" s="160">
        <v>0</v>
      </c>
      <c r="O293" s="160">
        <v>8</v>
      </c>
      <c r="P293" s="161">
        <v>273</v>
      </c>
    </row>
    <row r="294" spans="1:16" x14ac:dyDescent="0.25">
      <c r="A294" s="175"/>
      <c r="B294" s="264" t="s">
        <v>1378</v>
      </c>
      <c r="C294" s="158"/>
      <c r="D294" s="159" t="s">
        <v>113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x14ac:dyDescent="0.25">
      <c r="A295" s="175"/>
      <c r="B295" s="264" t="s">
        <v>438</v>
      </c>
      <c r="C295" s="158" t="s">
        <v>235</v>
      </c>
      <c r="D295" s="159" t="s">
        <v>361</v>
      </c>
      <c r="E295" s="160">
        <v>1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1</v>
      </c>
      <c r="N295" s="160">
        <v>0</v>
      </c>
      <c r="O295" s="160">
        <v>0</v>
      </c>
      <c r="P295" s="161">
        <v>1</v>
      </c>
    </row>
    <row r="296" spans="1:16" x14ac:dyDescent="0.25">
      <c r="A296" s="175"/>
      <c r="B296" s="264" t="s">
        <v>1378</v>
      </c>
      <c r="C296" s="158"/>
      <c r="D296" s="159" t="s">
        <v>119</v>
      </c>
      <c r="E296" s="160">
        <v>0</v>
      </c>
      <c r="F296" s="160">
        <v>0</v>
      </c>
      <c r="G296" s="160">
        <v>0</v>
      </c>
      <c r="H296" s="160">
        <v>0</v>
      </c>
      <c r="I296" s="160">
        <v>0</v>
      </c>
      <c r="J296" s="160">
        <v>0</v>
      </c>
      <c r="K296" s="160">
        <v>0</v>
      </c>
      <c r="L296" s="160">
        <v>0</v>
      </c>
      <c r="M296" s="160">
        <v>0</v>
      </c>
      <c r="N296" s="160">
        <v>0</v>
      </c>
      <c r="O296" s="160">
        <v>0</v>
      </c>
      <c r="P296" s="161">
        <v>0</v>
      </c>
    </row>
    <row r="297" spans="1:16" x14ac:dyDescent="0.25">
      <c r="A297" s="175"/>
      <c r="B297" s="264" t="s">
        <v>1378</v>
      </c>
      <c r="C297" s="158"/>
      <c r="D297" s="159" t="s">
        <v>113</v>
      </c>
      <c r="E297" s="160">
        <v>0</v>
      </c>
      <c r="F297" s="160">
        <v>0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0</v>
      </c>
      <c r="M297" s="160">
        <v>0</v>
      </c>
      <c r="N297" s="160">
        <v>0</v>
      </c>
      <c r="O297" s="160">
        <v>0</v>
      </c>
      <c r="P297" s="161">
        <v>0</v>
      </c>
    </row>
    <row r="298" spans="1:16" x14ac:dyDescent="0.25">
      <c r="A298" s="175"/>
      <c r="B298" s="264" t="s">
        <v>448</v>
      </c>
      <c r="C298" s="158" t="s">
        <v>264</v>
      </c>
      <c r="D298" s="159" t="s">
        <v>361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0</v>
      </c>
    </row>
    <row r="299" spans="1:16" x14ac:dyDescent="0.25">
      <c r="A299" s="175"/>
      <c r="B299" s="264" t="s">
        <v>1378</v>
      </c>
      <c r="C299" s="158"/>
      <c r="D299" s="159" t="s">
        <v>119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0">
        <v>0</v>
      </c>
      <c r="P299" s="161">
        <v>0</v>
      </c>
    </row>
    <row r="300" spans="1:16" x14ac:dyDescent="0.25">
      <c r="A300" s="175"/>
      <c r="B300" s="264" t="s">
        <v>1378</v>
      </c>
      <c r="C300" s="158"/>
      <c r="D300" s="159" t="s">
        <v>113</v>
      </c>
      <c r="E300" s="160">
        <v>2</v>
      </c>
      <c r="F300" s="160">
        <v>1</v>
      </c>
      <c r="G300" s="160">
        <v>3</v>
      </c>
      <c r="H300" s="160">
        <v>0</v>
      </c>
      <c r="I300" s="160">
        <v>0</v>
      </c>
      <c r="J300" s="160">
        <v>0</v>
      </c>
      <c r="K300" s="160">
        <v>0</v>
      </c>
      <c r="L300" s="160">
        <v>0</v>
      </c>
      <c r="M300" s="160">
        <v>0</v>
      </c>
      <c r="N300" s="160">
        <v>0</v>
      </c>
      <c r="O300" s="160">
        <v>0</v>
      </c>
      <c r="P300" s="161">
        <v>3</v>
      </c>
    </row>
    <row r="301" spans="1:16" x14ac:dyDescent="0.25">
      <c r="A301" s="175"/>
      <c r="B301" s="264" t="s">
        <v>437</v>
      </c>
      <c r="C301" s="158" t="s">
        <v>237</v>
      </c>
      <c r="D301" s="159" t="s">
        <v>361</v>
      </c>
      <c r="E301" s="160">
        <v>1</v>
      </c>
      <c r="F301" s="160">
        <v>1</v>
      </c>
      <c r="G301" s="160">
        <v>0</v>
      </c>
      <c r="H301" s="160">
        <v>0</v>
      </c>
      <c r="I301" s="160">
        <v>1</v>
      </c>
      <c r="J301" s="160">
        <v>0</v>
      </c>
      <c r="K301" s="160">
        <v>0</v>
      </c>
      <c r="L301" s="160">
        <v>0</v>
      </c>
      <c r="M301" s="160">
        <v>1</v>
      </c>
      <c r="N301" s="160">
        <v>0</v>
      </c>
      <c r="O301" s="160">
        <v>0</v>
      </c>
      <c r="P301" s="161">
        <v>2</v>
      </c>
    </row>
    <row r="302" spans="1:16" x14ac:dyDescent="0.25">
      <c r="A302" s="175"/>
      <c r="B302" s="264" t="s">
        <v>1378</v>
      </c>
      <c r="C302" s="158"/>
      <c r="D302" s="159" t="s">
        <v>119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0</v>
      </c>
      <c r="M302" s="160">
        <v>0</v>
      </c>
      <c r="N302" s="160">
        <v>0</v>
      </c>
      <c r="O302" s="160">
        <v>0</v>
      </c>
      <c r="P302" s="161">
        <v>0</v>
      </c>
    </row>
    <row r="303" spans="1:16" x14ac:dyDescent="0.25">
      <c r="A303" s="175"/>
      <c r="B303" s="264" t="s">
        <v>1378</v>
      </c>
      <c r="C303" s="158"/>
      <c r="D303" s="159" t="s">
        <v>113</v>
      </c>
      <c r="E303" s="160">
        <v>0</v>
      </c>
      <c r="F303" s="160">
        <v>1</v>
      </c>
      <c r="G303" s="160">
        <v>0</v>
      </c>
      <c r="H303" s="160">
        <v>0</v>
      </c>
      <c r="I303" s="160">
        <v>0</v>
      </c>
      <c r="J303" s="160">
        <v>0</v>
      </c>
      <c r="K303" s="160">
        <v>0</v>
      </c>
      <c r="L303" s="160">
        <v>0</v>
      </c>
      <c r="M303" s="160">
        <v>1</v>
      </c>
      <c r="N303" s="160">
        <v>0</v>
      </c>
      <c r="O303" s="160">
        <v>0</v>
      </c>
      <c r="P303" s="161">
        <v>1</v>
      </c>
    </row>
    <row r="304" spans="1:16" x14ac:dyDescent="0.25">
      <c r="A304" s="175"/>
      <c r="B304" s="264" t="s">
        <v>1406</v>
      </c>
      <c r="C304" s="158" t="s">
        <v>238</v>
      </c>
      <c r="D304" s="159" t="s">
        <v>361</v>
      </c>
      <c r="E304" s="160">
        <v>5</v>
      </c>
      <c r="F304" s="160">
        <v>3</v>
      </c>
      <c r="G304" s="160">
        <v>1</v>
      </c>
      <c r="H304" s="160">
        <v>0</v>
      </c>
      <c r="I304" s="160">
        <v>3</v>
      </c>
      <c r="J304" s="160">
        <v>2</v>
      </c>
      <c r="K304" s="160">
        <v>0</v>
      </c>
      <c r="L304" s="160">
        <v>0</v>
      </c>
      <c r="M304" s="160">
        <v>2</v>
      </c>
      <c r="N304" s="160">
        <v>0</v>
      </c>
      <c r="O304" s="160">
        <v>0</v>
      </c>
      <c r="P304" s="161">
        <v>8</v>
      </c>
    </row>
    <row r="305" spans="1:16" x14ac:dyDescent="0.25">
      <c r="A305" s="175"/>
      <c r="B305" s="264" t="s">
        <v>1378</v>
      </c>
      <c r="C305" s="158"/>
      <c r="D305" s="159" t="s">
        <v>119</v>
      </c>
      <c r="E305" s="160">
        <v>0</v>
      </c>
      <c r="F305" s="160">
        <v>0</v>
      </c>
      <c r="G305" s="160">
        <v>0</v>
      </c>
      <c r="H305" s="160">
        <v>0</v>
      </c>
      <c r="I305" s="160">
        <v>0</v>
      </c>
      <c r="J305" s="160">
        <v>0</v>
      </c>
      <c r="K305" s="160">
        <v>0</v>
      </c>
      <c r="L305" s="160">
        <v>0</v>
      </c>
      <c r="M305" s="160">
        <v>0</v>
      </c>
      <c r="N305" s="160">
        <v>0</v>
      </c>
      <c r="O305" s="160">
        <v>0</v>
      </c>
      <c r="P305" s="161">
        <v>0</v>
      </c>
    </row>
    <row r="306" spans="1:16" x14ac:dyDescent="0.25">
      <c r="A306" s="175"/>
      <c r="B306" s="264" t="s">
        <v>1378</v>
      </c>
      <c r="C306" s="158"/>
      <c r="D306" s="159" t="s">
        <v>113</v>
      </c>
      <c r="E306" s="160">
        <v>0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0</v>
      </c>
      <c r="N306" s="160">
        <v>0</v>
      </c>
      <c r="O306" s="160">
        <v>0</v>
      </c>
      <c r="P306" s="161">
        <v>0</v>
      </c>
    </row>
    <row r="307" spans="1:16" x14ac:dyDescent="0.25">
      <c r="A307" s="22" t="s">
        <v>239</v>
      </c>
      <c r="B307" s="265" t="s">
        <v>1378</v>
      </c>
      <c r="C307" s="23"/>
      <c r="D307" s="23"/>
      <c r="E307" s="24">
        <v>183</v>
      </c>
      <c r="F307" s="24">
        <v>170</v>
      </c>
      <c r="G307" s="24">
        <v>27</v>
      </c>
      <c r="H307" s="24">
        <v>1</v>
      </c>
      <c r="I307" s="24">
        <v>56</v>
      </c>
      <c r="J307" s="24">
        <v>45</v>
      </c>
      <c r="K307" s="24">
        <v>6</v>
      </c>
      <c r="L307" s="24">
        <v>0</v>
      </c>
      <c r="M307" s="24">
        <v>206</v>
      </c>
      <c r="N307" s="24">
        <v>0</v>
      </c>
      <c r="O307" s="24">
        <v>12</v>
      </c>
      <c r="P307" s="25">
        <v>353</v>
      </c>
    </row>
    <row r="308" spans="1:16" x14ac:dyDescent="0.25">
      <c r="A308" s="175" t="s">
        <v>120</v>
      </c>
      <c r="B308" s="264" t="s">
        <v>1407</v>
      </c>
      <c r="C308" s="158" t="s">
        <v>240</v>
      </c>
      <c r="D308" s="159" t="s">
        <v>361</v>
      </c>
      <c r="E308" s="160">
        <v>48</v>
      </c>
      <c r="F308" s="160">
        <v>7</v>
      </c>
      <c r="G308" s="160">
        <v>3</v>
      </c>
      <c r="H308" s="160">
        <v>0</v>
      </c>
      <c r="I308" s="160">
        <v>3</v>
      </c>
      <c r="J308" s="160">
        <v>5</v>
      </c>
      <c r="K308" s="160">
        <v>1</v>
      </c>
      <c r="L308" s="160">
        <v>0</v>
      </c>
      <c r="M308" s="160">
        <v>31</v>
      </c>
      <c r="N308" s="160">
        <v>0</v>
      </c>
      <c r="O308" s="160">
        <v>12</v>
      </c>
      <c r="P308" s="161">
        <v>55</v>
      </c>
    </row>
    <row r="309" spans="1:16" x14ac:dyDescent="0.25">
      <c r="A309" s="175"/>
      <c r="B309" s="264" t="s">
        <v>1378</v>
      </c>
      <c r="C309" s="158"/>
      <c r="D309" s="159" t="s">
        <v>119</v>
      </c>
      <c r="E309" s="160">
        <v>0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  <c r="K309" s="160">
        <v>0</v>
      </c>
      <c r="L309" s="160">
        <v>0</v>
      </c>
      <c r="M309" s="160">
        <v>0</v>
      </c>
      <c r="N309" s="160">
        <v>0</v>
      </c>
      <c r="O309" s="160">
        <v>0</v>
      </c>
      <c r="P309" s="161">
        <v>0</v>
      </c>
    </row>
    <row r="310" spans="1:16" x14ac:dyDescent="0.25">
      <c r="A310" s="175"/>
      <c r="B310" s="264" t="s">
        <v>1378</v>
      </c>
      <c r="C310" s="158"/>
      <c r="D310" s="159" t="s">
        <v>113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  <c r="K310" s="160">
        <v>0</v>
      </c>
      <c r="L310" s="160">
        <v>0</v>
      </c>
      <c r="M310" s="160">
        <v>0</v>
      </c>
      <c r="N310" s="160">
        <v>0</v>
      </c>
      <c r="O310" s="160">
        <v>0</v>
      </c>
      <c r="P310" s="161">
        <v>0</v>
      </c>
    </row>
    <row r="311" spans="1:16" x14ac:dyDescent="0.25">
      <c r="A311" s="175"/>
      <c r="B311" s="264" t="s">
        <v>1408</v>
      </c>
      <c r="C311" s="158" t="s">
        <v>241</v>
      </c>
      <c r="D311" s="159" t="s">
        <v>361</v>
      </c>
      <c r="E311" s="160">
        <v>25</v>
      </c>
      <c r="F311" s="160">
        <v>0</v>
      </c>
      <c r="G311" s="160">
        <v>0</v>
      </c>
      <c r="H311" s="160">
        <v>0</v>
      </c>
      <c r="I311" s="160">
        <v>1</v>
      </c>
      <c r="J311" s="160">
        <v>0</v>
      </c>
      <c r="K311" s="160">
        <v>0</v>
      </c>
      <c r="L311" s="160">
        <v>0</v>
      </c>
      <c r="M311" s="160">
        <v>22</v>
      </c>
      <c r="N311" s="160">
        <v>0</v>
      </c>
      <c r="O311" s="160">
        <v>2</v>
      </c>
      <c r="P311" s="161">
        <v>25</v>
      </c>
    </row>
    <row r="312" spans="1:16" x14ac:dyDescent="0.25">
      <c r="A312" s="175"/>
      <c r="B312" s="264" t="s">
        <v>1378</v>
      </c>
      <c r="C312" s="158"/>
      <c r="D312" s="159" t="s">
        <v>119</v>
      </c>
      <c r="E312" s="160">
        <v>0</v>
      </c>
      <c r="F312" s="160">
        <v>0</v>
      </c>
      <c r="G312" s="160">
        <v>0</v>
      </c>
      <c r="H312" s="160">
        <v>0</v>
      </c>
      <c r="I312" s="160">
        <v>0</v>
      </c>
      <c r="J312" s="160">
        <v>0</v>
      </c>
      <c r="K312" s="160">
        <v>0</v>
      </c>
      <c r="L312" s="160">
        <v>0</v>
      </c>
      <c r="M312" s="160">
        <v>0</v>
      </c>
      <c r="N312" s="160">
        <v>0</v>
      </c>
      <c r="O312" s="160">
        <v>0</v>
      </c>
      <c r="P312" s="161">
        <v>0</v>
      </c>
    </row>
    <row r="313" spans="1:16" x14ac:dyDescent="0.25">
      <c r="A313" s="175"/>
      <c r="B313" s="264" t="s">
        <v>1378</v>
      </c>
      <c r="C313" s="158"/>
      <c r="D313" s="159" t="s">
        <v>113</v>
      </c>
      <c r="E313" s="160">
        <v>0</v>
      </c>
      <c r="F313" s="160">
        <v>0</v>
      </c>
      <c r="G313" s="160">
        <v>0</v>
      </c>
      <c r="H313" s="160">
        <v>0</v>
      </c>
      <c r="I313" s="160">
        <v>0</v>
      </c>
      <c r="J313" s="160">
        <v>0</v>
      </c>
      <c r="K313" s="160">
        <v>0</v>
      </c>
      <c r="L313" s="160">
        <v>0</v>
      </c>
      <c r="M313" s="160">
        <v>0</v>
      </c>
      <c r="N313" s="160">
        <v>0</v>
      </c>
      <c r="O313" s="160">
        <v>0</v>
      </c>
      <c r="P313" s="161">
        <v>0</v>
      </c>
    </row>
    <row r="314" spans="1:16" x14ac:dyDescent="0.25">
      <c r="A314" s="175"/>
      <c r="B314" s="264" t="s">
        <v>1409</v>
      </c>
      <c r="C314" s="158" t="s">
        <v>242</v>
      </c>
      <c r="D314" s="159" t="s">
        <v>361</v>
      </c>
      <c r="E314" s="160">
        <v>0</v>
      </c>
      <c r="F314" s="160">
        <v>0</v>
      </c>
      <c r="G314" s="160">
        <v>0</v>
      </c>
      <c r="H314" s="160">
        <v>0</v>
      </c>
      <c r="I314" s="160">
        <v>0</v>
      </c>
      <c r="J314" s="160">
        <v>0</v>
      </c>
      <c r="K314" s="160">
        <v>0</v>
      </c>
      <c r="L314" s="160">
        <v>0</v>
      </c>
      <c r="M314" s="160">
        <v>0</v>
      </c>
      <c r="N314" s="160">
        <v>0</v>
      </c>
      <c r="O314" s="160">
        <v>0</v>
      </c>
      <c r="P314" s="161">
        <v>0</v>
      </c>
    </row>
    <row r="315" spans="1:16" x14ac:dyDescent="0.25">
      <c r="A315" s="175"/>
      <c r="B315" s="264" t="s">
        <v>1378</v>
      </c>
      <c r="C315" s="158"/>
      <c r="D315" s="159" t="s">
        <v>119</v>
      </c>
      <c r="E315" s="160">
        <v>0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0</v>
      </c>
      <c r="N315" s="160">
        <v>0</v>
      </c>
      <c r="O315" s="160">
        <v>0</v>
      </c>
      <c r="P315" s="161">
        <v>0</v>
      </c>
    </row>
    <row r="316" spans="1:16" x14ac:dyDescent="0.25">
      <c r="A316" s="175"/>
      <c r="B316" s="264" t="s">
        <v>1378</v>
      </c>
      <c r="C316" s="158"/>
      <c r="D316" s="159" t="s">
        <v>113</v>
      </c>
      <c r="E316" s="160">
        <v>5</v>
      </c>
      <c r="F316" s="160">
        <v>1</v>
      </c>
      <c r="G316" s="160">
        <v>3</v>
      </c>
      <c r="H316" s="160">
        <v>0</v>
      </c>
      <c r="I316" s="160">
        <v>0</v>
      </c>
      <c r="J316" s="160">
        <v>1</v>
      </c>
      <c r="K316" s="160">
        <v>0</v>
      </c>
      <c r="L316" s="160">
        <v>0</v>
      </c>
      <c r="M316" s="160">
        <v>2</v>
      </c>
      <c r="N316" s="160">
        <v>0</v>
      </c>
      <c r="O316" s="160">
        <v>0</v>
      </c>
      <c r="P316" s="161">
        <v>6</v>
      </c>
    </row>
    <row r="317" spans="1:16" x14ac:dyDescent="0.25">
      <c r="A317" s="175"/>
      <c r="B317" s="264" t="s">
        <v>1410</v>
      </c>
      <c r="C317" s="158" t="s">
        <v>243</v>
      </c>
      <c r="D317" s="159" t="s">
        <v>361</v>
      </c>
      <c r="E317" s="160">
        <v>4</v>
      </c>
      <c r="F317" s="160">
        <v>2</v>
      </c>
      <c r="G317" s="160">
        <v>0</v>
      </c>
      <c r="H317" s="160">
        <v>0</v>
      </c>
      <c r="I317" s="160">
        <v>0</v>
      </c>
      <c r="J317" s="160">
        <v>0</v>
      </c>
      <c r="K317" s="160">
        <v>1</v>
      </c>
      <c r="L317" s="160">
        <v>0</v>
      </c>
      <c r="M317" s="160">
        <v>2</v>
      </c>
      <c r="N317" s="160">
        <v>0</v>
      </c>
      <c r="O317" s="160">
        <v>3</v>
      </c>
      <c r="P317" s="161">
        <v>6</v>
      </c>
    </row>
    <row r="318" spans="1:16" x14ac:dyDescent="0.25">
      <c r="A318" s="175"/>
      <c r="B318" s="264" t="s">
        <v>1378</v>
      </c>
      <c r="C318" s="158"/>
      <c r="D318" s="159" t="s">
        <v>119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  <c r="K318" s="160">
        <v>0</v>
      </c>
      <c r="L318" s="160">
        <v>0</v>
      </c>
      <c r="M318" s="160">
        <v>0</v>
      </c>
      <c r="N318" s="160">
        <v>0</v>
      </c>
      <c r="O318" s="160">
        <v>0</v>
      </c>
      <c r="P318" s="161">
        <v>0</v>
      </c>
    </row>
    <row r="319" spans="1:16" x14ac:dyDescent="0.25">
      <c r="A319" s="175"/>
      <c r="B319" s="264" t="s">
        <v>1378</v>
      </c>
      <c r="C319" s="158"/>
      <c r="D319" s="159" t="s">
        <v>113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0">
        <v>0</v>
      </c>
      <c r="P319" s="161">
        <v>0</v>
      </c>
    </row>
    <row r="320" spans="1:16" x14ac:dyDescent="0.25">
      <c r="A320" s="22" t="s">
        <v>245</v>
      </c>
      <c r="B320" s="265" t="s">
        <v>1378</v>
      </c>
      <c r="C320" s="23"/>
      <c r="D320" s="23"/>
      <c r="E320" s="24">
        <v>82</v>
      </c>
      <c r="F320" s="24">
        <v>10</v>
      </c>
      <c r="G320" s="24">
        <v>6</v>
      </c>
      <c r="H320" s="24">
        <v>0</v>
      </c>
      <c r="I320" s="24">
        <v>4</v>
      </c>
      <c r="J320" s="24">
        <v>6</v>
      </c>
      <c r="K320" s="24">
        <v>2</v>
      </c>
      <c r="L320" s="24">
        <v>0</v>
      </c>
      <c r="M320" s="24">
        <v>57</v>
      </c>
      <c r="N320" s="24">
        <v>0</v>
      </c>
      <c r="O320" s="24">
        <v>17</v>
      </c>
      <c r="P320" s="25">
        <v>92</v>
      </c>
    </row>
    <row r="321" spans="1:16" x14ac:dyDescent="0.25">
      <c r="A321" s="175" t="s">
        <v>121</v>
      </c>
      <c r="B321" s="264" t="s">
        <v>424</v>
      </c>
      <c r="C321" s="238" t="s">
        <v>233</v>
      </c>
      <c r="D321" s="159" t="s">
        <v>361</v>
      </c>
      <c r="E321" s="160">
        <v>1</v>
      </c>
      <c r="F321" s="160">
        <v>0</v>
      </c>
      <c r="G321" s="160">
        <v>1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0</v>
      </c>
      <c r="N321" s="160">
        <v>0</v>
      </c>
      <c r="O321" s="160">
        <v>0</v>
      </c>
      <c r="P321" s="161">
        <v>1</v>
      </c>
    </row>
    <row r="322" spans="1:16" x14ac:dyDescent="0.25">
      <c r="A322" s="175"/>
      <c r="B322" s="264" t="s">
        <v>1378</v>
      </c>
      <c r="C322" s="158"/>
      <c r="D322" s="159" t="s">
        <v>119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0</v>
      </c>
    </row>
    <row r="323" spans="1:16" x14ac:dyDescent="0.25">
      <c r="A323" s="175"/>
      <c r="B323" s="264" t="s">
        <v>1378</v>
      </c>
      <c r="C323" s="158"/>
      <c r="D323" s="159" t="s">
        <v>113</v>
      </c>
      <c r="E323" s="160">
        <v>2</v>
      </c>
      <c r="F323" s="160">
        <v>3</v>
      </c>
      <c r="G323" s="160">
        <v>3</v>
      </c>
      <c r="H323" s="160">
        <v>0</v>
      </c>
      <c r="I323" s="160">
        <v>1</v>
      </c>
      <c r="J323" s="160">
        <v>0</v>
      </c>
      <c r="K323" s="160">
        <v>0</v>
      </c>
      <c r="L323" s="160">
        <v>0</v>
      </c>
      <c r="M323" s="160">
        <v>1</v>
      </c>
      <c r="N323" s="160">
        <v>0</v>
      </c>
      <c r="O323" s="160">
        <v>0</v>
      </c>
      <c r="P323" s="161">
        <v>5</v>
      </c>
    </row>
    <row r="324" spans="1:16" x14ac:dyDescent="0.25">
      <c r="A324" s="175"/>
      <c r="B324" s="264" t="s">
        <v>1412</v>
      </c>
      <c r="C324" s="158" t="s">
        <v>246</v>
      </c>
      <c r="D324" s="159" t="s">
        <v>361</v>
      </c>
      <c r="E324" s="160">
        <v>19</v>
      </c>
      <c r="F324" s="160">
        <v>6</v>
      </c>
      <c r="G324" s="160">
        <v>1</v>
      </c>
      <c r="H324" s="160">
        <v>0</v>
      </c>
      <c r="I324" s="160">
        <v>1</v>
      </c>
      <c r="J324" s="160">
        <v>1</v>
      </c>
      <c r="K324" s="160">
        <v>0</v>
      </c>
      <c r="L324" s="160">
        <v>0</v>
      </c>
      <c r="M324" s="160">
        <v>22</v>
      </c>
      <c r="N324" s="160">
        <v>0</v>
      </c>
      <c r="O324" s="160">
        <v>0</v>
      </c>
      <c r="P324" s="161">
        <v>25</v>
      </c>
    </row>
    <row r="325" spans="1:16" x14ac:dyDescent="0.25">
      <c r="A325" s="175"/>
      <c r="B325" s="264" t="s">
        <v>1378</v>
      </c>
      <c r="C325" s="158"/>
      <c r="D325" s="159" t="s">
        <v>119</v>
      </c>
      <c r="E325" s="160">
        <v>0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0</v>
      </c>
      <c r="N325" s="160">
        <v>0</v>
      </c>
      <c r="O325" s="160">
        <v>0</v>
      </c>
      <c r="P325" s="161">
        <v>0</v>
      </c>
    </row>
    <row r="326" spans="1:16" x14ac:dyDescent="0.25">
      <c r="A326" s="175"/>
      <c r="B326" s="264" t="s">
        <v>1378</v>
      </c>
      <c r="C326" s="158"/>
      <c r="D326" s="159" t="s">
        <v>113</v>
      </c>
      <c r="E326" s="160">
        <v>0</v>
      </c>
      <c r="F326" s="160">
        <v>0</v>
      </c>
      <c r="G326" s="160">
        <v>0</v>
      </c>
      <c r="H326" s="160">
        <v>0</v>
      </c>
      <c r="I326" s="160">
        <v>0</v>
      </c>
      <c r="J326" s="160">
        <v>0</v>
      </c>
      <c r="K326" s="160">
        <v>0</v>
      </c>
      <c r="L326" s="160">
        <v>0</v>
      </c>
      <c r="M326" s="160">
        <v>0</v>
      </c>
      <c r="N326" s="160">
        <v>0</v>
      </c>
      <c r="O326" s="160">
        <v>0</v>
      </c>
      <c r="P326" s="161">
        <v>0</v>
      </c>
    </row>
    <row r="327" spans="1:16" x14ac:dyDescent="0.25">
      <c r="A327" s="175"/>
      <c r="B327" s="264" t="s">
        <v>1413</v>
      </c>
      <c r="C327" s="158" t="s">
        <v>247</v>
      </c>
      <c r="D327" s="159" t="s">
        <v>361</v>
      </c>
      <c r="E327" s="160">
        <v>4</v>
      </c>
      <c r="F327" s="160">
        <v>3</v>
      </c>
      <c r="G327" s="160">
        <v>0</v>
      </c>
      <c r="H327" s="160">
        <v>0</v>
      </c>
      <c r="I327" s="160">
        <v>2</v>
      </c>
      <c r="J327" s="160">
        <v>0</v>
      </c>
      <c r="K327" s="160">
        <v>0</v>
      </c>
      <c r="L327" s="160">
        <v>0</v>
      </c>
      <c r="M327" s="160">
        <v>5</v>
      </c>
      <c r="N327" s="160">
        <v>0</v>
      </c>
      <c r="O327" s="160">
        <v>0</v>
      </c>
      <c r="P327" s="161">
        <v>7</v>
      </c>
    </row>
    <row r="328" spans="1:16" x14ac:dyDescent="0.25">
      <c r="A328" s="175"/>
      <c r="B328" s="264" t="s">
        <v>1378</v>
      </c>
      <c r="C328" s="158"/>
      <c r="D328" s="159" t="s">
        <v>119</v>
      </c>
      <c r="E328" s="160">
        <v>0</v>
      </c>
      <c r="F328" s="160">
        <v>0</v>
      </c>
      <c r="G328" s="160">
        <v>0</v>
      </c>
      <c r="H328" s="160">
        <v>0</v>
      </c>
      <c r="I328" s="160">
        <v>0</v>
      </c>
      <c r="J328" s="160">
        <v>0</v>
      </c>
      <c r="K328" s="160">
        <v>0</v>
      </c>
      <c r="L328" s="160">
        <v>0</v>
      </c>
      <c r="M328" s="160">
        <v>0</v>
      </c>
      <c r="N328" s="160">
        <v>0</v>
      </c>
      <c r="O328" s="160">
        <v>0</v>
      </c>
      <c r="P328" s="161">
        <v>0</v>
      </c>
    </row>
    <row r="329" spans="1:16" x14ac:dyDescent="0.25">
      <c r="A329" s="175"/>
      <c r="B329" s="264" t="s">
        <v>1378</v>
      </c>
      <c r="C329" s="158"/>
      <c r="D329" s="159" t="s">
        <v>113</v>
      </c>
      <c r="E329" s="160">
        <v>0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0">
        <v>0</v>
      </c>
      <c r="P329" s="161">
        <v>0</v>
      </c>
    </row>
    <row r="330" spans="1:16" x14ac:dyDescent="0.25">
      <c r="A330" s="175"/>
      <c r="B330" s="264" t="s">
        <v>1414</v>
      </c>
      <c r="C330" s="158" t="s">
        <v>248</v>
      </c>
      <c r="D330" s="159" t="s">
        <v>361</v>
      </c>
      <c r="E330" s="160">
        <v>26</v>
      </c>
      <c r="F330" s="160">
        <v>1</v>
      </c>
      <c r="G330" s="160">
        <v>4</v>
      </c>
      <c r="H330" s="160">
        <v>0</v>
      </c>
      <c r="I330" s="160">
        <v>4</v>
      </c>
      <c r="J330" s="160">
        <v>2</v>
      </c>
      <c r="K330" s="160">
        <v>1</v>
      </c>
      <c r="L330" s="160">
        <v>0</v>
      </c>
      <c r="M330" s="160">
        <v>15</v>
      </c>
      <c r="N330" s="160">
        <v>0</v>
      </c>
      <c r="O330" s="160">
        <v>1</v>
      </c>
      <c r="P330" s="161">
        <v>27</v>
      </c>
    </row>
    <row r="331" spans="1:16" x14ac:dyDescent="0.25">
      <c r="A331" s="175"/>
      <c r="B331" s="264" t="s">
        <v>1378</v>
      </c>
      <c r="C331" s="158"/>
      <c r="D331" s="159" t="s">
        <v>119</v>
      </c>
      <c r="E331" s="160">
        <v>0</v>
      </c>
      <c r="F331" s="160">
        <v>0</v>
      </c>
      <c r="G331" s="160">
        <v>0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0</v>
      </c>
      <c r="N331" s="160">
        <v>0</v>
      </c>
      <c r="O331" s="160">
        <v>0</v>
      </c>
      <c r="P331" s="161">
        <v>0</v>
      </c>
    </row>
    <row r="332" spans="1:16" x14ac:dyDescent="0.25">
      <c r="A332" s="175"/>
      <c r="B332" s="264" t="s">
        <v>1378</v>
      </c>
      <c r="C332" s="158"/>
      <c r="D332" s="159" t="s">
        <v>113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0">
        <v>0</v>
      </c>
      <c r="P332" s="161">
        <v>0</v>
      </c>
    </row>
    <row r="333" spans="1:16" x14ac:dyDescent="0.25">
      <c r="A333" s="176" t="s">
        <v>269</v>
      </c>
      <c r="B333" s="264" t="s">
        <v>1415</v>
      </c>
      <c r="C333" s="158" t="s">
        <v>32</v>
      </c>
      <c r="D333" s="159" t="s">
        <v>361</v>
      </c>
      <c r="E333" s="160">
        <v>0</v>
      </c>
      <c r="F333" s="160">
        <v>0</v>
      </c>
      <c r="G333" s="160">
        <v>0</v>
      </c>
      <c r="H333" s="160">
        <v>0</v>
      </c>
      <c r="I333" s="160">
        <v>0</v>
      </c>
      <c r="J333" s="160">
        <v>0</v>
      </c>
      <c r="K333" s="160">
        <v>0</v>
      </c>
      <c r="L333" s="160">
        <v>0</v>
      </c>
      <c r="M333" s="160">
        <v>0</v>
      </c>
      <c r="N333" s="160">
        <v>0</v>
      </c>
      <c r="O333" s="160">
        <v>0</v>
      </c>
      <c r="P333" s="161">
        <v>0</v>
      </c>
    </row>
    <row r="334" spans="1:16" x14ac:dyDescent="0.25">
      <c r="A334" s="175"/>
      <c r="B334" s="264" t="s">
        <v>1378</v>
      </c>
      <c r="C334" s="158"/>
      <c r="D334" s="159" t="s">
        <v>119</v>
      </c>
      <c r="E334" s="160">
        <v>48</v>
      </c>
      <c r="F334" s="160">
        <v>29</v>
      </c>
      <c r="G334" s="160">
        <v>16</v>
      </c>
      <c r="H334" s="160">
        <v>1</v>
      </c>
      <c r="I334" s="160">
        <v>10</v>
      </c>
      <c r="J334" s="160">
        <v>3</v>
      </c>
      <c r="K334" s="160">
        <v>0</v>
      </c>
      <c r="L334" s="160">
        <v>0</v>
      </c>
      <c r="M334" s="160">
        <v>43</v>
      </c>
      <c r="N334" s="160">
        <v>0</v>
      </c>
      <c r="O334" s="160">
        <v>4</v>
      </c>
      <c r="P334" s="161">
        <v>77</v>
      </c>
    </row>
    <row r="335" spans="1:16" x14ac:dyDescent="0.25">
      <c r="A335" s="175"/>
      <c r="B335" s="264" t="s">
        <v>1378</v>
      </c>
      <c r="C335" s="158"/>
      <c r="D335" s="159" t="s">
        <v>113</v>
      </c>
      <c r="E335" s="160">
        <v>0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0">
        <v>0</v>
      </c>
      <c r="P335" s="161">
        <v>0</v>
      </c>
    </row>
    <row r="336" spans="1:16" x14ac:dyDescent="0.25">
      <c r="A336" s="175"/>
      <c r="B336" s="264" t="s">
        <v>1416</v>
      </c>
      <c r="C336" s="158" t="s">
        <v>249</v>
      </c>
      <c r="D336" s="159" t="s">
        <v>361</v>
      </c>
      <c r="E336" s="160">
        <v>0</v>
      </c>
      <c r="F336" s="160">
        <v>0</v>
      </c>
      <c r="G336" s="160">
        <v>0</v>
      </c>
      <c r="H336" s="160">
        <v>0</v>
      </c>
      <c r="I336" s="160">
        <v>0</v>
      </c>
      <c r="J336" s="160">
        <v>0</v>
      </c>
      <c r="K336" s="160">
        <v>0</v>
      </c>
      <c r="L336" s="160">
        <v>0</v>
      </c>
      <c r="M336" s="160">
        <v>0</v>
      </c>
      <c r="N336" s="160">
        <v>0</v>
      </c>
      <c r="O336" s="160">
        <v>0</v>
      </c>
      <c r="P336" s="161">
        <v>0</v>
      </c>
    </row>
    <row r="337" spans="1:18" x14ac:dyDescent="0.25">
      <c r="A337" s="175"/>
      <c r="B337" s="264" t="s">
        <v>1378</v>
      </c>
      <c r="C337" s="158"/>
      <c r="D337" s="159" t="s">
        <v>119</v>
      </c>
      <c r="E337" s="160">
        <v>23</v>
      </c>
      <c r="F337" s="160">
        <v>8</v>
      </c>
      <c r="G337" s="160">
        <v>6</v>
      </c>
      <c r="H337" s="160">
        <v>0</v>
      </c>
      <c r="I337" s="160">
        <v>3</v>
      </c>
      <c r="J337" s="160">
        <v>2</v>
      </c>
      <c r="K337" s="160">
        <v>1</v>
      </c>
      <c r="L337" s="160">
        <v>0</v>
      </c>
      <c r="M337" s="160">
        <v>17</v>
      </c>
      <c r="N337" s="160">
        <v>0</v>
      </c>
      <c r="O337" s="160">
        <v>2</v>
      </c>
      <c r="P337" s="161">
        <v>31</v>
      </c>
    </row>
    <row r="338" spans="1:18" x14ac:dyDescent="0.25">
      <c r="A338" s="175"/>
      <c r="B338" s="264" t="s">
        <v>1378</v>
      </c>
      <c r="C338" s="158"/>
      <c r="D338" s="159" t="s">
        <v>113</v>
      </c>
      <c r="E338" s="160">
        <v>0</v>
      </c>
      <c r="F338" s="160">
        <v>0</v>
      </c>
      <c r="G338" s="160">
        <v>0</v>
      </c>
      <c r="H338" s="160">
        <v>0</v>
      </c>
      <c r="I338" s="160">
        <v>0</v>
      </c>
      <c r="J338" s="160">
        <v>0</v>
      </c>
      <c r="K338" s="160">
        <v>0</v>
      </c>
      <c r="L338" s="160">
        <v>0</v>
      </c>
      <c r="M338" s="160">
        <v>0</v>
      </c>
      <c r="N338" s="160">
        <v>0</v>
      </c>
      <c r="O338" s="160">
        <v>0</v>
      </c>
      <c r="P338" s="161">
        <v>0</v>
      </c>
    </row>
    <row r="339" spans="1:18" x14ac:dyDescent="0.25">
      <c r="A339" s="175"/>
      <c r="B339" s="264" t="s">
        <v>1417</v>
      </c>
      <c r="C339" s="158" t="s">
        <v>250</v>
      </c>
      <c r="D339" s="159" t="s">
        <v>361</v>
      </c>
      <c r="E339" s="160">
        <v>37</v>
      </c>
      <c r="F339" s="160">
        <v>7</v>
      </c>
      <c r="G339" s="160">
        <v>1</v>
      </c>
      <c r="H339" s="160">
        <v>0</v>
      </c>
      <c r="I339" s="160">
        <v>3</v>
      </c>
      <c r="J339" s="160">
        <v>2</v>
      </c>
      <c r="K339" s="160">
        <v>0</v>
      </c>
      <c r="L339" s="160">
        <v>0</v>
      </c>
      <c r="M339" s="160">
        <v>32</v>
      </c>
      <c r="N339" s="160">
        <v>0</v>
      </c>
      <c r="O339" s="160">
        <v>6</v>
      </c>
      <c r="P339" s="161">
        <v>44</v>
      </c>
    </row>
    <row r="340" spans="1:18" x14ac:dyDescent="0.25">
      <c r="A340" s="175"/>
      <c r="B340" s="264" t="s">
        <v>1378</v>
      </c>
      <c r="C340" s="158"/>
      <c r="D340" s="159" t="s">
        <v>119</v>
      </c>
      <c r="E340" s="160">
        <v>0</v>
      </c>
      <c r="F340" s="160">
        <v>0</v>
      </c>
      <c r="G340" s="160">
        <v>0</v>
      </c>
      <c r="H340" s="160">
        <v>0</v>
      </c>
      <c r="I340" s="160">
        <v>0</v>
      </c>
      <c r="J340" s="160">
        <v>0</v>
      </c>
      <c r="K340" s="160">
        <v>0</v>
      </c>
      <c r="L340" s="160">
        <v>0</v>
      </c>
      <c r="M340" s="160">
        <v>0</v>
      </c>
      <c r="N340" s="160">
        <v>0</v>
      </c>
      <c r="O340" s="160">
        <v>0</v>
      </c>
      <c r="P340" s="161">
        <v>0</v>
      </c>
    </row>
    <row r="341" spans="1:18" x14ac:dyDescent="0.25">
      <c r="A341" s="175"/>
      <c r="B341" s="264" t="s">
        <v>1378</v>
      </c>
      <c r="C341" s="158"/>
      <c r="D341" s="159" t="s">
        <v>113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0">
        <v>0</v>
      </c>
      <c r="P341" s="161">
        <v>0</v>
      </c>
    </row>
    <row r="342" spans="1:18" x14ac:dyDescent="0.25">
      <c r="A342" s="22" t="s">
        <v>251</v>
      </c>
      <c r="B342" s="265" t="s">
        <v>1378</v>
      </c>
      <c r="C342" s="23"/>
      <c r="D342" s="23"/>
      <c r="E342" s="24">
        <v>160</v>
      </c>
      <c r="F342" s="24">
        <v>57</v>
      </c>
      <c r="G342" s="24">
        <v>32</v>
      </c>
      <c r="H342" s="24">
        <v>1</v>
      </c>
      <c r="I342" s="24">
        <v>24</v>
      </c>
      <c r="J342" s="24">
        <v>10</v>
      </c>
      <c r="K342" s="24">
        <v>2</v>
      </c>
      <c r="L342" s="24">
        <v>0</v>
      </c>
      <c r="M342" s="24">
        <v>135</v>
      </c>
      <c r="N342" s="24">
        <v>0</v>
      </c>
      <c r="O342" s="24">
        <v>13</v>
      </c>
      <c r="P342" s="25">
        <v>217</v>
      </c>
    </row>
    <row r="343" spans="1:18" x14ac:dyDescent="0.25">
      <c r="A343" s="175" t="s">
        <v>122</v>
      </c>
      <c r="B343" s="264" t="s">
        <v>988</v>
      </c>
      <c r="C343" s="158" t="s">
        <v>33</v>
      </c>
      <c r="D343" s="159" t="s">
        <v>361</v>
      </c>
      <c r="E343" s="160">
        <v>208</v>
      </c>
      <c r="F343" s="160">
        <v>23</v>
      </c>
      <c r="G343" s="160">
        <v>8</v>
      </c>
      <c r="H343" s="160">
        <v>3</v>
      </c>
      <c r="I343" s="160">
        <v>3</v>
      </c>
      <c r="J343" s="160">
        <v>62</v>
      </c>
      <c r="K343" s="160">
        <v>6</v>
      </c>
      <c r="L343" s="160">
        <v>0</v>
      </c>
      <c r="M343" s="160">
        <v>126</v>
      </c>
      <c r="N343" s="160">
        <v>0</v>
      </c>
      <c r="O343" s="160">
        <v>23</v>
      </c>
      <c r="P343" s="161">
        <v>231</v>
      </c>
    </row>
    <row r="344" spans="1:18" s="98" customFormat="1" x14ac:dyDescent="0.25">
      <c r="A344" s="175"/>
      <c r="B344" s="264" t="s">
        <v>1378</v>
      </c>
      <c r="C344" s="158"/>
      <c r="D344" s="159" t="s">
        <v>119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0">
        <v>0</v>
      </c>
      <c r="P344" s="161">
        <v>0</v>
      </c>
      <c r="Q344" s="18"/>
      <c r="R344" s="18"/>
    </row>
    <row r="345" spans="1:18" x14ac:dyDescent="0.25">
      <c r="A345" s="175"/>
      <c r="B345" s="264" t="s">
        <v>1378</v>
      </c>
      <c r="C345" s="158"/>
      <c r="D345" s="159" t="s">
        <v>113</v>
      </c>
      <c r="E345" s="160">
        <v>0</v>
      </c>
      <c r="F345" s="160">
        <v>0</v>
      </c>
      <c r="G345" s="160">
        <v>0</v>
      </c>
      <c r="H345" s="160">
        <v>0</v>
      </c>
      <c r="I345" s="160">
        <v>0</v>
      </c>
      <c r="J345" s="160">
        <v>0</v>
      </c>
      <c r="K345" s="160">
        <v>0</v>
      </c>
      <c r="L345" s="160">
        <v>0</v>
      </c>
      <c r="M345" s="160">
        <v>0</v>
      </c>
      <c r="N345" s="160">
        <v>0</v>
      </c>
      <c r="O345" s="160">
        <v>0</v>
      </c>
      <c r="P345" s="161">
        <v>0</v>
      </c>
    </row>
    <row r="346" spans="1:18" x14ac:dyDescent="0.25">
      <c r="A346" s="22" t="s">
        <v>252</v>
      </c>
      <c r="B346" s="265" t="s">
        <v>1378</v>
      </c>
      <c r="C346" s="23"/>
      <c r="D346" s="23"/>
      <c r="E346" s="24">
        <v>208</v>
      </c>
      <c r="F346" s="24">
        <v>23</v>
      </c>
      <c r="G346" s="24">
        <v>8</v>
      </c>
      <c r="H346" s="24">
        <v>3</v>
      </c>
      <c r="I346" s="24">
        <v>3</v>
      </c>
      <c r="J346" s="24">
        <v>62</v>
      </c>
      <c r="K346" s="24">
        <v>6</v>
      </c>
      <c r="L346" s="24">
        <v>0</v>
      </c>
      <c r="M346" s="24">
        <v>126</v>
      </c>
      <c r="N346" s="24">
        <v>0</v>
      </c>
      <c r="O346" s="24">
        <v>23</v>
      </c>
      <c r="P346" s="25">
        <v>231</v>
      </c>
    </row>
    <row r="347" spans="1:18" ht="15.75" thickBot="1" x14ac:dyDescent="0.3">
      <c r="A347" s="26" t="s">
        <v>15</v>
      </c>
      <c r="B347" s="267" t="s">
        <v>1378</v>
      </c>
      <c r="C347" s="27"/>
      <c r="D347" s="27"/>
      <c r="E347" s="28">
        <v>1687</v>
      </c>
      <c r="F347" s="28">
        <v>1065</v>
      </c>
      <c r="G347" s="28">
        <v>337</v>
      </c>
      <c r="H347" s="28">
        <v>9</v>
      </c>
      <c r="I347" s="28">
        <v>204</v>
      </c>
      <c r="J347" s="28">
        <v>385</v>
      </c>
      <c r="K347" s="28">
        <v>46</v>
      </c>
      <c r="L347" s="28">
        <v>1</v>
      </c>
      <c r="M347" s="28">
        <v>1563</v>
      </c>
      <c r="N347" s="28">
        <v>2</v>
      </c>
      <c r="O347" s="28">
        <v>205</v>
      </c>
      <c r="P347" s="29">
        <v>2752</v>
      </c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6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7" manualBreakCount="7">
    <brk id="50" max="16383" man="1"/>
    <brk id="99" max="16383" man="1"/>
    <brk id="146" max="16383" man="1"/>
    <brk id="196" max="16383" man="1"/>
    <brk id="244" max="16383" man="1"/>
    <brk id="291" max="16383" man="1"/>
    <brk id="33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B350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K24" sqref="K2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18" bestFit="1" customWidth="1"/>
    <col min="18" max="18" width="25.85546875" style="18" bestFit="1" customWidth="1"/>
    <col min="19" max="19" width="7.85546875" style="18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9" x14ac:dyDescent="0.25">
      <c r="A2" s="356" t="s">
        <v>97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</row>
    <row r="3" spans="1:19" ht="15.75" thickBot="1" x14ac:dyDescent="0.3">
      <c r="A3" s="372" t="s">
        <v>127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2"/>
      <c r="R3" s="32"/>
      <c r="S3" s="32"/>
    </row>
    <row r="4" spans="1:19" s="98" customFormat="1" ht="26.25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75" t="s">
        <v>111</v>
      </c>
      <c r="B5" s="264" t="s">
        <v>926</v>
      </c>
      <c r="C5" s="158" t="s">
        <v>129</v>
      </c>
      <c r="D5" s="159" t="s">
        <v>361</v>
      </c>
      <c r="E5" s="160">
        <v>20</v>
      </c>
      <c r="F5" s="160">
        <v>13</v>
      </c>
      <c r="G5" s="160">
        <v>6</v>
      </c>
      <c r="H5" s="160">
        <v>0</v>
      </c>
      <c r="I5" s="160">
        <v>3</v>
      </c>
      <c r="J5" s="160">
        <v>1</v>
      </c>
      <c r="K5" s="160">
        <v>0</v>
      </c>
      <c r="L5" s="160">
        <v>0</v>
      </c>
      <c r="M5" s="160">
        <v>18</v>
      </c>
      <c r="N5" s="160">
        <v>1</v>
      </c>
      <c r="O5" s="160">
        <v>4</v>
      </c>
      <c r="P5" s="161">
        <v>33</v>
      </c>
    </row>
    <row r="6" spans="1:19" x14ac:dyDescent="0.25">
      <c r="A6" s="175"/>
      <c r="B6" s="264" t="s">
        <v>1378</v>
      </c>
      <c r="C6" s="158"/>
      <c r="D6" s="159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9" x14ac:dyDescent="0.25">
      <c r="A7" s="175"/>
      <c r="B7" s="264" t="s">
        <v>1378</v>
      </c>
      <c r="C7" s="158"/>
      <c r="D7" s="159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9" x14ac:dyDescent="0.25">
      <c r="A8" s="175"/>
      <c r="B8" s="264" t="s">
        <v>1382</v>
      </c>
      <c r="C8" s="158" t="s">
        <v>132</v>
      </c>
      <c r="D8" s="159" t="s">
        <v>361</v>
      </c>
      <c r="E8" s="160">
        <v>115</v>
      </c>
      <c r="F8" s="160">
        <v>168</v>
      </c>
      <c r="G8" s="160">
        <v>18</v>
      </c>
      <c r="H8" s="160">
        <v>1</v>
      </c>
      <c r="I8" s="160">
        <v>28</v>
      </c>
      <c r="J8" s="160">
        <v>42</v>
      </c>
      <c r="K8" s="160">
        <v>6</v>
      </c>
      <c r="L8" s="160">
        <v>0</v>
      </c>
      <c r="M8" s="160">
        <v>165</v>
      </c>
      <c r="N8" s="160">
        <v>2</v>
      </c>
      <c r="O8" s="160">
        <v>21</v>
      </c>
      <c r="P8" s="161">
        <v>283</v>
      </c>
    </row>
    <row r="9" spans="1:19" x14ac:dyDescent="0.25">
      <c r="A9" s="175"/>
      <c r="B9" s="264" t="s">
        <v>1378</v>
      </c>
      <c r="C9" s="158"/>
      <c r="D9" s="159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9" x14ac:dyDescent="0.25">
      <c r="A10" s="175"/>
      <c r="B10" s="264" t="s">
        <v>1378</v>
      </c>
      <c r="C10" s="158"/>
      <c r="D10" s="159" t="s">
        <v>113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0</v>
      </c>
    </row>
    <row r="11" spans="1:19" x14ac:dyDescent="0.25">
      <c r="A11" s="175"/>
      <c r="B11" s="264" t="s">
        <v>1383</v>
      </c>
      <c r="C11" s="158" t="s">
        <v>133</v>
      </c>
      <c r="D11" s="159" t="s">
        <v>361</v>
      </c>
      <c r="E11" s="160">
        <v>6</v>
      </c>
      <c r="F11" s="160">
        <v>3</v>
      </c>
      <c r="G11" s="160">
        <v>0</v>
      </c>
      <c r="H11" s="160">
        <v>0</v>
      </c>
      <c r="I11" s="160">
        <v>0</v>
      </c>
      <c r="J11" s="160">
        <v>0</v>
      </c>
      <c r="K11" s="160">
        <v>1</v>
      </c>
      <c r="L11" s="160">
        <v>0</v>
      </c>
      <c r="M11" s="160">
        <v>7</v>
      </c>
      <c r="N11" s="160">
        <v>0</v>
      </c>
      <c r="O11" s="160">
        <v>1</v>
      </c>
      <c r="P11" s="161">
        <v>9</v>
      </c>
    </row>
    <row r="12" spans="1:19" x14ac:dyDescent="0.25">
      <c r="A12" s="175"/>
      <c r="B12" s="264" t="s">
        <v>1378</v>
      </c>
      <c r="C12" s="158"/>
      <c r="D12" s="159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9" x14ac:dyDescent="0.25">
      <c r="A13" s="175"/>
      <c r="B13" s="264" t="s">
        <v>1378</v>
      </c>
      <c r="C13" s="158"/>
      <c r="D13" s="159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9" x14ac:dyDescent="0.25">
      <c r="A14" s="22" t="s">
        <v>134</v>
      </c>
      <c r="B14" s="265" t="s">
        <v>1378</v>
      </c>
      <c r="C14" s="23"/>
      <c r="D14" s="23"/>
      <c r="E14" s="24">
        <v>141</v>
      </c>
      <c r="F14" s="24">
        <v>184</v>
      </c>
      <c r="G14" s="24">
        <v>24</v>
      </c>
      <c r="H14" s="24">
        <v>1</v>
      </c>
      <c r="I14" s="24">
        <v>31</v>
      </c>
      <c r="J14" s="24">
        <v>43</v>
      </c>
      <c r="K14" s="24">
        <v>7</v>
      </c>
      <c r="L14" s="24">
        <v>0</v>
      </c>
      <c r="M14" s="24">
        <v>190</v>
      </c>
      <c r="N14" s="24">
        <v>3</v>
      </c>
      <c r="O14" s="24">
        <v>26</v>
      </c>
      <c r="P14" s="25">
        <v>325</v>
      </c>
    </row>
    <row r="15" spans="1:19" x14ac:dyDescent="0.25">
      <c r="A15" s="175" t="s">
        <v>112</v>
      </c>
      <c r="B15" s="264" t="s">
        <v>933</v>
      </c>
      <c r="C15" s="158" t="s">
        <v>135</v>
      </c>
      <c r="D15" s="159" t="s">
        <v>361</v>
      </c>
      <c r="E15" s="160">
        <v>3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3</v>
      </c>
      <c r="N15" s="160">
        <v>0</v>
      </c>
      <c r="O15" s="160">
        <v>0</v>
      </c>
      <c r="P15" s="161">
        <v>3</v>
      </c>
    </row>
    <row r="16" spans="1:19" x14ac:dyDescent="0.25">
      <c r="A16" s="175"/>
      <c r="B16" s="264" t="s">
        <v>1378</v>
      </c>
      <c r="C16" s="158"/>
      <c r="D16" s="159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x14ac:dyDescent="0.25">
      <c r="A17" s="175"/>
      <c r="B17" s="264" t="s">
        <v>1378</v>
      </c>
      <c r="C17" s="158"/>
      <c r="D17" s="159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x14ac:dyDescent="0.25">
      <c r="A18" s="175"/>
      <c r="B18" s="264" t="s">
        <v>1384</v>
      </c>
      <c r="C18" s="158" t="s">
        <v>136</v>
      </c>
      <c r="D18" s="159" t="s">
        <v>361</v>
      </c>
      <c r="E18" s="160">
        <v>20</v>
      </c>
      <c r="F18" s="160">
        <v>5</v>
      </c>
      <c r="G18" s="160">
        <v>2</v>
      </c>
      <c r="H18" s="160">
        <v>0</v>
      </c>
      <c r="I18" s="160">
        <v>1</v>
      </c>
      <c r="J18" s="160">
        <v>0</v>
      </c>
      <c r="K18" s="160">
        <v>2</v>
      </c>
      <c r="L18" s="160">
        <v>0</v>
      </c>
      <c r="M18" s="160">
        <v>17</v>
      </c>
      <c r="N18" s="160">
        <v>0</v>
      </c>
      <c r="O18" s="160">
        <v>3</v>
      </c>
      <c r="P18" s="161">
        <v>25</v>
      </c>
    </row>
    <row r="19" spans="1:16" x14ac:dyDescent="0.25">
      <c r="A19" s="175"/>
      <c r="B19" s="264" t="s">
        <v>1378</v>
      </c>
      <c r="C19" s="158"/>
      <c r="D19" s="159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x14ac:dyDescent="0.25">
      <c r="A20" s="175"/>
      <c r="B20" s="264" t="s">
        <v>1378</v>
      </c>
      <c r="C20" s="158"/>
      <c r="D20" s="159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x14ac:dyDescent="0.25">
      <c r="A21" s="175"/>
      <c r="B21" s="264" t="s">
        <v>1419</v>
      </c>
      <c r="C21" s="158" t="s">
        <v>137</v>
      </c>
      <c r="D21" s="159" t="s">
        <v>361</v>
      </c>
      <c r="E21" s="160">
        <v>7</v>
      </c>
      <c r="F21" s="160">
        <v>1</v>
      </c>
      <c r="G21" s="160">
        <v>1</v>
      </c>
      <c r="H21" s="160">
        <v>0</v>
      </c>
      <c r="I21" s="160">
        <v>1</v>
      </c>
      <c r="J21" s="160">
        <v>0</v>
      </c>
      <c r="K21" s="160">
        <v>0</v>
      </c>
      <c r="L21" s="160">
        <v>0</v>
      </c>
      <c r="M21" s="160">
        <v>6</v>
      </c>
      <c r="N21" s="160">
        <v>0</v>
      </c>
      <c r="O21" s="160">
        <v>0</v>
      </c>
      <c r="P21" s="161">
        <v>8</v>
      </c>
    </row>
    <row r="22" spans="1:16" x14ac:dyDescent="0.25">
      <c r="A22" s="175"/>
      <c r="B22" s="264" t="s">
        <v>1378</v>
      </c>
      <c r="C22" s="158"/>
      <c r="D22" s="159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x14ac:dyDescent="0.25">
      <c r="A23" s="175"/>
      <c r="B23" s="264" t="s">
        <v>1378</v>
      </c>
      <c r="C23" s="158"/>
      <c r="D23" s="159" t="s">
        <v>113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1">
        <v>0</v>
      </c>
    </row>
    <row r="24" spans="1:16" x14ac:dyDescent="0.25">
      <c r="A24" s="175"/>
      <c r="B24" s="264" t="s">
        <v>1385</v>
      </c>
      <c r="C24" s="158" t="s">
        <v>138</v>
      </c>
      <c r="D24" s="159" t="s">
        <v>361</v>
      </c>
      <c r="E24" s="160">
        <v>39</v>
      </c>
      <c r="F24" s="160">
        <v>6</v>
      </c>
      <c r="G24" s="160">
        <v>0</v>
      </c>
      <c r="H24" s="160">
        <v>0</v>
      </c>
      <c r="I24" s="160">
        <v>1</v>
      </c>
      <c r="J24" s="160">
        <v>16</v>
      </c>
      <c r="K24" s="160">
        <v>0</v>
      </c>
      <c r="L24" s="160">
        <v>0</v>
      </c>
      <c r="M24" s="160">
        <v>26</v>
      </c>
      <c r="N24" s="160">
        <v>0</v>
      </c>
      <c r="O24" s="160">
        <v>2</v>
      </c>
      <c r="P24" s="161">
        <v>45</v>
      </c>
    </row>
    <row r="25" spans="1:16" x14ac:dyDescent="0.25">
      <c r="A25" s="175"/>
      <c r="B25" s="264" t="s">
        <v>1378</v>
      </c>
      <c r="C25" s="158"/>
      <c r="D25" s="159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x14ac:dyDescent="0.25">
      <c r="A26" s="175"/>
      <c r="B26" s="264" t="s">
        <v>1378</v>
      </c>
      <c r="C26" s="158"/>
      <c r="D26" s="159" t="s">
        <v>113</v>
      </c>
      <c r="E26" s="160">
        <v>3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2</v>
      </c>
      <c r="N26" s="160">
        <v>0</v>
      </c>
      <c r="O26" s="160">
        <v>1</v>
      </c>
      <c r="P26" s="161">
        <v>3</v>
      </c>
    </row>
    <row r="27" spans="1:16" x14ac:dyDescent="0.25">
      <c r="A27" s="175"/>
      <c r="B27" s="264" t="s">
        <v>1381</v>
      </c>
      <c r="C27" s="158" t="s">
        <v>139</v>
      </c>
      <c r="D27" s="159" t="s">
        <v>361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1">
        <v>0</v>
      </c>
    </row>
    <row r="28" spans="1:16" x14ac:dyDescent="0.25">
      <c r="A28" s="175"/>
      <c r="B28" s="264" t="s">
        <v>1378</v>
      </c>
      <c r="C28" s="158"/>
      <c r="D28" s="159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x14ac:dyDescent="0.25">
      <c r="A29" s="175"/>
      <c r="B29" s="264" t="s">
        <v>1378</v>
      </c>
      <c r="C29" s="158"/>
      <c r="D29" s="159" t="s">
        <v>113</v>
      </c>
      <c r="E29" s="160">
        <v>8</v>
      </c>
      <c r="F29" s="160">
        <v>1</v>
      </c>
      <c r="G29" s="160">
        <v>1</v>
      </c>
      <c r="H29" s="160">
        <v>0</v>
      </c>
      <c r="I29" s="160">
        <v>0</v>
      </c>
      <c r="J29" s="160">
        <v>4</v>
      </c>
      <c r="K29" s="160">
        <v>0</v>
      </c>
      <c r="L29" s="160">
        <v>0</v>
      </c>
      <c r="M29" s="160">
        <v>4</v>
      </c>
      <c r="N29" s="160">
        <v>0</v>
      </c>
      <c r="O29" s="160">
        <v>0</v>
      </c>
      <c r="P29" s="161">
        <v>9</v>
      </c>
    </row>
    <row r="30" spans="1:16" x14ac:dyDescent="0.25">
      <c r="A30" s="175"/>
      <c r="B30" s="264" t="s">
        <v>1386</v>
      </c>
      <c r="C30" s="158" t="s">
        <v>140</v>
      </c>
      <c r="D30" s="159" t="s">
        <v>361</v>
      </c>
      <c r="E30" s="160">
        <v>3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2</v>
      </c>
      <c r="N30" s="160">
        <v>0</v>
      </c>
      <c r="O30" s="160">
        <v>1</v>
      </c>
      <c r="P30" s="161">
        <v>3</v>
      </c>
    </row>
    <row r="31" spans="1:16" x14ac:dyDescent="0.25">
      <c r="A31" s="175"/>
      <c r="B31" s="264" t="s">
        <v>1378</v>
      </c>
      <c r="C31" s="158"/>
      <c r="D31" s="159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x14ac:dyDescent="0.25">
      <c r="A32" s="175"/>
      <c r="B32" s="264" t="s">
        <v>1378</v>
      </c>
      <c r="C32" s="158"/>
      <c r="D32" s="159" t="s">
        <v>113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1">
        <v>0</v>
      </c>
    </row>
    <row r="33" spans="1:16" x14ac:dyDescent="0.25">
      <c r="A33" s="175"/>
      <c r="B33" s="264" t="s">
        <v>425</v>
      </c>
      <c r="C33" s="158" t="s">
        <v>141</v>
      </c>
      <c r="D33" s="159" t="s">
        <v>361</v>
      </c>
      <c r="E33" s="160">
        <v>26</v>
      </c>
      <c r="F33" s="160">
        <v>6</v>
      </c>
      <c r="G33" s="160">
        <v>0</v>
      </c>
      <c r="H33" s="160">
        <v>0</v>
      </c>
      <c r="I33" s="160">
        <v>1</v>
      </c>
      <c r="J33" s="160">
        <v>15</v>
      </c>
      <c r="K33" s="160">
        <v>1</v>
      </c>
      <c r="L33" s="160">
        <v>0</v>
      </c>
      <c r="M33" s="160">
        <v>12</v>
      </c>
      <c r="N33" s="160">
        <v>0</v>
      </c>
      <c r="O33" s="160">
        <v>3</v>
      </c>
      <c r="P33" s="161">
        <v>32</v>
      </c>
    </row>
    <row r="34" spans="1:16" x14ac:dyDescent="0.25">
      <c r="A34" s="175"/>
      <c r="B34" s="264" t="s">
        <v>1378</v>
      </c>
      <c r="C34" s="158"/>
      <c r="D34" s="159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x14ac:dyDescent="0.25">
      <c r="A35" s="175"/>
      <c r="B35" s="264" t="s">
        <v>1378</v>
      </c>
      <c r="C35" s="158"/>
      <c r="D35" s="159" t="s">
        <v>113</v>
      </c>
      <c r="E35" s="160">
        <v>3</v>
      </c>
      <c r="F35" s="160">
        <v>3</v>
      </c>
      <c r="G35" s="160">
        <v>3</v>
      </c>
      <c r="H35" s="160">
        <v>1</v>
      </c>
      <c r="I35" s="160">
        <v>1</v>
      </c>
      <c r="J35" s="160">
        <v>0</v>
      </c>
      <c r="K35" s="160">
        <v>0</v>
      </c>
      <c r="L35" s="160">
        <v>0</v>
      </c>
      <c r="M35" s="160">
        <v>1</v>
      </c>
      <c r="N35" s="160">
        <v>0</v>
      </c>
      <c r="O35" s="160">
        <v>0</v>
      </c>
      <c r="P35" s="161">
        <v>6</v>
      </c>
    </row>
    <row r="36" spans="1:16" x14ac:dyDescent="0.25">
      <c r="A36" s="175"/>
      <c r="B36" s="264" t="s">
        <v>1387</v>
      </c>
      <c r="C36" s="158" t="s">
        <v>142</v>
      </c>
      <c r="D36" s="159" t="s">
        <v>361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0</v>
      </c>
    </row>
    <row r="37" spans="1:16" x14ac:dyDescent="0.25">
      <c r="A37" s="175"/>
      <c r="B37" s="264" t="s">
        <v>1378</v>
      </c>
      <c r="C37" s="158"/>
      <c r="D37" s="159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x14ac:dyDescent="0.25">
      <c r="A38" s="175"/>
      <c r="B38" s="264" t="s">
        <v>1378</v>
      </c>
      <c r="C38" s="158"/>
      <c r="D38" s="159" t="s">
        <v>113</v>
      </c>
      <c r="E38" s="160">
        <v>3</v>
      </c>
      <c r="F38" s="160">
        <v>0</v>
      </c>
      <c r="G38" s="160">
        <v>0</v>
      </c>
      <c r="H38" s="160">
        <v>0</v>
      </c>
      <c r="I38" s="160">
        <v>0</v>
      </c>
      <c r="J38" s="160">
        <v>2</v>
      </c>
      <c r="K38" s="160">
        <v>0</v>
      </c>
      <c r="L38" s="160">
        <v>0</v>
      </c>
      <c r="M38" s="160">
        <v>1</v>
      </c>
      <c r="N38" s="160">
        <v>0</v>
      </c>
      <c r="O38" s="160">
        <v>0</v>
      </c>
      <c r="P38" s="161">
        <v>3</v>
      </c>
    </row>
    <row r="39" spans="1:16" x14ac:dyDescent="0.25">
      <c r="A39" s="175"/>
      <c r="B39" s="264" t="s">
        <v>426</v>
      </c>
      <c r="C39" s="158" t="s">
        <v>143</v>
      </c>
      <c r="D39" s="159" t="s">
        <v>361</v>
      </c>
      <c r="E39" s="160">
        <v>2</v>
      </c>
      <c r="F39" s="160">
        <v>2</v>
      </c>
      <c r="G39" s="160">
        <v>2</v>
      </c>
      <c r="H39" s="160">
        <v>0</v>
      </c>
      <c r="I39" s="160">
        <v>0</v>
      </c>
      <c r="J39" s="160">
        <v>1</v>
      </c>
      <c r="K39" s="160">
        <v>0</v>
      </c>
      <c r="L39" s="160">
        <v>0</v>
      </c>
      <c r="M39" s="160">
        <v>1</v>
      </c>
      <c r="N39" s="160">
        <v>0</v>
      </c>
      <c r="O39" s="160">
        <v>0</v>
      </c>
      <c r="P39" s="161">
        <v>4</v>
      </c>
    </row>
    <row r="40" spans="1:16" x14ac:dyDescent="0.25">
      <c r="A40" s="175"/>
      <c r="B40" s="264" t="s">
        <v>1378</v>
      </c>
      <c r="C40" s="158"/>
      <c r="D40" s="159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x14ac:dyDescent="0.25">
      <c r="A41" s="175"/>
      <c r="B41" s="264" t="s">
        <v>1378</v>
      </c>
      <c r="C41" s="158"/>
      <c r="D41" s="159" t="s">
        <v>113</v>
      </c>
      <c r="E41" s="160">
        <v>4</v>
      </c>
      <c r="F41" s="160">
        <v>1</v>
      </c>
      <c r="G41" s="160">
        <v>0</v>
      </c>
      <c r="H41" s="160">
        <v>0</v>
      </c>
      <c r="I41" s="160">
        <v>0</v>
      </c>
      <c r="J41" s="160">
        <v>2</v>
      </c>
      <c r="K41" s="160">
        <v>0</v>
      </c>
      <c r="L41" s="160">
        <v>0</v>
      </c>
      <c r="M41" s="160">
        <v>2</v>
      </c>
      <c r="N41" s="160">
        <v>1</v>
      </c>
      <c r="O41" s="160">
        <v>0</v>
      </c>
      <c r="P41" s="161">
        <v>5</v>
      </c>
    </row>
    <row r="42" spans="1:16" x14ac:dyDescent="0.25">
      <c r="A42" s="175"/>
      <c r="B42" s="264" t="s">
        <v>1388</v>
      </c>
      <c r="C42" s="158" t="s">
        <v>144</v>
      </c>
      <c r="D42" s="159" t="s">
        <v>361</v>
      </c>
      <c r="E42" s="160">
        <v>11</v>
      </c>
      <c r="F42" s="160">
        <v>1</v>
      </c>
      <c r="G42" s="160">
        <v>0</v>
      </c>
      <c r="H42" s="160">
        <v>0</v>
      </c>
      <c r="I42" s="160">
        <v>0</v>
      </c>
      <c r="J42" s="160">
        <v>4</v>
      </c>
      <c r="K42" s="160">
        <v>0</v>
      </c>
      <c r="L42" s="160">
        <v>0</v>
      </c>
      <c r="M42" s="160">
        <v>7</v>
      </c>
      <c r="N42" s="160">
        <v>0</v>
      </c>
      <c r="O42" s="160">
        <v>1</v>
      </c>
      <c r="P42" s="161">
        <v>12</v>
      </c>
    </row>
    <row r="43" spans="1:16" x14ac:dyDescent="0.25">
      <c r="A43" s="175"/>
      <c r="B43" s="264" t="s">
        <v>1378</v>
      </c>
      <c r="C43" s="158"/>
      <c r="D43" s="159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x14ac:dyDescent="0.25">
      <c r="A44" s="175"/>
      <c r="B44" s="264" t="s">
        <v>1378</v>
      </c>
      <c r="C44" s="158"/>
      <c r="D44" s="159" t="s">
        <v>113</v>
      </c>
      <c r="E44" s="160">
        <v>3</v>
      </c>
      <c r="F44" s="160">
        <v>4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7</v>
      </c>
      <c r="N44" s="160">
        <v>0</v>
      </c>
      <c r="O44" s="160">
        <v>0</v>
      </c>
      <c r="P44" s="161">
        <v>7</v>
      </c>
    </row>
    <row r="45" spans="1:16" x14ac:dyDescent="0.25">
      <c r="A45" s="175"/>
      <c r="B45" s="264" t="s">
        <v>1379</v>
      </c>
      <c r="C45" s="158" t="s">
        <v>145</v>
      </c>
      <c r="D45" s="159" t="s">
        <v>361</v>
      </c>
      <c r="E45" s="160">
        <v>25</v>
      </c>
      <c r="F45" s="160">
        <v>16</v>
      </c>
      <c r="G45" s="160">
        <v>0</v>
      </c>
      <c r="H45" s="160">
        <v>0</v>
      </c>
      <c r="I45" s="160">
        <v>0</v>
      </c>
      <c r="J45" s="160">
        <v>26</v>
      </c>
      <c r="K45" s="160">
        <v>0</v>
      </c>
      <c r="L45" s="160">
        <v>0</v>
      </c>
      <c r="M45" s="160">
        <v>14</v>
      </c>
      <c r="N45" s="160">
        <v>0</v>
      </c>
      <c r="O45" s="160">
        <v>1</v>
      </c>
      <c r="P45" s="161">
        <v>41</v>
      </c>
    </row>
    <row r="46" spans="1:16" x14ac:dyDescent="0.25">
      <c r="A46" s="175"/>
      <c r="B46" s="264" t="s">
        <v>1378</v>
      </c>
      <c r="C46" s="158"/>
      <c r="D46" s="159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x14ac:dyDescent="0.25">
      <c r="A47" s="175"/>
      <c r="B47" s="264" t="s">
        <v>1378</v>
      </c>
      <c r="C47" s="158"/>
      <c r="D47" s="159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x14ac:dyDescent="0.25">
      <c r="A48" s="175"/>
      <c r="B48" s="264" t="s">
        <v>934</v>
      </c>
      <c r="C48" s="158" t="s">
        <v>146</v>
      </c>
      <c r="D48" s="159" t="s">
        <v>361</v>
      </c>
      <c r="E48" s="160">
        <v>57</v>
      </c>
      <c r="F48" s="160">
        <v>8</v>
      </c>
      <c r="G48" s="160">
        <v>0</v>
      </c>
      <c r="H48" s="160">
        <v>0</v>
      </c>
      <c r="I48" s="160">
        <v>1</v>
      </c>
      <c r="J48" s="160">
        <v>21</v>
      </c>
      <c r="K48" s="160">
        <v>1</v>
      </c>
      <c r="L48" s="160">
        <v>0</v>
      </c>
      <c r="M48" s="160">
        <v>40</v>
      </c>
      <c r="N48" s="160">
        <v>1</v>
      </c>
      <c r="O48" s="160">
        <v>1</v>
      </c>
      <c r="P48" s="161">
        <v>65</v>
      </c>
    </row>
    <row r="49" spans="1:16" x14ac:dyDescent="0.25">
      <c r="A49" s="175"/>
      <c r="B49" s="264" t="s">
        <v>1378</v>
      </c>
      <c r="C49" s="158"/>
      <c r="D49" s="159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x14ac:dyDescent="0.25">
      <c r="A50" s="175"/>
      <c r="B50" s="264" t="s">
        <v>1378</v>
      </c>
      <c r="C50" s="158"/>
      <c r="D50" s="159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x14ac:dyDescent="0.25">
      <c r="A51" s="176" t="s">
        <v>147</v>
      </c>
      <c r="B51" s="264" t="s">
        <v>935</v>
      </c>
      <c r="C51" s="158" t="s">
        <v>148</v>
      </c>
      <c r="D51" s="159" t="s">
        <v>361</v>
      </c>
      <c r="E51" s="160">
        <v>1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1</v>
      </c>
      <c r="N51" s="160">
        <v>0</v>
      </c>
      <c r="O51" s="160">
        <v>0</v>
      </c>
      <c r="P51" s="161">
        <v>1</v>
      </c>
    </row>
    <row r="52" spans="1:16" x14ac:dyDescent="0.25">
      <c r="A52" s="175"/>
      <c r="B52" s="264" t="s">
        <v>1378</v>
      </c>
      <c r="C52" s="158"/>
      <c r="D52" s="159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x14ac:dyDescent="0.25">
      <c r="A53" s="175"/>
      <c r="B53" s="264" t="s">
        <v>1378</v>
      </c>
      <c r="C53" s="158"/>
      <c r="D53" s="159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x14ac:dyDescent="0.25">
      <c r="A54" s="175"/>
      <c r="B54" s="264" t="s">
        <v>1439</v>
      </c>
      <c r="C54" s="158" t="s">
        <v>149</v>
      </c>
      <c r="D54" s="159" t="s">
        <v>361</v>
      </c>
      <c r="E54" s="160">
        <v>2</v>
      </c>
      <c r="F54" s="160">
        <v>0</v>
      </c>
      <c r="G54" s="160">
        <v>0</v>
      </c>
      <c r="H54" s="160">
        <v>0</v>
      </c>
      <c r="I54" s="160">
        <v>1</v>
      </c>
      <c r="J54" s="160">
        <v>1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>
        <v>2</v>
      </c>
    </row>
    <row r="55" spans="1:16" x14ac:dyDescent="0.25">
      <c r="A55" s="175"/>
      <c r="B55" s="264" t="s">
        <v>1378</v>
      </c>
      <c r="C55" s="158"/>
      <c r="D55" s="159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x14ac:dyDescent="0.25">
      <c r="A56" s="175"/>
      <c r="B56" s="264" t="s">
        <v>1378</v>
      </c>
      <c r="C56" s="158"/>
      <c r="D56" s="159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x14ac:dyDescent="0.25">
      <c r="A57" s="175"/>
      <c r="B57" s="264" t="s">
        <v>937</v>
      </c>
      <c r="C57" s="158" t="s">
        <v>150</v>
      </c>
      <c r="D57" s="159" t="s">
        <v>361</v>
      </c>
      <c r="E57" s="160">
        <v>5</v>
      </c>
      <c r="F57" s="160">
        <v>0</v>
      </c>
      <c r="G57" s="160">
        <v>0</v>
      </c>
      <c r="H57" s="160">
        <v>0</v>
      </c>
      <c r="I57" s="160">
        <v>0</v>
      </c>
      <c r="J57" s="160">
        <v>3</v>
      </c>
      <c r="K57" s="160">
        <v>0</v>
      </c>
      <c r="L57" s="160">
        <v>0</v>
      </c>
      <c r="M57" s="160">
        <v>1</v>
      </c>
      <c r="N57" s="160">
        <v>0</v>
      </c>
      <c r="O57" s="160">
        <v>1</v>
      </c>
      <c r="P57" s="161">
        <v>5</v>
      </c>
    </row>
    <row r="58" spans="1:16" x14ac:dyDescent="0.25">
      <c r="A58" s="175"/>
      <c r="B58" s="264" t="s">
        <v>1378</v>
      </c>
      <c r="C58" s="158"/>
      <c r="D58" s="159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x14ac:dyDescent="0.25">
      <c r="A59" s="175"/>
      <c r="B59" s="264" t="s">
        <v>1378</v>
      </c>
      <c r="C59" s="158"/>
      <c r="D59" s="159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x14ac:dyDescent="0.25">
      <c r="A60" s="175"/>
      <c r="B60" s="264" t="s">
        <v>938</v>
      </c>
      <c r="C60" s="158" t="s">
        <v>151</v>
      </c>
      <c r="D60" s="159" t="s">
        <v>361</v>
      </c>
      <c r="E60" s="160">
        <v>4</v>
      </c>
      <c r="F60" s="160">
        <v>5</v>
      </c>
      <c r="G60" s="160">
        <v>0</v>
      </c>
      <c r="H60" s="160">
        <v>0</v>
      </c>
      <c r="I60" s="160">
        <v>0</v>
      </c>
      <c r="J60" s="160">
        <v>1</v>
      </c>
      <c r="K60" s="160">
        <v>0</v>
      </c>
      <c r="L60" s="160">
        <v>0</v>
      </c>
      <c r="M60" s="160">
        <v>6</v>
      </c>
      <c r="N60" s="160">
        <v>0</v>
      </c>
      <c r="O60" s="160">
        <v>2</v>
      </c>
      <c r="P60" s="161">
        <v>9</v>
      </c>
    </row>
    <row r="61" spans="1:16" x14ac:dyDescent="0.25">
      <c r="A61" s="175"/>
      <c r="B61" s="264" t="s">
        <v>1378</v>
      </c>
      <c r="C61" s="158"/>
      <c r="D61" s="159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x14ac:dyDescent="0.25">
      <c r="A62" s="175"/>
      <c r="B62" s="264" t="s">
        <v>1378</v>
      </c>
      <c r="C62" s="158"/>
      <c r="D62" s="159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x14ac:dyDescent="0.25">
      <c r="A63" s="175"/>
      <c r="B63" s="264" t="s">
        <v>939</v>
      </c>
      <c r="C63" s="158" t="s">
        <v>152</v>
      </c>
      <c r="D63" s="159" t="s">
        <v>361</v>
      </c>
      <c r="E63" s="160">
        <v>9</v>
      </c>
      <c r="F63" s="160">
        <v>6</v>
      </c>
      <c r="G63" s="160">
        <v>3</v>
      </c>
      <c r="H63" s="160">
        <v>0</v>
      </c>
      <c r="I63" s="160">
        <v>0</v>
      </c>
      <c r="J63" s="160">
        <v>1</v>
      </c>
      <c r="K63" s="160">
        <v>0</v>
      </c>
      <c r="L63" s="160">
        <v>0</v>
      </c>
      <c r="M63" s="160">
        <v>11</v>
      </c>
      <c r="N63" s="160">
        <v>0</v>
      </c>
      <c r="O63" s="160">
        <v>0</v>
      </c>
      <c r="P63" s="161">
        <v>15</v>
      </c>
    </row>
    <row r="64" spans="1:16" x14ac:dyDescent="0.25">
      <c r="A64" s="175"/>
      <c r="B64" s="264" t="s">
        <v>1378</v>
      </c>
      <c r="C64" s="158"/>
      <c r="D64" s="159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x14ac:dyDescent="0.25">
      <c r="A65" s="175"/>
      <c r="B65" s="264" t="s">
        <v>1378</v>
      </c>
      <c r="C65" s="158"/>
      <c r="D65" s="159" t="s">
        <v>113</v>
      </c>
      <c r="E65" s="160">
        <v>1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1</v>
      </c>
    </row>
    <row r="66" spans="1:16" x14ac:dyDescent="0.25">
      <c r="A66" s="175"/>
      <c r="B66" s="264" t="s">
        <v>1389</v>
      </c>
      <c r="C66" s="158" t="s">
        <v>153</v>
      </c>
      <c r="D66" s="159" t="s">
        <v>361</v>
      </c>
      <c r="E66" s="160">
        <v>5</v>
      </c>
      <c r="F66" s="160">
        <v>0</v>
      </c>
      <c r="G66" s="160">
        <v>0</v>
      </c>
      <c r="H66" s="160">
        <v>0</v>
      </c>
      <c r="I66" s="160">
        <v>0</v>
      </c>
      <c r="J66" s="160">
        <v>1</v>
      </c>
      <c r="K66" s="160">
        <v>0</v>
      </c>
      <c r="L66" s="160">
        <v>0</v>
      </c>
      <c r="M66" s="160">
        <v>3</v>
      </c>
      <c r="N66" s="160">
        <v>0</v>
      </c>
      <c r="O66" s="160">
        <v>1</v>
      </c>
      <c r="P66" s="161">
        <v>5</v>
      </c>
    </row>
    <row r="67" spans="1:16" x14ac:dyDescent="0.25">
      <c r="A67" s="175"/>
      <c r="B67" s="264" t="s">
        <v>1378</v>
      </c>
      <c r="C67" s="158"/>
      <c r="D67" s="159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x14ac:dyDescent="0.25">
      <c r="A68" s="175"/>
      <c r="B68" s="264" t="s">
        <v>1378</v>
      </c>
      <c r="C68" s="158"/>
      <c r="D68" s="159" t="s">
        <v>113</v>
      </c>
      <c r="E68" s="160">
        <v>1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1</v>
      </c>
      <c r="N68" s="160">
        <v>0</v>
      </c>
      <c r="O68" s="160">
        <v>0</v>
      </c>
      <c r="P68" s="161">
        <v>1</v>
      </c>
    </row>
    <row r="69" spans="1:16" x14ac:dyDescent="0.25">
      <c r="A69" s="175"/>
      <c r="B69" s="264" t="s">
        <v>1390</v>
      </c>
      <c r="C69" s="158" t="s">
        <v>154</v>
      </c>
      <c r="D69" s="159" t="s">
        <v>361</v>
      </c>
      <c r="E69" s="160">
        <v>14</v>
      </c>
      <c r="F69" s="160">
        <v>1</v>
      </c>
      <c r="G69" s="160">
        <v>0</v>
      </c>
      <c r="H69" s="160">
        <v>0</v>
      </c>
      <c r="I69" s="160">
        <v>0</v>
      </c>
      <c r="J69" s="160">
        <v>1</v>
      </c>
      <c r="K69" s="160">
        <v>0</v>
      </c>
      <c r="L69" s="160">
        <v>0</v>
      </c>
      <c r="M69" s="160">
        <v>10</v>
      </c>
      <c r="N69" s="160">
        <v>1</v>
      </c>
      <c r="O69" s="160">
        <v>3</v>
      </c>
      <c r="P69" s="161">
        <v>15</v>
      </c>
    </row>
    <row r="70" spans="1:16" x14ac:dyDescent="0.25">
      <c r="A70" s="175"/>
      <c r="B70" s="264" t="s">
        <v>1378</v>
      </c>
      <c r="C70" s="158"/>
      <c r="D70" s="159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x14ac:dyDescent="0.25">
      <c r="A71" s="175"/>
      <c r="B71" s="264" t="s">
        <v>1378</v>
      </c>
      <c r="C71" s="158"/>
      <c r="D71" s="159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x14ac:dyDescent="0.25">
      <c r="A72" s="175"/>
      <c r="B72" s="264" t="s">
        <v>940</v>
      </c>
      <c r="C72" s="158" t="s">
        <v>155</v>
      </c>
      <c r="D72" s="159" t="s">
        <v>361</v>
      </c>
      <c r="E72" s="160">
        <v>2</v>
      </c>
      <c r="F72" s="160">
        <v>2</v>
      </c>
      <c r="G72" s="160">
        <v>0</v>
      </c>
      <c r="H72" s="160">
        <v>0</v>
      </c>
      <c r="I72" s="160">
        <v>0</v>
      </c>
      <c r="J72" s="160">
        <v>2</v>
      </c>
      <c r="K72" s="160">
        <v>0</v>
      </c>
      <c r="L72" s="160">
        <v>0</v>
      </c>
      <c r="M72" s="160">
        <v>2</v>
      </c>
      <c r="N72" s="160">
        <v>0</v>
      </c>
      <c r="O72" s="160">
        <v>0</v>
      </c>
      <c r="P72" s="161">
        <v>4</v>
      </c>
    </row>
    <row r="73" spans="1:16" x14ac:dyDescent="0.25">
      <c r="A73" s="175"/>
      <c r="B73" s="264" t="s">
        <v>1378</v>
      </c>
      <c r="C73" s="158"/>
      <c r="D73" s="159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x14ac:dyDescent="0.25">
      <c r="A74" s="175"/>
      <c r="B74" s="264" t="s">
        <v>1378</v>
      </c>
      <c r="C74" s="158"/>
      <c r="D74" s="159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x14ac:dyDescent="0.25">
      <c r="A75" s="175"/>
      <c r="B75" s="264" t="s">
        <v>1391</v>
      </c>
      <c r="C75" s="158" t="s">
        <v>156</v>
      </c>
      <c r="D75" s="159" t="s">
        <v>361</v>
      </c>
      <c r="E75" s="160">
        <v>48</v>
      </c>
      <c r="F75" s="160">
        <v>24</v>
      </c>
      <c r="G75" s="160">
        <v>1</v>
      </c>
      <c r="H75" s="160">
        <v>0</v>
      </c>
      <c r="I75" s="160">
        <v>0</v>
      </c>
      <c r="J75" s="160">
        <v>17</v>
      </c>
      <c r="K75" s="160">
        <v>2</v>
      </c>
      <c r="L75" s="160">
        <v>1</v>
      </c>
      <c r="M75" s="160">
        <v>45</v>
      </c>
      <c r="N75" s="160">
        <v>0</v>
      </c>
      <c r="O75" s="160">
        <v>6</v>
      </c>
      <c r="P75" s="161">
        <v>72</v>
      </c>
    </row>
    <row r="76" spans="1:16" x14ac:dyDescent="0.25">
      <c r="A76" s="175"/>
      <c r="B76" s="264" t="s">
        <v>1378</v>
      </c>
      <c r="C76" s="158"/>
      <c r="D76" s="159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x14ac:dyDescent="0.25">
      <c r="A77" s="175"/>
      <c r="B77" s="264" t="s">
        <v>1378</v>
      </c>
      <c r="C77" s="158"/>
      <c r="D77" s="159" t="s">
        <v>113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0</v>
      </c>
    </row>
    <row r="78" spans="1:16" x14ac:dyDescent="0.25">
      <c r="A78" s="175"/>
      <c r="B78" s="264" t="s">
        <v>941</v>
      </c>
      <c r="C78" s="158" t="s">
        <v>157</v>
      </c>
      <c r="D78" s="159" t="s">
        <v>361</v>
      </c>
      <c r="E78" s="160">
        <v>2</v>
      </c>
      <c r="F78" s="160">
        <v>2</v>
      </c>
      <c r="G78" s="160">
        <v>0</v>
      </c>
      <c r="H78" s="160">
        <v>0</v>
      </c>
      <c r="I78" s="160">
        <v>0</v>
      </c>
      <c r="J78" s="160">
        <v>1</v>
      </c>
      <c r="K78" s="160">
        <v>0</v>
      </c>
      <c r="L78" s="160">
        <v>0</v>
      </c>
      <c r="M78" s="160">
        <v>3</v>
      </c>
      <c r="N78" s="160">
        <v>0</v>
      </c>
      <c r="O78" s="160">
        <v>0</v>
      </c>
      <c r="P78" s="161">
        <v>4</v>
      </c>
    </row>
    <row r="79" spans="1:16" x14ac:dyDescent="0.25">
      <c r="A79" s="175"/>
      <c r="B79" s="264" t="s">
        <v>1378</v>
      </c>
      <c r="C79" s="158"/>
      <c r="D79" s="159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x14ac:dyDescent="0.25">
      <c r="A80" s="175"/>
      <c r="B80" s="264" t="s">
        <v>1378</v>
      </c>
      <c r="C80" s="158"/>
      <c r="D80" s="159" t="s">
        <v>113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0</v>
      </c>
    </row>
    <row r="81" spans="1:16" x14ac:dyDescent="0.25">
      <c r="A81" s="175"/>
      <c r="B81" s="264" t="s">
        <v>942</v>
      </c>
      <c r="C81" s="158" t="s">
        <v>158</v>
      </c>
      <c r="D81" s="159" t="s">
        <v>361</v>
      </c>
      <c r="E81" s="160">
        <v>25</v>
      </c>
      <c r="F81" s="160">
        <v>4</v>
      </c>
      <c r="G81" s="160">
        <v>0</v>
      </c>
      <c r="H81" s="160">
        <v>0</v>
      </c>
      <c r="I81" s="160">
        <v>1</v>
      </c>
      <c r="J81" s="160">
        <v>7</v>
      </c>
      <c r="K81" s="160">
        <v>0</v>
      </c>
      <c r="L81" s="160">
        <v>0</v>
      </c>
      <c r="M81" s="160">
        <v>21</v>
      </c>
      <c r="N81" s="160">
        <v>0</v>
      </c>
      <c r="O81" s="160">
        <v>0</v>
      </c>
      <c r="P81" s="161">
        <v>29</v>
      </c>
    </row>
    <row r="82" spans="1:16" x14ac:dyDescent="0.25">
      <c r="A82" s="175"/>
      <c r="B82" s="264" t="s">
        <v>1378</v>
      </c>
      <c r="C82" s="158"/>
      <c r="D82" s="159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6" x14ac:dyDescent="0.25">
      <c r="A83" s="175"/>
      <c r="B83" s="264" t="s">
        <v>1378</v>
      </c>
      <c r="C83" s="158"/>
      <c r="D83" s="159" t="s">
        <v>113</v>
      </c>
      <c r="E83" s="160">
        <v>2</v>
      </c>
      <c r="F83" s="160">
        <v>0</v>
      </c>
      <c r="G83" s="160">
        <v>0</v>
      </c>
      <c r="H83" s="160">
        <v>0</v>
      </c>
      <c r="I83" s="160">
        <v>0</v>
      </c>
      <c r="J83" s="160">
        <v>2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2</v>
      </c>
    </row>
    <row r="84" spans="1:16" x14ac:dyDescent="0.25">
      <c r="A84" s="175"/>
      <c r="B84" s="264" t="s">
        <v>1380</v>
      </c>
      <c r="C84" s="158" t="s">
        <v>159</v>
      </c>
      <c r="D84" s="159" t="s">
        <v>361</v>
      </c>
      <c r="E84" s="160">
        <v>7</v>
      </c>
      <c r="F84" s="160">
        <v>12</v>
      </c>
      <c r="G84" s="160">
        <v>0</v>
      </c>
      <c r="H84" s="160">
        <v>0</v>
      </c>
      <c r="I84" s="160">
        <v>0</v>
      </c>
      <c r="J84" s="160">
        <v>10</v>
      </c>
      <c r="K84" s="160">
        <v>0</v>
      </c>
      <c r="L84" s="160">
        <v>0</v>
      </c>
      <c r="M84" s="160">
        <v>8</v>
      </c>
      <c r="N84" s="160">
        <v>0</v>
      </c>
      <c r="O84" s="160">
        <v>1</v>
      </c>
      <c r="P84" s="161">
        <v>19</v>
      </c>
    </row>
    <row r="85" spans="1:16" x14ac:dyDescent="0.25">
      <c r="A85" s="175"/>
      <c r="B85" s="264" t="s">
        <v>1378</v>
      </c>
      <c r="C85" s="158"/>
      <c r="D85" s="159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6" x14ac:dyDescent="0.25">
      <c r="A86" s="175"/>
      <c r="B86" s="264" t="s">
        <v>1378</v>
      </c>
      <c r="C86" s="158"/>
      <c r="D86" s="159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6" x14ac:dyDescent="0.25">
      <c r="A87" s="175"/>
      <c r="B87" s="264" t="s">
        <v>943</v>
      </c>
      <c r="C87" s="158" t="s">
        <v>160</v>
      </c>
      <c r="D87" s="159" t="s">
        <v>361</v>
      </c>
      <c r="E87" s="160">
        <v>2</v>
      </c>
      <c r="F87" s="160">
        <v>4</v>
      </c>
      <c r="G87" s="160">
        <v>0</v>
      </c>
      <c r="H87" s="160">
        <v>0</v>
      </c>
      <c r="I87" s="160">
        <v>0</v>
      </c>
      <c r="J87" s="160">
        <v>3</v>
      </c>
      <c r="K87" s="160">
        <v>0</v>
      </c>
      <c r="L87" s="160">
        <v>0</v>
      </c>
      <c r="M87" s="160">
        <v>3</v>
      </c>
      <c r="N87" s="160">
        <v>0</v>
      </c>
      <c r="O87" s="160">
        <v>0</v>
      </c>
      <c r="P87" s="161">
        <v>6</v>
      </c>
    </row>
    <row r="88" spans="1:16" x14ac:dyDescent="0.25">
      <c r="A88" s="175"/>
      <c r="B88" s="264" t="s">
        <v>1378</v>
      </c>
      <c r="C88" s="158"/>
      <c r="D88" s="159" t="s">
        <v>119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0</v>
      </c>
    </row>
    <row r="89" spans="1:16" x14ac:dyDescent="0.25">
      <c r="A89" s="175"/>
      <c r="B89" s="264" t="s">
        <v>1378</v>
      </c>
      <c r="C89" s="158"/>
      <c r="D89" s="159" t="s">
        <v>113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</row>
    <row r="90" spans="1:16" x14ac:dyDescent="0.25">
      <c r="A90" s="175"/>
      <c r="B90" s="264" t="s">
        <v>1392</v>
      </c>
      <c r="C90" s="158" t="s">
        <v>161</v>
      </c>
      <c r="D90" s="159" t="s">
        <v>361</v>
      </c>
      <c r="E90" s="160">
        <v>7</v>
      </c>
      <c r="F90" s="160">
        <v>1</v>
      </c>
      <c r="G90" s="160">
        <v>0</v>
      </c>
      <c r="H90" s="160">
        <v>1</v>
      </c>
      <c r="I90" s="160">
        <v>0</v>
      </c>
      <c r="J90" s="160">
        <v>4</v>
      </c>
      <c r="K90" s="160">
        <v>1</v>
      </c>
      <c r="L90" s="160">
        <v>0</v>
      </c>
      <c r="M90" s="160">
        <v>2</v>
      </c>
      <c r="N90" s="160">
        <v>0</v>
      </c>
      <c r="O90" s="160">
        <v>0</v>
      </c>
      <c r="P90" s="161">
        <v>8</v>
      </c>
    </row>
    <row r="91" spans="1:16" x14ac:dyDescent="0.25">
      <c r="A91" s="175"/>
      <c r="B91" s="264" t="s">
        <v>1378</v>
      </c>
      <c r="C91" s="158"/>
      <c r="D91" s="159" t="s">
        <v>119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1">
        <v>0</v>
      </c>
    </row>
    <row r="92" spans="1:16" x14ac:dyDescent="0.25">
      <c r="A92" s="175"/>
      <c r="B92" s="264" t="s">
        <v>1378</v>
      </c>
      <c r="C92" s="158"/>
      <c r="D92" s="159" t="s">
        <v>113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</row>
    <row r="93" spans="1:16" x14ac:dyDescent="0.25">
      <c r="A93" s="22" t="s">
        <v>162</v>
      </c>
      <c r="B93" s="265" t="s">
        <v>1378</v>
      </c>
      <c r="C93" s="23"/>
      <c r="D93" s="23"/>
      <c r="E93" s="24">
        <v>354</v>
      </c>
      <c r="F93" s="24">
        <v>115</v>
      </c>
      <c r="G93" s="24">
        <v>13</v>
      </c>
      <c r="H93" s="24">
        <v>2</v>
      </c>
      <c r="I93" s="24">
        <v>8</v>
      </c>
      <c r="J93" s="24">
        <v>145</v>
      </c>
      <c r="K93" s="24">
        <v>7</v>
      </c>
      <c r="L93" s="24">
        <v>1</v>
      </c>
      <c r="M93" s="24">
        <v>263</v>
      </c>
      <c r="N93" s="24">
        <v>3</v>
      </c>
      <c r="O93" s="24">
        <v>27</v>
      </c>
      <c r="P93" s="25">
        <v>469</v>
      </c>
    </row>
    <row r="94" spans="1:16" x14ac:dyDescent="0.25">
      <c r="A94" s="175" t="s">
        <v>114</v>
      </c>
      <c r="B94" s="264" t="s">
        <v>400</v>
      </c>
      <c r="C94" s="158" t="s">
        <v>163</v>
      </c>
      <c r="D94" s="159" t="s">
        <v>361</v>
      </c>
      <c r="E94" s="160">
        <v>30</v>
      </c>
      <c r="F94" s="160">
        <v>27</v>
      </c>
      <c r="G94" s="160">
        <v>19</v>
      </c>
      <c r="H94" s="160">
        <v>0</v>
      </c>
      <c r="I94" s="160">
        <v>9</v>
      </c>
      <c r="J94" s="160">
        <v>4</v>
      </c>
      <c r="K94" s="160">
        <v>0</v>
      </c>
      <c r="L94" s="160">
        <v>0</v>
      </c>
      <c r="M94" s="160">
        <v>22</v>
      </c>
      <c r="N94" s="160">
        <v>0</v>
      </c>
      <c r="O94" s="160">
        <v>3</v>
      </c>
      <c r="P94" s="161">
        <v>57</v>
      </c>
    </row>
    <row r="95" spans="1:16" x14ac:dyDescent="0.25">
      <c r="A95" s="175"/>
      <c r="B95" s="264" t="s">
        <v>1378</v>
      </c>
      <c r="C95" s="158"/>
      <c r="D95" s="159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</row>
    <row r="96" spans="1:16" x14ac:dyDescent="0.25">
      <c r="A96" s="175"/>
      <c r="B96" s="264" t="s">
        <v>1378</v>
      </c>
      <c r="C96" s="158"/>
      <c r="D96" s="159" t="s">
        <v>113</v>
      </c>
      <c r="E96" s="160">
        <v>1</v>
      </c>
      <c r="F96" s="160">
        <v>4</v>
      </c>
      <c r="G96" s="160">
        <v>3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2</v>
      </c>
      <c r="N96" s="160">
        <v>0</v>
      </c>
      <c r="O96" s="160">
        <v>0</v>
      </c>
      <c r="P96" s="161">
        <v>5</v>
      </c>
    </row>
    <row r="97" spans="1:16" x14ac:dyDescent="0.25">
      <c r="A97" s="175"/>
      <c r="B97" s="264" t="s">
        <v>401</v>
      </c>
      <c r="C97" s="158" t="s">
        <v>164</v>
      </c>
      <c r="D97" s="159" t="s">
        <v>361</v>
      </c>
      <c r="E97" s="160">
        <v>3</v>
      </c>
      <c r="F97" s="160">
        <v>4</v>
      </c>
      <c r="G97" s="160">
        <v>4</v>
      </c>
      <c r="H97" s="160">
        <v>0</v>
      </c>
      <c r="I97" s="160">
        <v>0</v>
      </c>
      <c r="J97" s="160">
        <v>0</v>
      </c>
      <c r="K97" s="160">
        <v>1</v>
      </c>
      <c r="L97" s="160">
        <v>0</v>
      </c>
      <c r="M97" s="160">
        <v>2</v>
      </c>
      <c r="N97" s="160">
        <v>0</v>
      </c>
      <c r="O97" s="160">
        <v>0</v>
      </c>
      <c r="P97" s="161">
        <v>7</v>
      </c>
    </row>
    <row r="98" spans="1:16" x14ac:dyDescent="0.25">
      <c r="A98" s="175"/>
      <c r="B98" s="264" t="s">
        <v>1378</v>
      </c>
      <c r="C98" s="158"/>
      <c r="D98" s="159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</row>
    <row r="99" spans="1:16" x14ac:dyDescent="0.25">
      <c r="A99" s="175"/>
      <c r="B99" s="264" t="s">
        <v>1378</v>
      </c>
      <c r="C99" s="158"/>
      <c r="D99" s="159" t="s">
        <v>113</v>
      </c>
      <c r="E99" s="160">
        <v>3</v>
      </c>
      <c r="F99" s="160">
        <v>1</v>
      </c>
      <c r="G99" s="160">
        <v>1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3</v>
      </c>
      <c r="N99" s="160">
        <v>0</v>
      </c>
      <c r="O99" s="160">
        <v>0</v>
      </c>
      <c r="P99" s="161">
        <v>4</v>
      </c>
    </row>
    <row r="100" spans="1:16" x14ac:dyDescent="0.25">
      <c r="A100" s="176" t="s">
        <v>165</v>
      </c>
      <c r="B100" s="264" t="s">
        <v>402</v>
      </c>
      <c r="C100" s="158" t="s">
        <v>166</v>
      </c>
      <c r="D100" s="159" t="s">
        <v>361</v>
      </c>
      <c r="E100" s="160">
        <v>9</v>
      </c>
      <c r="F100" s="160">
        <v>25</v>
      </c>
      <c r="G100" s="160">
        <v>6</v>
      </c>
      <c r="H100" s="160">
        <v>0</v>
      </c>
      <c r="I100" s="160">
        <v>3</v>
      </c>
      <c r="J100" s="160">
        <v>3</v>
      </c>
      <c r="K100" s="160">
        <v>0</v>
      </c>
      <c r="L100" s="160">
        <v>0</v>
      </c>
      <c r="M100" s="160">
        <v>20</v>
      </c>
      <c r="N100" s="160">
        <v>0</v>
      </c>
      <c r="O100" s="160">
        <v>2</v>
      </c>
      <c r="P100" s="161">
        <v>34</v>
      </c>
    </row>
    <row r="101" spans="1:16" x14ac:dyDescent="0.25">
      <c r="A101" s="175"/>
      <c r="B101" s="264" t="s">
        <v>1378</v>
      </c>
      <c r="C101" s="158"/>
      <c r="D101" s="159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</row>
    <row r="102" spans="1:16" x14ac:dyDescent="0.25">
      <c r="A102" s="175"/>
      <c r="B102" s="264" t="s">
        <v>1378</v>
      </c>
      <c r="C102" s="158"/>
      <c r="D102" s="159" t="s">
        <v>113</v>
      </c>
      <c r="E102" s="160">
        <v>0</v>
      </c>
      <c r="F102" s="160">
        <v>4</v>
      </c>
      <c r="G102" s="160">
        <v>2</v>
      </c>
      <c r="H102" s="160">
        <v>0</v>
      </c>
      <c r="I102" s="160">
        <v>1</v>
      </c>
      <c r="J102" s="160">
        <v>0</v>
      </c>
      <c r="K102" s="160">
        <v>0</v>
      </c>
      <c r="L102" s="160">
        <v>0</v>
      </c>
      <c r="M102" s="160">
        <v>1</v>
      </c>
      <c r="N102" s="160">
        <v>0</v>
      </c>
      <c r="O102" s="160">
        <v>0</v>
      </c>
      <c r="P102" s="161">
        <v>4</v>
      </c>
    </row>
    <row r="103" spans="1:16" x14ac:dyDescent="0.25">
      <c r="A103" s="175"/>
      <c r="B103" s="264" t="s">
        <v>427</v>
      </c>
      <c r="C103" s="158" t="s">
        <v>167</v>
      </c>
      <c r="D103" s="159" t="s">
        <v>361</v>
      </c>
      <c r="E103" s="160">
        <v>3</v>
      </c>
      <c r="F103" s="160">
        <v>7</v>
      </c>
      <c r="G103" s="160">
        <v>6</v>
      </c>
      <c r="H103" s="160">
        <v>0</v>
      </c>
      <c r="I103" s="160">
        <v>1</v>
      </c>
      <c r="J103" s="160">
        <v>1</v>
      </c>
      <c r="K103" s="160">
        <v>0</v>
      </c>
      <c r="L103" s="160">
        <v>0</v>
      </c>
      <c r="M103" s="160">
        <v>2</v>
      </c>
      <c r="N103" s="160">
        <v>0</v>
      </c>
      <c r="O103" s="160">
        <v>0</v>
      </c>
      <c r="P103" s="161">
        <v>10</v>
      </c>
    </row>
    <row r="104" spans="1:16" x14ac:dyDescent="0.25">
      <c r="A104" s="175"/>
      <c r="B104" s="264" t="s">
        <v>1378</v>
      </c>
      <c r="C104" s="158"/>
      <c r="D104" s="159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</row>
    <row r="105" spans="1:16" x14ac:dyDescent="0.25">
      <c r="A105" s="175"/>
      <c r="B105" s="264" t="s">
        <v>1378</v>
      </c>
      <c r="C105" s="158"/>
      <c r="D105" s="159" t="s">
        <v>113</v>
      </c>
      <c r="E105" s="160">
        <v>1</v>
      </c>
      <c r="F105" s="160">
        <v>4</v>
      </c>
      <c r="G105" s="160">
        <v>0</v>
      </c>
      <c r="H105" s="160">
        <v>0</v>
      </c>
      <c r="I105" s="160">
        <v>3</v>
      </c>
      <c r="J105" s="160">
        <v>0</v>
      </c>
      <c r="K105" s="160">
        <v>0</v>
      </c>
      <c r="L105" s="160">
        <v>0</v>
      </c>
      <c r="M105" s="160">
        <v>2</v>
      </c>
      <c r="N105" s="160">
        <v>0</v>
      </c>
      <c r="O105" s="160">
        <v>0</v>
      </c>
      <c r="P105" s="161">
        <v>5</v>
      </c>
    </row>
    <row r="106" spans="1:16" x14ac:dyDescent="0.25">
      <c r="A106" s="175"/>
      <c r="B106" s="264" t="s">
        <v>403</v>
      </c>
      <c r="C106" s="158" t="s">
        <v>168</v>
      </c>
      <c r="D106" s="159" t="s">
        <v>361</v>
      </c>
      <c r="E106" s="160">
        <v>5</v>
      </c>
      <c r="F106" s="160">
        <v>22</v>
      </c>
      <c r="G106" s="160">
        <v>15</v>
      </c>
      <c r="H106" s="160">
        <v>0</v>
      </c>
      <c r="I106" s="160">
        <v>6</v>
      </c>
      <c r="J106" s="160">
        <v>1</v>
      </c>
      <c r="K106" s="160">
        <v>0</v>
      </c>
      <c r="L106" s="160">
        <v>0</v>
      </c>
      <c r="M106" s="160">
        <v>4</v>
      </c>
      <c r="N106" s="160">
        <v>0</v>
      </c>
      <c r="O106" s="160">
        <v>1</v>
      </c>
      <c r="P106" s="161">
        <v>27</v>
      </c>
    </row>
    <row r="107" spans="1:16" x14ac:dyDescent="0.25">
      <c r="A107" s="175"/>
      <c r="B107" s="264" t="s">
        <v>1378</v>
      </c>
      <c r="C107" s="158"/>
      <c r="D107" s="159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</row>
    <row r="108" spans="1:16" x14ac:dyDescent="0.25">
      <c r="A108" s="175"/>
      <c r="B108" s="264" t="s">
        <v>1378</v>
      </c>
      <c r="C108" s="158"/>
      <c r="D108" s="159" t="s">
        <v>113</v>
      </c>
      <c r="E108" s="160">
        <v>0</v>
      </c>
      <c r="F108" s="160">
        <v>3</v>
      </c>
      <c r="G108" s="160">
        <v>2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1</v>
      </c>
      <c r="N108" s="160">
        <v>0</v>
      </c>
      <c r="O108" s="160">
        <v>0</v>
      </c>
      <c r="P108" s="161">
        <v>3</v>
      </c>
    </row>
    <row r="109" spans="1:16" x14ac:dyDescent="0.25">
      <c r="A109" s="175"/>
      <c r="B109" s="264" t="s">
        <v>432</v>
      </c>
      <c r="C109" s="158" t="s">
        <v>169</v>
      </c>
      <c r="D109" s="159" t="s">
        <v>361</v>
      </c>
      <c r="E109" s="160">
        <v>4</v>
      </c>
      <c r="F109" s="160">
        <v>12</v>
      </c>
      <c r="G109" s="160">
        <v>1</v>
      </c>
      <c r="H109" s="160">
        <v>0</v>
      </c>
      <c r="I109" s="160">
        <v>4</v>
      </c>
      <c r="J109" s="160">
        <v>1</v>
      </c>
      <c r="K109" s="160">
        <v>0</v>
      </c>
      <c r="L109" s="160">
        <v>0</v>
      </c>
      <c r="M109" s="160">
        <v>9</v>
      </c>
      <c r="N109" s="160">
        <v>0</v>
      </c>
      <c r="O109" s="160">
        <v>1</v>
      </c>
      <c r="P109" s="161">
        <v>16</v>
      </c>
    </row>
    <row r="110" spans="1:16" x14ac:dyDescent="0.25">
      <c r="A110" s="175"/>
      <c r="B110" s="264" t="s">
        <v>1378</v>
      </c>
      <c r="C110" s="158"/>
      <c r="D110" s="159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</row>
    <row r="111" spans="1:16" x14ac:dyDescent="0.25">
      <c r="A111" s="175"/>
      <c r="B111" s="264" t="s">
        <v>1378</v>
      </c>
      <c r="C111" s="158"/>
      <c r="D111" s="159" t="s">
        <v>113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>
        <v>0</v>
      </c>
    </row>
    <row r="112" spans="1:16" x14ac:dyDescent="0.25">
      <c r="A112" s="175"/>
      <c r="B112" s="264" t="s">
        <v>430</v>
      </c>
      <c r="C112" s="158" t="s">
        <v>901</v>
      </c>
      <c r="D112" s="159" t="s">
        <v>361</v>
      </c>
      <c r="E112" s="160">
        <v>1</v>
      </c>
      <c r="F112" s="160">
        <v>4</v>
      </c>
      <c r="G112" s="160">
        <v>3</v>
      </c>
      <c r="H112" s="160">
        <v>0</v>
      </c>
      <c r="I112" s="160">
        <v>1</v>
      </c>
      <c r="J112" s="160">
        <v>1</v>
      </c>
      <c r="K112" s="160">
        <v>0</v>
      </c>
      <c r="L112" s="160">
        <v>0</v>
      </c>
      <c r="M112" s="160">
        <v>0</v>
      </c>
      <c r="N112" s="160">
        <v>0</v>
      </c>
      <c r="O112" s="160">
        <v>0</v>
      </c>
      <c r="P112" s="161">
        <v>5</v>
      </c>
    </row>
    <row r="113" spans="1:16" x14ac:dyDescent="0.25">
      <c r="A113" s="175"/>
      <c r="B113" s="264" t="s">
        <v>1378</v>
      </c>
      <c r="C113" s="158"/>
      <c r="D113" s="159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</row>
    <row r="114" spans="1:16" x14ac:dyDescent="0.25">
      <c r="A114" s="175"/>
      <c r="B114" s="264" t="s">
        <v>1378</v>
      </c>
      <c r="C114" s="158"/>
      <c r="D114" s="159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</row>
    <row r="115" spans="1:16" x14ac:dyDescent="0.25">
      <c r="A115" s="175"/>
      <c r="B115" s="264" t="s">
        <v>429</v>
      </c>
      <c r="C115" s="158" t="s">
        <v>171</v>
      </c>
      <c r="D115" s="159" t="s">
        <v>361</v>
      </c>
      <c r="E115" s="160">
        <v>1</v>
      </c>
      <c r="F115" s="160">
        <v>10</v>
      </c>
      <c r="G115" s="160">
        <v>4</v>
      </c>
      <c r="H115" s="160">
        <v>0</v>
      </c>
      <c r="I115" s="160">
        <v>0</v>
      </c>
      <c r="J115" s="160">
        <v>0</v>
      </c>
      <c r="K115" s="160">
        <v>0</v>
      </c>
      <c r="L115" s="160">
        <v>0</v>
      </c>
      <c r="M115" s="160">
        <v>5</v>
      </c>
      <c r="N115" s="160">
        <v>0</v>
      </c>
      <c r="O115" s="160">
        <v>2</v>
      </c>
      <c r="P115" s="161">
        <v>11</v>
      </c>
    </row>
    <row r="116" spans="1:16" x14ac:dyDescent="0.25">
      <c r="A116" s="175"/>
      <c r="B116" s="264" t="s">
        <v>1378</v>
      </c>
      <c r="C116" s="158"/>
      <c r="D116" s="159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</row>
    <row r="117" spans="1:16" x14ac:dyDescent="0.25">
      <c r="A117" s="175"/>
      <c r="B117" s="264" t="s">
        <v>1378</v>
      </c>
      <c r="C117" s="158"/>
      <c r="D117" s="159" t="s">
        <v>113</v>
      </c>
      <c r="E117" s="160">
        <v>0</v>
      </c>
      <c r="F117" s="160">
        <v>0</v>
      </c>
      <c r="G117" s="160">
        <v>0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>
        <v>0</v>
      </c>
    </row>
    <row r="118" spans="1:16" x14ac:dyDescent="0.25">
      <c r="A118" s="175"/>
      <c r="B118" s="264" t="s">
        <v>431</v>
      </c>
      <c r="C118" s="158" t="s">
        <v>172</v>
      </c>
      <c r="D118" s="159" t="s">
        <v>361</v>
      </c>
      <c r="E118" s="160">
        <v>0</v>
      </c>
      <c r="F118" s="160">
        <v>1</v>
      </c>
      <c r="G118" s="160">
        <v>0</v>
      </c>
      <c r="H118" s="160">
        <v>0</v>
      </c>
      <c r="I118" s="160">
        <v>0</v>
      </c>
      <c r="J118" s="160">
        <v>1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1">
        <v>1</v>
      </c>
    </row>
    <row r="119" spans="1:16" x14ac:dyDescent="0.25">
      <c r="A119" s="175"/>
      <c r="B119" s="264" t="s">
        <v>1378</v>
      </c>
      <c r="C119" s="158"/>
      <c r="D119" s="159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</row>
    <row r="120" spans="1:16" x14ac:dyDescent="0.25">
      <c r="A120" s="175"/>
      <c r="B120" s="264" t="s">
        <v>1378</v>
      </c>
      <c r="C120" s="158"/>
      <c r="D120" s="159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</row>
    <row r="121" spans="1:16" x14ac:dyDescent="0.25">
      <c r="A121" s="175"/>
      <c r="B121" s="264" t="s">
        <v>405</v>
      </c>
      <c r="C121" s="158" t="s">
        <v>173</v>
      </c>
      <c r="D121" s="159" t="s">
        <v>361</v>
      </c>
      <c r="E121" s="160">
        <v>5</v>
      </c>
      <c r="F121" s="160">
        <v>21</v>
      </c>
      <c r="G121" s="160">
        <v>14</v>
      </c>
      <c r="H121" s="160">
        <v>0</v>
      </c>
      <c r="I121" s="160">
        <v>3</v>
      </c>
      <c r="J121" s="160">
        <v>4</v>
      </c>
      <c r="K121" s="160">
        <v>0</v>
      </c>
      <c r="L121" s="160">
        <v>0</v>
      </c>
      <c r="M121" s="160">
        <v>4</v>
      </c>
      <c r="N121" s="160">
        <v>0</v>
      </c>
      <c r="O121" s="160">
        <v>1</v>
      </c>
      <c r="P121" s="161">
        <v>26</v>
      </c>
    </row>
    <row r="122" spans="1:16" x14ac:dyDescent="0.25">
      <c r="A122" s="175"/>
      <c r="B122" s="264" t="s">
        <v>1378</v>
      </c>
      <c r="C122" s="158"/>
      <c r="D122" s="159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</row>
    <row r="123" spans="1:16" x14ac:dyDescent="0.25">
      <c r="A123" s="175"/>
      <c r="B123" s="264" t="s">
        <v>1378</v>
      </c>
      <c r="C123" s="158"/>
      <c r="D123" s="159" t="s">
        <v>113</v>
      </c>
      <c r="E123" s="160">
        <v>0</v>
      </c>
      <c r="F123" s="160">
        <v>2</v>
      </c>
      <c r="G123" s="160">
        <v>1</v>
      </c>
      <c r="H123" s="160">
        <v>0</v>
      </c>
      <c r="I123" s="160">
        <v>0</v>
      </c>
      <c r="J123" s="160">
        <v>0</v>
      </c>
      <c r="K123" s="160">
        <v>0</v>
      </c>
      <c r="L123" s="160">
        <v>0</v>
      </c>
      <c r="M123" s="160">
        <v>1</v>
      </c>
      <c r="N123" s="160">
        <v>0</v>
      </c>
      <c r="O123" s="160">
        <v>0</v>
      </c>
      <c r="P123" s="161">
        <v>2</v>
      </c>
    </row>
    <row r="124" spans="1:16" x14ac:dyDescent="0.25">
      <c r="A124" s="175"/>
      <c r="B124" s="264" t="s">
        <v>428</v>
      </c>
      <c r="C124" s="158" t="s">
        <v>174</v>
      </c>
      <c r="D124" s="159" t="s">
        <v>361</v>
      </c>
      <c r="E124" s="160">
        <v>0</v>
      </c>
      <c r="F124" s="160">
        <v>3</v>
      </c>
      <c r="G124" s="160">
        <v>0</v>
      </c>
      <c r="H124" s="160">
        <v>0</v>
      </c>
      <c r="I124" s="160">
        <v>0</v>
      </c>
      <c r="J124" s="160">
        <v>1</v>
      </c>
      <c r="K124" s="160">
        <v>0</v>
      </c>
      <c r="L124" s="160">
        <v>0</v>
      </c>
      <c r="M124" s="160">
        <v>2</v>
      </c>
      <c r="N124" s="160">
        <v>0</v>
      </c>
      <c r="O124" s="160">
        <v>0</v>
      </c>
      <c r="P124" s="161">
        <v>3</v>
      </c>
    </row>
    <row r="125" spans="1:16" x14ac:dyDescent="0.25">
      <c r="A125" s="175"/>
      <c r="B125" s="264" t="s">
        <v>1378</v>
      </c>
      <c r="C125" s="158"/>
      <c r="D125" s="159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</row>
    <row r="126" spans="1:16" x14ac:dyDescent="0.25">
      <c r="A126" s="175"/>
      <c r="B126" s="264" t="s">
        <v>1378</v>
      </c>
      <c r="C126" s="158"/>
      <c r="D126" s="159" t="s">
        <v>113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1">
        <v>0</v>
      </c>
    </row>
    <row r="127" spans="1:16" x14ac:dyDescent="0.25">
      <c r="A127" s="175"/>
      <c r="B127" s="264" t="s">
        <v>444</v>
      </c>
      <c r="C127" s="158" t="s">
        <v>175</v>
      </c>
      <c r="D127" s="159" t="s">
        <v>361</v>
      </c>
      <c r="E127" s="160">
        <v>0</v>
      </c>
      <c r="F127" s="160">
        <v>3</v>
      </c>
      <c r="G127" s="160">
        <v>2</v>
      </c>
      <c r="H127" s="160">
        <v>0</v>
      </c>
      <c r="I127" s="160">
        <v>0</v>
      </c>
      <c r="J127" s="160">
        <v>0</v>
      </c>
      <c r="K127" s="160">
        <v>0</v>
      </c>
      <c r="L127" s="160">
        <v>0</v>
      </c>
      <c r="M127" s="160">
        <v>0</v>
      </c>
      <c r="N127" s="160">
        <v>0</v>
      </c>
      <c r="O127" s="160">
        <v>1</v>
      </c>
      <c r="P127" s="161">
        <v>3</v>
      </c>
    </row>
    <row r="128" spans="1:16" x14ac:dyDescent="0.25">
      <c r="A128" s="175"/>
      <c r="B128" s="264" t="s">
        <v>1378</v>
      </c>
      <c r="C128" s="158"/>
      <c r="D128" s="159" t="s">
        <v>119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0">
        <v>0</v>
      </c>
      <c r="P128" s="161">
        <v>0</v>
      </c>
    </row>
    <row r="129" spans="1:16" x14ac:dyDescent="0.25">
      <c r="A129" s="175"/>
      <c r="B129" s="264" t="s">
        <v>1378</v>
      </c>
      <c r="C129" s="158"/>
      <c r="D129" s="159" t="s">
        <v>113</v>
      </c>
      <c r="E129" s="160">
        <v>0</v>
      </c>
      <c r="F129" s="160">
        <v>0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0</v>
      </c>
      <c r="N129" s="160">
        <v>0</v>
      </c>
      <c r="O129" s="160">
        <v>0</v>
      </c>
      <c r="P129" s="161">
        <v>0</v>
      </c>
    </row>
    <row r="130" spans="1:16" x14ac:dyDescent="0.25">
      <c r="A130" s="175"/>
      <c r="B130" s="264" t="s">
        <v>404</v>
      </c>
      <c r="C130" s="158" t="s">
        <v>176</v>
      </c>
      <c r="D130" s="159" t="s">
        <v>361</v>
      </c>
      <c r="E130" s="160">
        <v>7</v>
      </c>
      <c r="F130" s="160">
        <v>47</v>
      </c>
      <c r="G130" s="160">
        <v>32</v>
      </c>
      <c r="H130" s="160">
        <v>0</v>
      </c>
      <c r="I130" s="160">
        <v>8</v>
      </c>
      <c r="J130" s="160">
        <v>1</v>
      </c>
      <c r="K130" s="160">
        <v>0</v>
      </c>
      <c r="L130" s="160">
        <v>0</v>
      </c>
      <c r="M130" s="160">
        <v>10</v>
      </c>
      <c r="N130" s="160">
        <v>1</v>
      </c>
      <c r="O130" s="160">
        <v>2</v>
      </c>
      <c r="P130" s="161">
        <v>54</v>
      </c>
    </row>
    <row r="131" spans="1:16" x14ac:dyDescent="0.25">
      <c r="A131" s="175"/>
      <c r="B131" s="264" t="s">
        <v>1378</v>
      </c>
      <c r="C131" s="158"/>
      <c r="D131" s="159" t="s">
        <v>119</v>
      </c>
      <c r="E131" s="160">
        <v>0</v>
      </c>
      <c r="F131" s="160">
        <v>0</v>
      </c>
      <c r="G131" s="160">
        <v>0</v>
      </c>
      <c r="H131" s="160">
        <v>0</v>
      </c>
      <c r="I131" s="160">
        <v>0</v>
      </c>
      <c r="J131" s="160">
        <v>0</v>
      </c>
      <c r="K131" s="160">
        <v>0</v>
      </c>
      <c r="L131" s="160">
        <v>0</v>
      </c>
      <c r="M131" s="160">
        <v>0</v>
      </c>
      <c r="N131" s="160">
        <v>0</v>
      </c>
      <c r="O131" s="160">
        <v>0</v>
      </c>
      <c r="P131" s="161">
        <v>0</v>
      </c>
    </row>
    <row r="132" spans="1:16" x14ac:dyDescent="0.25">
      <c r="A132" s="175"/>
      <c r="B132" s="264" t="s">
        <v>1378</v>
      </c>
      <c r="C132" s="158"/>
      <c r="D132" s="159" t="s">
        <v>113</v>
      </c>
      <c r="E132" s="160">
        <v>0</v>
      </c>
      <c r="F132" s="160">
        <v>4</v>
      </c>
      <c r="G132" s="160">
        <v>2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2</v>
      </c>
      <c r="N132" s="160">
        <v>0</v>
      </c>
      <c r="O132" s="160">
        <v>0</v>
      </c>
      <c r="P132" s="161">
        <v>4</v>
      </c>
    </row>
    <row r="133" spans="1:16" x14ac:dyDescent="0.25">
      <c r="A133" s="22" t="s">
        <v>177</v>
      </c>
      <c r="B133" s="265" t="s">
        <v>1378</v>
      </c>
      <c r="C133" s="23"/>
      <c r="D133" s="23"/>
      <c r="E133" s="24">
        <v>73</v>
      </c>
      <c r="F133" s="24">
        <v>208</v>
      </c>
      <c r="G133" s="24">
        <v>117</v>
      </c>
      <c r="H133" s="24">
        <v>0</v>
      </c>
      <c r="I133" s="24">
        <v>39</v>
      </c>
      <c r="J133" s="24">
        <v>18</v>
      </c>
      <c r="K133" s="24">
        <v>1</v>
      </c>
      <c r="L133" s="24">
        <v>0</v>
      </c>
      <c r="M133" s="24">
        <v>92</v>
      </c>
      <c r="N133" s="24">
        <v>1</v>
      </c>
      <c r="O133" s="24">
        <v>13</v>
      </c>
      <c r="P133" s="25">
        <v>281</v>
      </c>
    </row>
    <row r="134" spans="1:16" x14ac:dyDescent="0.25">
      <c r="A134" s="175" t="s">
        <v>115</v>
      </c>
      <c r="B134" s="264" t="s">
        <v>944</v>
      </c>
      <c r="C134" s="158" t="s">
        <v>178</v>
      </c>
      <c r="D134" s="159" t="s">
        <v>361</v>
      </c>
      <c r="E134" s="160">
        <v>1</v>
      </c>
      <c r="F134" s="160">
        <v>0</v>
      </c>
      <c r="G134" s="160">
        <v>0</v>
      </c>
      <c r="H134" s="160">
        <v>0</v>
      </c>
      <c r="I134" s="160">
        <v>1</v>
      </c>
      <c r="J134" s="160">
        <v>0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1">
        <v>1</v>
      </c>
    </row>
    <row r="135" spans="1:16" x14ac:dyDescent="0.25">
      <c r="A135" s="175"/>
      <c r="B135" s="264" t="s">
        <v>1378</v>
      </c>
      <c r="C135" s="158"/>
      <c r="D135" s="159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6" x14ac:dyDescent="0.25">
      <c r="A136" s="175"/>
      <c r="B136" s="264" t="s">
        <v>1378</v>
      </c>
      <c r="C136" s="158"/>
      <c r="D136" s="159" t="s">
        <v>113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1">
        <v>0</v>
      </c>
    </row>
    <row r="137" spans="1:16" x14ac:dyDescent="0.25">
      <c r="A137" s="175"/>
      <c r="B137" s="264" t="s">
        <v>945</v>
      </c>
      <c r="C137" s="158" t="s">
        <v>179</v>
      </c>
      <c r="D137" s="159" t="s">
        <v>361</v>
      </c>
      <c r="E137" s="160">
        <v>2</v>
      </c>
      <c r="F137" s="160">
        <v>0</v>
      </c>
      <c r="G137" s="160">
        <v>0</v>
      </c>
      <c r="H137" s="160">
        <v>0</v>
      </c>
      <c r="I137" s="160">
        <v>0</v>
      </c>
      <c r="J137" s="160">
        <v>0</v>
      </c>
      <c r="K137" s="160">
        <v>0</v>
      </c>
      <c r="L137" s="160">
        <v>0</v>
      </c>
      <c r="M137" s="160">
        <v>1</v>
      </c>
      <c r="N137" s="160">
        <v>0</v>
      </c>
      <c r="O137" s="160">
        <v>1</v>
      </c>
      <c r="P137" s="161">
        <v>2</v>
      </c>
    </row>
    <row r="138" spans="1:16" x14ac:dyDescent="0.25">
      <c r="A138" s="175"/>
      <c r="B138" s="264" t="s">
        <v>1378</v>
      </c>
      <c r="C138" s="158"/>
      <c r="D138" s="159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6" x14ac:dyDescent="0.25">
      <c r="A139" s="175"/>
      <c r="B139" s="264" t="s">
        <v>1378</v>
      </c>
      <c r="C139" s="158"/>
      <c r="D139" s="159" t="s">
        <v>113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0">
        <v>0</v>
      </c>
      <c r="P139" s="161">
        <v>0</v>
      </c>
    </row>
    <row r="140" spans="1:16" x14ac:dyDescent="0.25">
      <c r="A140" s="175"/>
      <c r="B140" s="264" t="s">
        <v>946</v>
      </c>
      <c r="C140" s="158" t="s">
        <v>180</v>
      </c>
      <c r="D140" s="159" t="s">
        <v>361</v>
      </c>
      <c r="E140" s="160">
        <v>3</v>
      </c>
      <c r="F140" s="160">
        <v>1</v>
      </c>
      <c r="G140" s="160">
        <v>3</v>
      </c>
      <c r="H140" s="160">
        <v>0</v>
      </c>
      <c r="I140" s="160">
        <v>0</v>
      </c>
      <c r="J140" s="160">
        <v>0</v>
      </c>
      <c r="K140" s="160">
        <v>0</v>
      </c>
      <c r="L140" s="160">
        <v>0</v>
      </c>
      <c r="M140" s="160">
        <v>1</v>
      </c>
      <c r="N140" s="160">
        <v>0</v>
      </c>
      <c r="O140" s="160">
        <v>0</v>
      </c>
      <c r="P140" s="161">
        <v>4</v>
      </c>
    </row>
    <row r="141" spans="1:16" x14ac:dyDescent="0.25">
      <c r="A141" s="175"/>
      <c r="B141" s="264" t="s">
        <v>1378</v>
      </c>
      <c r="C141" s="158"/>
      <c r="D141" s="159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6" x14ac:dyDescent="0.25">
      <c r="A142" s="175"/>
      <c r="B142" s="264" t="s">
        <v>1378</v>
      </c>
      <c r="C142" s="158"/>
      <c r="D142" s="159" t="s">
        <v>113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1">
        <v>0</v>
      </c>
    </row>
    <row r="143" spans="1:16" x14ac:dyDescent="0.25">
      <c r="A143" s="175"/>
      <c r="B143" s="264" t="s">
        <v>947</v>
      </c>
      <c r="C143" s="158" t="s">
        <v>181</v>
      </c>
      <c r="D143" s="159" t="s">
        <v>361</v>
      </c>
      <c r="E143" s="160">
        <v>23</v>
      </c>
      <c r="F143" s="160">
        <v>8</v>
      </c>
      <c r="G143" s="160">
        <v>1</v>
      </c>
      <c r="H143" s="160">
        <v>1</v>
      </c>
      <c r="I143" s="160">
        <v>0</v>
      </c>
      <c r="J143" s="160">
        <v>8</v>
      </c>
      <c r="K143" s="160">
        <v>0</v>
      </c>
      <c r="L143" s="160">
        <v>0</v>
      </c>
      <c r="M143" s="160">
        <v>17</v>
      </c>
      <c r="N143" s="160">
        <v>0</v>
      </c>
      <c r="O143" s="160">
        <v>4</v>
      </c>
      <c r="P143" s="161">
        <v>31</v>
      </c>
    </row>
    <row r="144" spans="1:16" x14ac:dyDescent="0.25">
      <c r="A144" s="175"/>
      <c r="B144" s="264" t="s">
        <v>1378</v>
      </c>
      <c r="C144" s="158"/>
      <c r="D144" s="159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x14ac:dyDescent="0.25">
      <c r="A145" s="175"/>
      <c r="B145" s="264" t="s">
        <v>1378</v>
      </c>
      <c r="C145" s="158"/>
      <c r="D145" s="159" t="s">
        <v>113</v>
      </c>
      <c r="E145" s="160">
        <v>6</v>
      </c>
      <c r="F145" s="160">
        <v>2</v>
      </c>
      <c r="G145" s="160">
        <v>0</v>
      </c>
      <c r="H145" s="160">
        <v>0</v>
      </c>
      <c r="I145" s="160">
        <v>0</v>
      </c>
      <c r="J145" s="160">
        <v>1</v>
      </c>
      <c r="K145" s="160">
        <v>0</v>
      </c>
      <c r="L145" s="160">
        <v>0</v>
      </c>
      <c r="M145" s="160">
        <v>7</v>
      </c>
      <c r="N145" s="160">
        <v>0</v>
      </c>
      <c r="O145" s="160">
        <v>0</v>
      </c>
      <c r="P145" s="161">
        <v>8</v>
      </c>
    </row>
    <row r="146" spans="1:16" x14ac:dyDescent="0.25">
      <c r="A146" s="175"/>
      <c r="B146" s="264" t="s">
        <v>1394</v>
      </c>
      <c r="C146" s="158" t="s">
        <v>182</v>
      </c>
      <c r="D146" s="159" t="s">
        <v>361</v>
      </c>
      <c r="E146" s="160">
        <v>6</v>
      </c>
      <c r="F146" s="160">
        <v>1</v>
      </c>
      <c r="G146" s="160">
        <v>1</v>
      </c>
      <c r="H146" s="160">
        <v>0</v>
      </c>
      <c r="I146" s="160">
        <v>0</v>
      </c>
      <c r="J146" s="160">
        <v>1</v>
      </c>
      <c r="K146" s="160">
        <v>0</v>
      </c>
      <c r="L146" s="160">
        <v>0</v>
      </c>
      <c r="M146" s="160">
        <v>4</v>
      </c>
      <c r="N146" s="160">
        <v>0</v>
      </c>
      <c r="O146" s="160">
        <v>1</v>
      </c>
      <c r="P146" s="161">
        <v>7</v>
      </c>
    </row>
    <row r="147" spans="1:16" x14ac:dyDescent="0.25">
      <c r="A147" s="175"/>
      <c r="B147" s="264" t="s">
        <v>1378</v>
      </c>
      <c r="C147" s="158"/>
      <c r="D147" s="159" t="s">
        <v>119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0</v>
      </c>
    </row>
    <row r="148" spans="1:16" x14ac:dyDescent="0.25">
      <c r="A148" s="175"/>
      <c r="B148" s="264" t="s">
        <v>1378</v>
      </c>
      <c r="C148" s="158"/>
      <c r="D148" s="159" t="s">
        <v>113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1">
        <v>0</v>
      </c>
    </row>
    <row r="149" spans="1:16" x14ac:dyDescent="0.25">
      <c r="A149" s="176" t="s">
        <v>183</v>
      </c>
      <c r="B149" s="264" t="s">
        <v>949</v>
      </c>
      <c r="C149" s="158" t="s">
        <v>184</v>
      </c>
      <c r="D149" s="159" t="s">
        <v>361</v>
      </c>
      <c r="E149" s="160">
        <v>6</v>
      </c>
      <c r="F149" s="160">
        <v>8</v>
      </c>
      <c r="G149" s="160">
        <v>0</v>
      </c>
      <c r="H149" s="160">
        <v>0</v>
      </c>
      <c r="I149" s="160">
        <v>0</v>
      </c>
      <c r="J149" s="160">
        <v>1</v>
      </c>
      <c r="K149" s="160">
        <v>0</v>
      </c>
      <c r="L149" s="160">
        <v>0</v>
      </c>
      <c r="M149" s="160">
        <v>13</v>
      </c>
      <c r="N149" s="160">
        <v>0</v>
      </c>
      <c r="O149" s="160">
        <v>0</v>
      </c>
      <c r="P149" s="161">
        <v>14</v>
      </c>
    </row>
    <row r="150" spans="1:16" x14ac:dyDescent="0.25">
      <c r="A150" s="175"/>
      <c r="B150" s="264" t="s">
        <v>1378</v>
      </c>
      <c r="C150" s="158"/>
      <c r="D150" s="159" t="s">
        <v>119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1">
        <v>0</v>
      </c>
    </row>
    <row r="151" spans="1:16" x14ac:dyDescent="0.25">
      <c r="A151" s="175"/>
      <c r="B151" s="264" t="s">
        <v>1378</v>
      </c>
      <c r="C151" s="158"/>
      <c r="D151" s="159" t="s">
        <v>113</v>
      </c>
      <c r="E151" s="160">
        <v>1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1</v>
      </c>
      <c r="N151" s="160">
        <v>0</v>
      </c>
      <c r="O151" s="160">
        <v>0</v>
      </c>
      <c r="P151" s="161">
        <v>1</v>
      </c>
    </row>
    <row r="152" spans="1:16" x14ac:dyDescent="0.25">
      <c r="A152" s="175"/>
      <c r="B152" s="264" t="s">
        <v>953</v>
      </c>
      <c r="C152" s="158" t="s">
        <v>185</v>
      </c>
      <c r="D152" s="159" t="s">
        <v>361</v>
      </c>
      <c r="E152" s="160">
        <v>0</v>
      </c>
      <c r="F152" s="160">
        <v>5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4</v>
      </c>
      <c r="N152" s="160">
        <v>0</v>
      </c>
      <c r="O152" s="160">
        <v>1</v>
      </c>
      <c r="P152" s="161">
        <v>5</v>
      </c>
    </row>
    <row r="153" spans="1:16" x14ac:dyDescent="0.25">
      <c r="A153" s="175"/>
      <c r="B153" s="264" t="s">
        <v>1378</v>
      </c>
      <c r="C153" s="158"/>
      <c r="D153" s="159" t="s">
        <v>119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  <c r="K153" s="160">
        <v>0</v>
      </c>
      <c r="L153" s="160">
        <v>0</v>
      </c>
      <c r="M153" s="160">
        <v>0</v>
      </c>
      <c r="N153" s="160">
        <v>0</v>
      </c>
      <c r="O153" s="160">
        <v>0</v>
      </c>
      <c r="P153" s="161">
        <v>0</v>
      </c>
    </row>
    <row r="154" spans="1:16" x14ac:dyDescent="0.25">
      <c r="A154" s="175"/>
      <c r="B154" s="264" t="s">
        <v>1378</v>
      </c>
      <c r="C154" s="158"/>
      <c r="D154" s="159" t="s">
        <v>113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1">
        <v>0</v>
      </c>
    </row>
    <row r="155" spans="1:16" x14ac:dyDescent="0.25">
      <c r="A155" s="22" t="s">
        <v>186</v>
      </c>
      <c r="B155" s="265" t="s">
        <v>1378</v>
      </c>
      <c r="C155" s="23"/>
      <c r="D155" s="23"/>
      <c r="E155" s="24">
        <v>48</v>
      </c>
      <c r="F155" s="24">
        <v>25</v>
      </c>
      <c r="G155" s="24">
        <v>5</v>
      </c>
      <c r="H155" s="24">
        <v>1</v>
      </c>
      <c r="I155" s="24">
        <v>1</v>
      </c>
      <c r="J155" s="24">
        <v>11</v>
      </c>
      <c r="K155" s="24">
        <v>0</v>
      </c>
      <c r="L155" s="24">
        <v>0</v>
      </c>
      <c r="M155" s="24">
        <v>48</v>
      </c>
      <c r="N155" s="24">
        <v>0</v>
      </c>
      <c r="O155" s="24">
        <v>7</v>
      </c>
      <c r="P155" s="25">
        <v>73</v>
      </c>
    </row>
    <row r="156" spans="1:16" x14ac:dyDescent="0.25">
      <c r="A156" s="175" t="s">
        <v>116</v>
      </c>
      <c r="B156" s="264" t="s">
        <v>433</v>
      </c>
      <c r="C156" s="158" t="s">
        <v>187</v>
      </c>
      <c r="D156" s="159" t="s">
        <v>361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1">
        <v>0</v>
      </c>
    </row>
    <row r="157" spans="1:16" x14ac:dyDescent="0.25">
      <c r="A157" s="175"/>
      <c r="B157" s="264" t="s">
        <v>1378</v>
      </c>
      <c r="C157" s="158"/>
      <c r="D157" s="159" t="s">
        <v>119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0">
        <v>0</v>
      </c>
      <c r="P157" s="161">
        <v>0</v>
      </c>
    </row>
    <row r="158" spans="1:16" x14ac:dyDescent="0.25">
      <c r="A158" s="175"/>
      <c r="B158" s="264" t="s">
        <v>1378</v>
      </c>
      <c r="C158" s="158"/>
      <c r="D158" s="159" t="s">
        <v>113</v>
      </c>
      <c r="E158" s="160">
        <v>1</v>
      </c>
      <c r="F158" s="160">
        <v>2</v>
      </c>
      <c r="G158" s="160">
        <v>1</v>
      </c>
      <c r="H158" s="160">
        <v>0</v>
      </c>
      <c r="I158" s="160">
        <v>0</v>
      </c>
      <c r="J158" s="160">
        <v>0</v>
      </c>
      <c r="K158" s="160">
        <v>0</v>
      </c>
      <c r="L158" s="160">
        <v>0</v>
      </c>
      <c r="M158" s="160">
        <v>2</v>
      </c>
      <c r="N158" s="160">
        <v>0</v>
      </c>
      <c r="O158" s="160">
        <v>0</v>
      </c>
      <c r="P158" s="161">
        <v>3</v>
      </c>
    </row>
    <row r="159" spans="1:16" x14ac:dyDescent="0.25">
      <c r="A159" s="22" t="s">
        <v>188</v>
      </c>
      <c r="B159" s="265" t="s">
        <v>1378</v>
      </c>
      <c r="C159" s="23"/>
      <c r="D159" s="23"/>
      <c r="E159" s="24">
        <v>1</v>
      </c>
      <c r="F159" s="24">
        <v>2</v>
      </c>
      <c r="G159" s="24">
        <v>1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2</v>
      </c>
      <c r="N159" s="24">
        <v>0</v>
      </c>
      <c r="O159" s="24">
        <v>0</v>
      </c>
      <c r="P159" s="25">
        <v>3</v>
      </c>
    </row>
    <row r="160" spans="1:16" x14ac:dyDescent="0.25">
      <c r="A160" s="175" t="s">
        <v>1445</v>
      </c>
      <c r="B160" s="264" t="s">
        <v>1396</v>
      </c>
      <c r="C160" s="158" t="s">
        <v>1429</v>
      </c>
      <c r="D160" s="159" t="s">
        <v>361</v>
      </c>
      <c r="E160" s="160">
        <v>156</v>
      </c>
      <c r="F160" s="160">
        <v>56</v>
      </c>
      <c r="G160" s="160">
        <v>1</v>
      </c>
      <c r="H160" s="160">
        <v>2</v>
      </c>
      <c r="I160" s="160">
        <v>3</v>
      </c>
      <c r="J160" s="160">
        <v>18</v>
      </c>
      <c r="K160" s="160">
        <v>1</v>
      </c>
      <c r="L160" s="160">
        <v>0</v>
      </c>
      <c r="M160" s="160">
        <v>152</v>
      </c>
      <c r="N160" s="160">
        <v>0</v>
      </c>
      <c r="O160" s="160">
        <v>35</v>
      </c>
      <c r="P160" s="161">
        <v>212</v>
      </c>
    </row>
    <row r="161" spans="1:16" x14ac:dyDescent="0.25">
      <c r="A161" s="175"/>
      <c r="B161" s="264" t="s">
        <v>1378</v>
      </c>
      <c r="C161" s="158"/>
      <c r="D161" s="159" t="s">
        <v>119</v>
      </c>
      <c r="E161" s="160">
        <v>0</v>
      </c>
      <c r="F161" s="160">
        <v>0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1">
        <v>0</v>
      </c>
    </row>
    <row r="162" spans="1:16" x14ac:dyDescent="0.25">
      <c r="A162" s="175"/>
      <c r="B162" s="264" t="s">
        <v>1378</v>
      </c>
      <c r="C162" s="158"/>
      <c r="D162" s="159" t="s">
        <v>113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x14ac:dyDescent="0.25">
      <c r="A163" s="22" t="s">
        <v>1446</v>
      </c>
      <c r="B163" s="265" t="s">
        <v>1378</v>
      </c>
      <c r="C163" s="23"/>
      <c r="D163" s="23"/>
      <c r="E163" s="24">
        <v>156</v>
      </c>
      <c r="F163" s="24">
        <v>56</v>
      </c>
      <c r="G163" s="24">
        <v>1</v>
      </c>
      <c r="H163" s="24">
        <v>2</v>
      </c>
      <c r="I163" s="24">
        <v>3</v>
      </c>
      <c r="J163" s="24">
        <v>18</v>
      </c>
      <c r="K163" s="24">
        <v>1</v>
      </c>
      <c r="L163" s="24">
        <v>0</v>
      </c>
      <c r="M163" s="24">
        <v>152</v>
      </c>
      <c r="N163" s="24">
        <v>0</v>
      </c>
      <c r="O163" s="24">
        <v>35</v>
      </c>
      <c r="P163" s="25">
        <v>212</v>
      </c>
    </row>
    <row r="164" spans="1:16" x14ac:dyDescent="0.25">
      <c r="A164" s="175" t="s">
        <v>117</v>
      </c>
      <c r="B164" s="264" t="s">
        <v>957</v>
      </c>
      <c r="C164" s="158" t="s">
        <v>191</v>
      </c>
      <c r="D164" s="159" t="s">
        <v>361</v>
      </c>
      <c r="E164" s="160">
        <v>4</v>
      </c>
      <c r="F164" s="160">
        <v>0</v>
      </c>
      <c r="G164" s="160">
        <v>0</v>
      </c>
      <c r="H164" s="160">
        <v>0</v>
      </c>
      <c r="I164" s="160">
        <v>0</v>
      </c>
      <c r="J164" s="160">
        <v>1</v>
      </c>
      <c r="K164" s="160">
        <v>0</v>
      </c>
      <c r="L164" s="160">
        <v>0</v>
      </c>
      <c r="M164" s="160">
        <v>2</v>
      </c>
      <c r="N164" s="160">
        <v>0</v>
      </c>
      <c r="O164" s="160">
        <v>1</v>
      </c>
      <c r="P164" s="161">
        <v>4</v>
      </c>
    </row>
    <row r="165" spans="1:16" x14ac:dyDescent="0.25">
      <c r="A165" s="175"/>
      <c r="B165" s="264" t="s">
        <v>1378</v>
      </c>
      <c r="C165" s="158"/>
      <c r="D165" s="159" t="s">
        <v>119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1">
        <v>0</v>
      </c>
    </row>
    <row r="166" spans="1:16" x14ac:dyDescent="0.25">
      <c r="A166" s="175"/>
      <c r="B166" s="264" t="s">
        <v>1378</v>
      </c>
      <c r="C166" s="158"/>
      <c r="D166" s="159" t="s">
        <v>113</v>
      </c>
      <c r="E166" s="160">
        <v>2</v>
      </c>
      <c r="F166" s="160">
        <v>0</v>
      </c>
      <c r="G166" s="160">
        <v>0</v>
      </c>
      <c r="H166" s="160">
        <v>0</v>
      </c>
      <c r="I166" s="160">
        <v>0</v>
      </c>
      <c r="J166" s="160">
        <v>1</v>
      </c>
      <c r="K166" s="160">
        <v>0</v>
      </c>
      <c r="L166" s="160">
        <v>0</v>
      </c>
      <c r="M166" s="160">
        <v>1</v>
      </c>
      <c r="N166" s="160">
        <v>0</v>
      </c>
      <c r="O166" s="160">
        <v>0</v>
      </c>
      <c r="P166" s="161">
        <v>2</v>
      </c>
    </row>
    <row r="167" spans="1:16" x14ac:dyDescent="0.25">
      <c r="A167" s="175"/>
      <c r="B167" s="264" t="s">
        <v>442</v>
      </c>
      <c r="C167" s="158" t="s">
        <v>192</v>
      </c>
      <c r="D167" s="159" t="s">
        <v>361</v>
      </c>
      <c r="E167" s="160">
        <v>1</v>
      </c>
      <c r="F167" s="160">
        <v>4</v>
      </c>
      <c r="G167" s="160">
        <v>2</v>
      </c>
      <c r="H167" s="160">
        <v>0</v>
      </c>
      <c r="I167" s="160">
        <v>0</v>
      </c>
      <c r="J167" s="160">
        <v>1</v>
      </c>
      <c r="K167" s="160">
        <v>0</v>
      </c>
      <c r="L167" s="160">
        <v>0</v>
      </c>
      <c r="M167" s="160">
        <v>2</v>
      </c>
      <c r="N167" s="160">
        <v>0</v>
      </c>
      <c r="O167" s="160">
        <v>0</v>
      </c>
      <c r="P167" s="161">
        <v>5</v>
      </c>
    </row>
    <row r="168" spans="1:16" x14ac:dyDescent="0.25">
      <c r="A168" s="175"/>
      <c r="B168" s="264" t="s">
        <v>1378</v>
      </c>
      <c r="C168" s="158"/>
      <c r="D168" s="159" t="s">
        <v>119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x14ac:dyDescent="0.25">
      <c r="A169" s="175"/>
      <c r="B169" s="264" t="s">
        <v>1378</v>
      </c>
      <c r="C169" s="158"/>
      <c r="D169" s="159" t="s">
        <v>113</v>
      </c>
      <c r="E169" s="160">
        <v>0</v>
      </c>
      <c r="F169" s="160">
        <v>0</v>
      </c>
      <c r="G169" s="160">
        <v>0</v>
      </c>
      <c r="H169" s="160">
        <v>0</v>
      </c>
      <c r="I169" s="160">
        <v>0</v>
      </c>
      <c r="J169" s="160">
        <v>0</v>
      </c>
      <c r="K169" s="160">
        <v>0</v>
      </c>
      <c r="L169" s="160">
        <v>0</v>
      </c>
      <c r="M169" s="160">
        <v>0</v>
      </c>
      <c r="N169" s="160">
        <v>0</v>
      </c>
      <c r="O169" s="160">
        <v>0</v>
      </c>
      <c r="P169" s="161">
        <v>0</v>
      </c>
    </row>
    <row r="170" spans="1:16" x14ac:dyDescent="0.25">
      <c r="A170" s="175"/>
      <c r="B170" s="264" t="s">
        <v>1418</v>
      </c>
      <c r="C170" s="158" t="s">
        <v>193</v>
      </c>
      <c r="D170" s="159" t="s">
        <v>361</v>
      </c>
      <c r="E170" s="160">
        <v>0</v>
      </c>
      <c r="F170" s="160">
        <v>0</v>
      </c>
      <c r="G170" s="160">
        <v>0</v>
      </c>
      <c r="H170" s="160">
        <v>0</v>
      </c>
      <c r="I170" s="160">
        <v>0</v>
      </c>
      <c r="J170" s="160">
        <v>0</v>
      </c>
      <c r="K170" s="160">
        <v>0</v>
      </c>
      <c r="L170" s="160">
        <v>0</v>
      </c>
      <c r="M170" s="160">
        <v>0</v>
      </c>
      <c r="N170" s="160">
        <v>0</v>
      </c>
      <c r="O170" s="160">
        <v>0</v>
      </c>
      <c r="P170" s="161">
        <v>0</v>
      </c>
    </row>
    <row r="171" spans="1:16" x14ac:dyDescent="0.25">
      <c r="A171" s="175"/>
      <c r="B171" s="264" t="s">
        <v>1378</v>
      </c>
      <c r="C171" s="158"/>
      <c r="D171" s="159" t="s">
        <v>119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0">
        <v>0</v>
      </c>
      <c r="P171" s="161">
        <v>0</v>
      </c>
    </row>
    <row r="172" spans="1:16" x14ac:dyDescent="0.25">
      <c r="A172" s="175"/>
      <c r="B172" s="264" t="s">
        <v>1378</v>
      </c>
      <c r="C172" s="158"/>
      <c r="D172" s="159" t="s">
        <v>113</v>
      </c>
      <c r="E172" s="160">
        <v>7</v>
      </c>
      <c r="F172" s="160">
        <v>0</v>
      </c>
      <c r="G172" s="160">
        <v>3</v>
      </c>
      <c r="H172" s="160">
        <v>0</v>
      </c>
      <c r="I172" s="160">
        <v>1</v>
      </c>
      <c r="J172" s="160">
        <v>0</v>
      </c>
      <c r="K172" s="160">
        <v>0</v>
      </c>
      <c r="L172" s="160">
        <v>0</v>
      </c>
      <c r="M172" s="160">
        <v>3</v>
      </c>
      <c r="N172" s="160">
        <v>0</v>
      </c>
      <c r="O172" s="160">
        <v>0</v>
      </c>
      <c r="P172" s="161">
        <v>7</v>
      </c>
    </row>
    <row r="173" spans="1:16" x14ac:dyDescent="0.25">
      <c r="A173" s="175"/>
      <c r="B173" s="264" t="s">
        <v>415</v>
      </c>
      <c r="C173" s="158" t="s">
        <v>194</v>
      </c>
      <c r="D173" s="159" t="s">
        <v>361</v>
      </c>
      <c r="E173" s="160">
        <v>6</v>
      </c>
      <c r="F173" s="160">
        <v>2</v>
      </c>
      <c r="G173" s="160">
        <v>3</v>
      </c>
      <c r="H173" s="160">
        <v>0</v>
      </c>
      <c r="I173" s="160">
        <v>1</v>
      </c>
      <c r="J173" s="160">
        <v>0</v>
      </c>
      <c r="K173" s="160">
        <v>0</v>
      </c>
      <c r="L173" s="160">
        <v>0</v>
      </c>
      <c r="M173" s="160">
        <v>3</v>
      </c>
      <c r="N173" s="160">
        <v>0</v>
      </c>
      <c r="O173" s="160">
        <v>1</v>
      </c>
      <c r="P173" s="161">
        <v>8</v>
      </c>
    </row>
    <row r="174" spans="1:16" x14ac:dyDescent="0.25">
      <c r="A174" s="175"/>
      <c r="B174" s="264" t="s">
        <v>1378</v>
      </c>
      <c r="C174" s="158"/>
      <c r="D174" s="159" t="s">
        <v>119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x14ac:dyDescent="0.25">
      <c r="A175" s="175"/>
      <c r="B175" s="264" t="s">
        <v>1378</v>
      </c>
      <c r="C175" s="158"/>
      <c r="D175" s="159" t="s">
        <v>113</v>
      </c>
      <c r="E175" s="160">
        <v>3</v>
      </c>
      <c r="F175" s="160">
        <v>2</v>
      </c>
      <c r="G175" s="160">
        <v>1</v>
      </c>
      <c r="H175" s="160">
        <v>0</v>
      </c>
      <c r="I175" s="160">
        <v>1</v>
      </c>
      <c r="J175" s="160">
        <v>0</v>
      </c>
      <c r="K175" s="160">
        <v>0</v>
      </c>
      <c r="L175" s="160">
        <v>0</v>
      </c>
      <c r="M175" s="160">
        <v>3</v>
      </c>
      <c r="N175" s="160">
        <v>0</v>
      </c>
      <c r="O175" s="160">
        <v>0</v>
      </c>
      <c r="P175" s="161">
        <v>5</v>
      </c>
    </row>
    <row r="176" spans="1:16" x14ac:dyDescent="0.25">
      <c r="A176" s="175"/>
      <c r="B176" s="264" t="s">
        <v>418</v>
      </c>
      <c r="C176" s="158" t="s">
        <v>195</v>
      </c>
      <c r="D176" s="159" t="s">
        <v>361</v>
      </c>
      <c r="E176" s="160">
        <v>6</v>
      </c>
      <c r="F176" s="160">
        <v>3</v>
      </c>
      <c r="G176" s="160">
        <v>6</v>
      </c>
      <c r="H176" s="160">
        <v>0</v>
      </c>
      <c r="I176" s="160">
        <v>2</v>
      </c>
      <c r="J176" s="160">
        <v>0</v>
      </c>
      <c r="K176" s="160">
        <v>0</v>
      </c>
      <c r="L176" s="160">
        <v>0</v>
      </c>
      <c r="M176" s="160">
        <v>1</v>
      </c>
      <c r="N176" s="160">
        <v>0</v>
      </c>
      <c r="O176" s="160">
        <v>0</v>
      </c>
      <c r="P176" s="161">
        <v>9</v>
      </c>
    </row>
    <row r="177" spans="1:16" x14ac:dyDescent="0.25">
      <c r="A177" s="175"/>
      <c r="B177" s="264" t="s">
        <v>1378</v>
      </c>
      <c r="C177" s="158"/>
      <c r="D177" s="159" t="s">
        <v>119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1">
        <v>0</v>
      </c>
    </row>
    <row r="178" spans="1:16" x14ac:dyDescent="0.25">
      <c r="A178" s="175"/>
      <c r="B178" s="264" t="s">
        <v>1378</v>
      </c>
      <c r="C178" s="158"/>
      <c r="D178" s="159" t="s">
        <v>113</v>
      </c>
      <c r="E178" s="160">
        <v>9</v>
      </c>
      <c r="F178" s="160">
        <v>16</v>
      </c>
      <c r="G178" s="160">
        <v>15</v>
      </c>
      <c r="H178" s="160">
        <v>0</v>
      </c>
      <c r="I178" s="160">
        <v>5</v>
      </c>
      <c r="J178" s="160">
        <v>0</v>
      </c>
      <c r="K178" s="160">
        <v>0</v>
      </c>
      <c r="L178" s="160">
        <v>0</v>
      </c>
      <c r="M178" s="160">
        <v>5</v>
      </c>
      <c r="N178" s="160">
        <v>0</v>
      </c>
      <c r="O178" s="160">
        <v>0</v>
      </c>
      <c r="P178" s="161">
        <v>25</v>
      </c>
    </row>
    <row r="179" spans="1:16" x14ac:dyDescent="0.25">
      <c r="A179" s="175"/>
      <c r="B179" s="264" t="s">
        <v>1397</v>
      </c>
      <c r="C179" s="158" t="s">
        <v>196</v>
      </c>
      <c r="D179" s="159" t="s">
        <v>361</v>
      </c>
      <c r="E179" s="160">
        <v>5</v>
      </c>
      <c r="F179" s="160">
        <v>7</v>
      </c>
      <c r="G179" s="160">
        <v>1</v>
      </c>
      <c r="H179" s="160">
        <v>0</v>
      </c>
      <c r="I179" s="160">
        <v>0</v>
      </c>
      <c r="J179" s="160">
        <v>3</v>
      </c>
      <c r="K179" s="160">
        <v>0</v>
      </c>
      <c r="L179" s="160">
        <v>0</v>
      </c>
      <c r="M179" s="160">
        <v>5</v>
      </c>
      <c r="N179" s="160">
        <v>1</v>
      </c>
      <c r="O179" s="160">
        <v>2</v>
      </c>
      <c r="P179" s="161">
        <v>12</v>
      </c>
    </row>
    <row r="180" spans="1:16" x14ac:dyDescent="0.25">
      <c r="A180" s="175"/>
      <c r="B180" s="264" t="s">
        <v>1378</v>
      </c>
      <c r="C180" s="158"/>
      <c r="D180" s="159" t="s">
        <v>119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1">
        <v>0</v>
      </c>
    </row>
    <row r="181" spans="1:16" x14ac:dyDescent="0.25">
      <c r="A181" s="175"/>
      <c r="B181" s="264" t="s">
        <v>1378</v>
      </c>
      <c r="C181" s="158"/>
      <c r="D181" s="159" t="s">
        <v>113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160">
        <v>0</v>
      </c>
      <c r="L181" s="160">
        <v>0</v>
      </c>
      <c r="M181" s="160">
        <v>0</v>
      </c>
      <c r="N181" s="160">
        <v>0</v>
      </c>
      <c r="O181" s="160">
        <v>0</v>
      </c>
      <c r="P181" s="161">
        <v>0</v>
      </c>
    </row>
    <row r="182" spans="1:16" x14ac:dyDescent="0.25">
      <c r="A182" s="175"/>
      <c r="B182" s="264" t="s">
        <v>959</v>
      </c>
      <c r="C182" s="158" t="s">
        <v>197</v>
      </c>
      <c r="D182" s="159" t="s">
        <v>361</v>
      </c>
      <c r="E182" s="160">
        <v>31</v>
      </c>
      <c r="F182" s="160">
        <v>2</v>
      </c>
      <c r="G182" s="160">
        <v>3</v>
      </c>
      <c r="H182" s="160">
        <v>0</v>
      </c>
      <c r="I182" s="160">
        <v>1</v>
      </c>
      <c r="J182" s="160">
        <v>1</v>
      </c>
      <c r="K182" s="160">
        <v>0</v>
      </c>
      <c r="L182" s="160">
        <v>0</v>
      </c>
      <c r="M182" s="160">
        <v>23</v>
      </c>
      <c r="N182" s="160">
        <v>0</v>
      </c>
      <c r="O182" s="160">
        <v>5</v>
      </c>
      <c r="P182" s="161">
        <v>33</v>
      </c>
    </row>
    <row r="183" spans="1:16" x14ac:dyDescent="0.25">
      <c r="A183" s="175"/>
      <c r="B183" s="264" t="s">
        <v>1378</v>
      </c>
      <c r="C183" s="158"/>
      <c r="D183" s="159" t="s">
        <v>119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x14ac:dyDescent="0.25">
      <c r="A184" s="175"/>
      <c r="B184" s="264" t="s">
        <v>1378</v>
      </c>
      <c r="C184" s="158"/>
      <c r="D184" s="159" t="s">
        <v>113</v>
      </c>
      <c r="E184" s="160">
        <v>1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1</v>
      </c>
      <c r="N184" s="160">
        <v>0</v>
      </c>
      <c r="O184" s="160">
        <v>0</v>
      </c>
      <c r="P184" s="161">
        <v>1</v>
      </c>
    </row>
    <row r="185" spans="1:16" x14ac:dyDescent="0.25">
      <c r="A185" s="175"/>
      <c r="B185" s="264" t="s">
        <v>398</v>
      </c>
      <c r="C185" s="158" t="s">
        <v>198</v>
      </c>
      <c r="D185" s="159" t="s">
        <v>361</v>
      </c>
      <c r="E185" s="160">
        <v>6</v>
      </c>
      <c r="F185" s="160">
        <v>11</v>
      </c>
      <c r="G185" s="160">
        <v>8</v>
      </c>
      <c r="H185" s="160">
        <v>0</v>
      </c>
      <c r="I185" s="160">
        <v>3</v>
      </c>
      <c r="J185" s="160">
        <v>2</v>
      </c>
      <c r="K185" s="160">
        <v>1</v>
      </c>
      <c r="L185" s="160">
        <v>0</v>
      </c>
      <c r="M185" s="160">
        <v>2</v>
      </c>
      <c r="N185" s="160">
        <v>0</v>
      </c>
      <c r="O185" s="160">
        <v>1</v>
      </c>
      <c r="P185" s="161">
        <v>17</v>
      </c>
    </row>
    <row r="186" spans="1:16" x14ac:dyDescent="0.25">
      <c r="A186" s="175"/>
      <c r="B186" s="264" t="s">
        <v>1378</v>
      </c>
      <c r="C186" s="158"/>
      <c r="D186" s="159" t="s">
        <v>119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x14ac:dyDescent="0.25">
      <c r="A187" s="175"/>
      <c r="B187" s="264" t="s">
        <v>1378</v>
      </c>
      <c r="C187" s="158"/>
      <c r="D187" s="159" t="s">
        <v>113</v>
      </c>
      <c r="E187" s="160">
        <v>3</v>
      </c>
      <c r="F187" s="160">
        <v>4</v>
      </c>
      <c r="G187" s="160">
        <v>3</v>
      </c>
      <c r="H187" s="160">
        <v>0</v>
      </c>
      <c r="I187" s="160">
        <v>4</v>
      </c>
      <c r="J187" s="160">
        <v>0</v>
      </c>
      <c r="K187" s="160">
        <v>0</v>
      </c>
      <c r="L187" s="160">
        <v>0</v>
      </c>
      <c r="M187" s="160">
        <v>0</v>
      </c>
      <c r="N187" s="160">
        <v>0</v>
      </c>
      <c r="O187" s="160">
        <v>0</v>
      </c>
      <c r="P187" s="161">
        <v>7</v>
      </c>
    </row>
    <row r="188" spans="1:16" x14ac:dyDescent="0.25">
      <c r="A188" s="175"/>
      <c r="B188" s="264" t="s">
        <v>960</v>
      </c>
      <c r="C188" s="158" t="s">
        <v>199</v>
      </c>
      <c r="D188" s="159" t="s">
        <v>361</v>
      </c>
      <c r="E188" s="160">
        <v>2</v>
      </c>
      <c r="F188" s="160">
        <v>3</v>
      </c>
      <c r="G188" s="160">
        <v>0</v>
      </c>
      <c r="H188" s="160">
        <v>0</v>
      </c>
      <c r="I188" s="160">
        <v>0</v>
      </c>
      <c r="J188" s="160">
        <v>1</v>
      </c>
      <c r="K188" s="160">
        <v>0</v>
      </c>
      <c r="L188" s="160">
        <v>0</v>
      </c>
      <c r="M188" s="160">
        <v>3</v>
      </c>
      <c r="N188" s="160">
        <v>0</v>
      </c>
      <c r="O188" s="160">
        <v>1</v>
      </c>
      <c r="P188" s="161">
        <v>5</v>
      </c>
    </row>
    <row r="189" spans="1:16" x14ac:dyDescent="0.25">
      <c r="A189" s="175"/>
      <c r="B189" s="264" t="s">
        <v>1378</v>
      </c>
      <c r="C189" s="158"/>
      <c r="D189" s="159" t="s">
        <v>119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0</v>
      </c>
    </row>
    <row r="190" spans="1:16" x14ac:dyDescent="0.25">
      <c r="A190" s="175"/>
      <c r="B190" s="264" t="s">
        <v>1378</v>
      </c>
      <c r="C190" s="158"/>
      <c r="D190" s="159" t="s">
        <v>113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0</v>
      </c>
      <c r="M190" s="160">
        <v>0</v>
      </c>
      <c r="N190" s="160">
        <v>0</v>
      </c>
      <c r="O190" s="160">
        <v>0</v>
      </c>
      <c r="P190" s="161">
        <v>0</v>
      </c>
    </row>
    <row r="191" spans="1:16" x14ac:dyDescent="0.25">
      <c r="A191" s="175"/>
      <c r="B191" s="264" t="s">
        <v>964</v>
      </c>
      <c r="C191" s="158" t="s">
        <v>200</v>
      </c>
      <c r="D191" s="159" t="s">
        <v>361</v>
      </c>
      <c r="E191" s="160">
        <v>3</v>
      </c>
      <c r="F191" s="160">
        <v>3</v>
      </c>
      <c r="G191" s="160">
        <v>1</v>
      </c>
      <c r="H191" s="160">
        <v>0</v>
      </c>
      <c r="I191" s="160">
        <v>1</v>
      </c>
      <c r="J191" s="160">
        <v>0</v>
      </c>
      <c r="K191" s="160">
        <v>0</v>
      </c>
      <c r="L191" s="160">
        <v>0</v>
      </c>
      <c r="M191" s="160">
        <v>3</v>
      </c>
      <c r="N191" s="160">
        <v>0</v>
      </c>
      <c r="O191" s="160">
        <v>1</v>
      </c>
      <c r="P191" s="161">
        <v>6</v>
      </c>
    </row>
    <row r="192" spans="1:16" x14ac:dyDescent="0.25">
      <c r="A192" s="175"/>
      <c r="B192" s="264" t="s">
        <v>1378</v>
      </c>
      <c r="C192" s="158"/>
      <c r="D192" s="159" t="s">
        <v>119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1">
        <v>0</v>
      </c>
    </row>
    <row r="193" spans="1:16" x14ac:dyDescent="0.25">
      <c r="A193" s="175"/>
      <c r="B193" s="264" t="s">
        <v>1378</v>
      </c>
      <c r="C193" s="158"/>
      <c r="D193" s="159" t="s">
        <v>113</v>
      </c>
      <c r="E193" s="160">
        <v>2</v>
      </c>
      <c r="F193" s="160">
        <v>4</v>
      </c>
      <c r="G193" s="160">
        <v>4</v>
      </c>
      <c r="H193" s="160">
        <v>0</v>
      </c>
      <c r="I193" s="160">
        <v>1</v>
      </c>
      <c r="J193" s="160">
        <v>0</v>
      </c>
      <c r="K193" s="160">
        <v>0</v>
      </c>
      <c r="L193" s="160">
        <v>0</v>
      </c>
      <c r="M193" s="160">
        <v>1</v>
      </c>
      <c r="N193" s="160">
        <v>0</v>
      </c>
      <c r="O193" s="160">
        <v>0</v>
      </c>
      <c r="P193" s="161">
        <v>6</v>
      </c>
    </row>
    <row r="194" spans="1:16" x14ac:dyDescent="0.25">
      <c r="A194" s="175"/>
      <c r="B194" s="264" t="s">
        <v>965</v>
      </c>
      <c r="C194" s="158" t="s">
        <v>201</v>
      </c>
      <c r="D194" s="159" t="s">
        <v>361</v>
      </c>
      <c r="E194" s="160">
        <v>8</v>
      </c>
      <c r="F194" s="160">
        <v>5</v>
      </c>
      <c r="G194" s="160">
        <v>0</v>
      </c>
      <c r="H194" s="160">
        <v>0</v>
      </c>
      <c r="I194" s="160">
        <v>2</v>
      </c>
      <c r="J194" s="160">
        <v>0</v>
      </c>
      <c r="K194" s="160">
        <v>1</v>
      </c>
      <c r="L194" s="160">
        <v>0</v>
      </c>
      <c r="M194" s="160">
        <v>9</v>
      </c>
      <c r="N194" s="160">
        <v>0</v>
      </c>
      <c r="O194" s="160">
        <v>1</v>
      </c>
      <c r="P194" s="161">
        <v>13</v>
      </c>
    </row>
    <row r="195" spans="1:16" x14ac:dyDescent="0.25">
      <c r="A195" s="175"/>
      <c r="B195" s="264" t="s">
        <v>1378</v>
      </c>
      <c r="C195" s="158"/>
      <c r="D195" s="159" t="s">
        <v>119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x14ac:dyDescent="0.25">
      <c r="A196" s="175"/>
      <c r="B196" s="264" t="s">
        <v>1378</v>
      </c>
      <c r="C196" s="158"/>
      <c r="D196" s="159" t="s">
        <v>113</v>
      </c>
      <c r="E196" s="160">
        <v>9</v>
      </c>
      <c r="F196" s="160">
        <v>2</v>
      </c>
      <c r="G196" s="160">
        <v>0</v>
      </c>
      <c r="H196" s="160">
        <v>0</v>
      </c>
      <c r="I196" s="160">
        <v>1</v>
      </c>
      <c r="J196" s="160">
        <v>0</v>
      </c>
      <c r="K196" s="160">
        <v>0</v>
      </c>
      <c r="L196" s="160">
        <v>0</v>
      </c>
      <c r="M196" s="160">
        <v>9</v>
      </c>
      <c r="N196" s="160">
        <v>0</v>
      </c>
      <c r="O196" s="160">
        <v>1</v>
      </c>
      <c r="P196" s="161">
        <v>11</v>
      </c>
    </row>
    <row r="197" spans="1:16" x14ac:dyDescent="0.25">
      <c r="A197" s="175"/>
      <c r="B197" s="264" t="s">
        <v>966</v>
      </c>
      <c r="C197" s="158" t="s">
        <v>203</v>
      </c>
      <c r="D197" s="159" t="s">
        <v>361</v>
      </c>
      <c r="E197" s="160">
        <v>6</v>
      </c>
      <c r="F197" s="160">
        <v>2</v>
      </c>
      <c r="G197" s="160">
        <v>1</v>
      </c>
      <c r="H197" s="160">
        <v>0</v>
      </c>
      <c r="I197" s="160">
        <v>1</v>
      </c>
      <c r="J197" s="160">
        <v>0</v>
      </c>
      <c r="K197" s="160">
        <v>0</v>
      </c>
      <c r="L197" s="160">
        <v>1</v>
      </c>
      <c r="M197" s="160">
        <v>5</v>
      </c>
      <c r="N197" s="160">
        <v>0</v>
      </c>
      <c r="O197" s="160">
        <v>0</v>
      </c>
      <c r="P197" s="161">
        <v>8</v>
      </c>
    </row>
    <row r="198" spans="1:16" x14ac:dyDescent="0.25">
      <c r="A198" s="175"/>
      <c r="B198" s="264" t="s">
        <v>1378</v>
      </c>
      <c r="C198" s="158"/>
      <c r="D198" s="159" t="s">
        <v>119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1">
        <v>0</v>
      </c>
    </row>
    <row r="199" spans="1:16" x14ac:dyDescent="0.25">
      <c r="A199" s="175"/>
      <c r="B199" s="264" t="s">
        <v>1378</v>
      </c>
      <c r="C199" s="158"/>
      <c r="D199" s="159" t="s">
        <v>113</v>
      </c>
      <c r="E199" s="160">
        <v>3</v>
      </c>
      <c r="F199" s="160">
        <v>1</v>
      </c>
      <c r="G199" s="160">
        <v>3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1</v>
      </c>
      <c r="N199" s="160">
        <v>0</v>
      </c>
      <c r="O199" s="160">
        <v>0</v>
      </c>
      <c r="P199" s="161">
        <v>4</v>
      </c>
    </row>
    <row r="200" spans="1:16" x14ac:dyDescent="0.25">
      <c r="A200" s="176" t="s">
        <v>202</v>
      </c>
      <c r="B200" s="264" t="s">
        <v>967</v>
      </c>
      <c r="C200" s="158" t="s">
        <v>204</v>
      </c>
      <c r="D200" s="159" t="s">
        <v>361</v>
      </c>
      <c r="E200" s="160">
        <v>7</v>
      </c>
      <c r="F200" s="160">
        <v>1</v>
      </c>
      <c r="G200" s="160">
        <v>0</v>
      </c>
      <c r="H200" s="160">
        <v>0</v>
      </c>
      <c r="I200" s="160">
        <v>1</v>
      </c>
      <c r="J200" s="160">
        <v>1</v>
      </c>
      <c r="K200" s="160">
        <v>0</v>
      </c>
      <c r="L200" s="160">
        <v>0</v>
      </c>
      <c r="M200" s="160">
        <v>6</v>
      </c>
      <c r="N200" s="160">
        <v>0</v>
      </c>
      <c r="O200" s="160">
        <v>0</v>
      </c>
      <c r="P200" s="161">
        <v>8</v>
      </c>
    </row>
    <row r="201" spans="1:16" x14ac:dyDescent="0.25">
      <c r="A201" s="175"/>
      <c r="B201" s="264" t="s">
        <v>1378</v>
      </c>
      <c r="C201" s="158"/>
      <c r="D201" s="159" t="s">
        <v>119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1">
        <v>0</v>
      </c>
    </row>
    <row r="202" spans="1:16" x14ac:dyDescent="0.25">
      <c r="A202" s="175"/>
      <c r="B202" s="264" t="s">
        <v>1378</v>
      </c>
      <c r="C202" s="158"/>
      <c r="D202" s="159" t="s">
        <v>113</v>
      </c>
      <c r="E202" s="160">
        <v>1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1</v>
      </c>
      <c r="N202" s="160">
        <v>0</v>
      </c>
      <c r="O202" s="160">
        <v>0</v>
      </c>
      <c r="P202" s="161">
        <v>1</v>
      </c>
    </row>
    <row r="203" spans="1:16" x14ac:dyDescent="0.25">
      <c r="A203" s="175"/>
      <c r="B203" s="264" t="s">
        <v>420</v>
      </c>
      <c r="C203" s="158" t="s">
        <v>205</v>
      </c>
      <c r="D203" s="159" t="s">
        <v>361</v>
      </c>
      <c r="E203" s="160">
        <v>1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1</v>
      </c>
      <c r="N203" s="160">
        <v>0</v>
      </c>
      <c r="O203" s="160">
        <v>0</v>
      </c>
      <c r="P203" s="161">
        <v>1</v>
      </c>
    </row>
    <row r="204" spans="1:16" x14ac:dyDescent="0.25">
      <c r="A204" s="175"/>
      <c r="B204" s="264" t="s">
        <v>1378</v>
      </c>
      <c r="C204" s="158"/>
      <c r="D204" s="159" t="s">
        <v>119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1">
        <v>0</v>
      </c>
    </row>
    <row r="205" spans="1:16" x14ac:dyDescent="0.25">
      <c r="A205" s="175"/>
      <c r="B205" s="264" t="s">
        <v>1378</v>
      </c>
      <c r="C205" s="158"/>
      <c r="D205" s="159" t="s">
        <v>113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1">
        <v>0</v>
      </c>
    </row>
    <row r="206" spans="1:16" x14ac:dyDescent="0.25">
      <c r="A206" s="175"/>
      <c r="B206" s="264" t="s">
        <v>970</v>
      </c>
      <c r="C206" s="158" t="s">
        <v>206</v>
      </c>
      <c r="D206" s="159" t="s">
        <v>361</v>
      </c>
      <c r="E206" s="160">
        <v>2</v>
      </c>
      <c r="F206" s="160">
        <v>4</v>
      </c>
      <c r="G206" s="160">
        <v>0</v>
      </c>
      <c r="H206" s="160">
        <v>0</v>
      </c>
      <c r="I206" s="160">
        <v>1</v>
      </c>
      <c r="J206" s="160">
        <v>0</v>
      </c>
      <c r="K206" s="160">
        <v>0</v>
      </c>
      <c r="L206" s="160">
        <v>0</v>
      </c>
      <c r="M206" s="160">
        <v>4</v>
      </c>
      <c r="N206" s="160">
        <v>0</v>
      </c>
      <c r="O206" s="160">
        <v>1</v>
      </c>
      <c r="P206" s="161">
        <v>6</v>
      </c>
    </row>
    <row r="207" spans="1:16" x14ac:dyDescent="0.25">
      <c r="A207" s="175"/>
      <c r="B207" s="264" t="s">
        <v>1378</v>
      </c>
      <c r="C207" s="158"/>
      <c r="D207" s="159" t="s">
        <v>119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1">
        <v>0</v>
      </c>
    </row>
    <row r="208" spans="1:16" x14ac:dyDescent="0.25">
      <c r="A208" s="175"/>
      <c r="B208" s="264" t="s">
        <v>1378</v>
      </c>
      <c r="C208" s="158"/>
      <c r="D208" s="159" t="s">
        <v>113</v>
      </c>
      <c r="E208" s="160">
        <v>2</v>
      </c>
      <c r="F208" s="160">
        <v>1</v>
      </c>
      <c r="G208" s="160">
        <v>0</v>
      </c>
      <c r="H208" s="160">
        <v>0</v>
      </c>
      <c r="I208" s="160">
        <v>0</v>
      </c>
      <c r="J208" s="160">
        <v>0</v>
      </c>
      <c r="K208" s="160">
        <v>0</v>
      </c>
      <c r="L208" s="160">
        <v>0</v>
      </c>
      <c r="M208" s="160">
        <v>3</v>
      </c>
      <c r="N208" s="160">
        <v>0</v>
      </c>
      <c r="O208" s="160">
        <v>0</v>
      </c>
      <c r="P208" s="161">
        <v>3</v>
      </c>
    </row>
    <row r="209" spans="1:16" x14ac:dyDescent="0.25">
      <c r="A209" s="175"/>
      <c r="B209" s="264" t="s">
        <v>1398</v>
      </c>
      <c r="C209" s="158" t="s">
        <v>207</v>
      </c>
      <c r="D209" s="159" t="s">
        <v>361</v>
      </c>
      <c r="E209" s="160">
        <v>2</v>
      </c>
      <c r="F209" s="160">
        <v>0</v>
      </c>
      <c r="G209" s="160">
        <v>0</v>
      </c>
      <c r="H209" s="160">
        <v>0</v>
      </c>
      <c r="I209" s="160">
        <v>0</v>
      </c>
      <c r="J209" s="160">
        <v>1</v>
      </c>
      <c r="K209" s="160">
        <v>0</v>
      </c>
      <c r="L209" s="160">
        <v>0</v>
      </c>
      <c r="M209" s="160">
        <v>1</v>
      </c>
      <c r="N209" s="160">
        <v>0</v>
      </c>
      <c r="O209" s="160">
        <v>0</v>
      </c>
      <c r="P209" s="161">
        <v>2</v>
      </c>
    </row>
    <row r="210" spans="1:16" x14ac:dyDescent="0.25">
      <c r="A210" s="175"/>
      <c r="B210" s="264" t="s">
        <v>1378</v>
      </c>
      <c r="C210" s="158"/>
      <c r="D210" s="159" t="s">
        <v>119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x14ac:dyDescent="0.25">
      <c r="A211" s="175"/>
      <c r="B211" s="264" t="s">
        <v>1378</v>
      </c>
      <c r="C211" s="158"/>
      <c r="D211" s="159" t="s">
        <v>113</v>
      </c>
      <c r="E211" s="160">
        <v>0</v>
      </c>
      <c r="F211" s="160">
        <v>0</v>
      </c>
      <c r="G211" s="160">
        <v>0</v>
      </c>
      <c r="H211" s="160">
        <v>0</v>
      </c>
      <c r="I211" s="160">
        <v>0</v>
      </c>
      <c r="J211" s="160">
        <v>0</v>
      </c>
      <c r="K211" s="160">
        <v>0</v>
      </c>
      <c r="L211" s="160">
        <v>0</v>
      </c>
      <c r="M211" s="160">
        <v>0</v>
      </c>
      <c r="N211" s="160">
        <v>0</v>
      </c>
      <c r="O211" s="160">
        <v>0</v>
      </c>
      <c r="P211" s="161">
        <v>0</v>
      </c>
    </row>
    <row r="212" spans="1:16" x14ac:dyDescent="0.25">
      <c r="A212" s="175"/>
      <c r="B212" s="264" t="s">
        <v>1399</v>
      </c>
      <c r="C212" s="158" t="s">
        <v>208</v>
      </c>
      <c r="D212" s="159" t="s">
        <v>361</v>
      </c>
      <c r="E212" s="160">
        <v>2</v>
      </c>
      <c r="F212" s="160">
        <v>3</v>
      </c>
      <c r="G212" s="160">
        <v>0</v>
      </c>
      <c r="H212" s="160">
        <v>0</v>
      </c>
      <c r="I212" s="160">
        <v>1</v>
      </c>
      <c r="J212" s="160">
        <v>0</v>
      </c>
      <c r="K212" s="160">
        <v>0</v>
      </c>
      <c r="L212" s="160">
        <v>0</v>
      </c>
      <c r="M212" s="160">
        <v>1</v>
      </c>
      <c r="N212" s="160">
        <v>0</v>
      </c>
      <c r="O212" s="160">
        <v>3</v>
      </c>
      <c r="P212" s="161">
        <v>5</v>
      </c>
    </row>
    <row r="213" spans="1:16" x14ac:dyDescent="0.25">
      <c r="A213" s="175"/>
      <c r="B213" s="264" t="s">
        <v>1378</v>
      </c>
      <c r="C213" s="158"/>
      <c r="D213" s="159" t="s">
        <v>119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0">
        <v>0</v>
      </c>
      <c r="P213" s="161">
        <v>0</v>
      </c>
    </row>
    <row r="214" spans="1:16" x14ac:dyDescent="0.25">
      <c r="A214" s="175"/>
      <c r="B214" s="264" t="s">
        <v>1378</v>
      </c>
      <c r="C214" s="158"/>
      <c r="D214" s="159" t="s">
        <v>113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0</v>
      </c>
      <c r="N214" s="160">
        <v>0</v>
      </c>
      <c r="O214" s="160">
        <v>0</v>
      </c>
      <c r="P214" s="161">
        <v>0</v>
      </c>
    </row>
    <row r="215" spans="1:16" x14ac:dyDescent="0.25">
      <c r="A215" s="175"/>
      <c r="B215" s="264" t="s">
        <v>994</v>
      </c>
      <c r="C215" s="158" t="s">
        <v>209</v>
      </c>
      <c r="D215" s="159" t="s">
        <v>361</v>
      </c>
      <c r="E215" s="160">
        <v>9</v>
      </c>
      <c r="F215" s="160">
        <v>2</v>
      </c>
      <c r="G215" s="160">
        <v>0</v>
      </c>
      <c r="H215" s="160">
        <v>0</v>
      </c>
      <c r="I215" s="160">
        <v>0</v>
      </c>
      <c r="J215" s="160">
        <v>3</v>
      </c>
      <c r="K215" s="160">
        <v>0</v>
      </c>
      <c r="L215" s="160">
        <v>0</v>
      </c>
      <c r="M215" s="160">
        <v>8</v>
      </c>
      <c r="N215" s="160">
        <v>0</v>
      </c>
      <c r="O215" s="160">
        <v>0</v>
      </c>
      <c r="P215" s="161">
        <v>11</v>
      </c>
    </row>
    <row r="216" spans="1:16" x14ac:dyDescent="0.25">
      <c r="A216" s="175"/>
      <c r="B216" s="264" t="s">
        <v>1378</v>
      </c>
      <c r="C216" s="158"/>
      <c r="D216" s="159" t="s">
        <v>119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x14ac:dyDescent="0.25">
      <c r="A217" s="175"/>
      <c r="B217" s="264" t="s">
        <v>1378</v>
      </c>
      <c r="C217" s="158"/>
      <c r="D217" s="159" t="s">
        <v>113</v>
      </c>
      <c r="E217" s="160">
        <v>0</v>
      </c>
      <c r="F217" s="160">
        <v>0</v>
      </c>
      <c r="G217" s="160">
        <v>0</v>
      </c>
      <c r="H217" s="160">
        <v>0</v>
      </c>
      <c r="I217" s="160">
        <v>0</v>
      </c>
      <c r="J217" s="160">
        <v>0</v>
      </c>
      <c r="K217" s="160">
        <v>0</v>
      </c>
      <c r="L217" s="160">
        <v>0</v>
      </c>
      <c r="M217" s="160">
        <v>0</v>
      </c>
      <c r="N217" s="160">
        <v>0</v>
      </c>
      <c r="O217" s="160">
        <v>0</v>
      </c>
      <c r="P217" s="161">
        <v>0</v>
      </c>
    </row>
    <row r="218" spans="1:16" x14ac:dyDescent="0.25">
      <c r="A218" s="175"/>
      <c r="B218" s="264" t="s">
        <v>972</v>
      </c>
      <c r="C218" s="158" t="s">
        <v>210</v>
      </c>
      <c r="D218" s="159" t="s">
        <v>361</v>
      </c>
      <c r="E218" s="160">
        <v>2</v>
      </c>
      <c r="F218" s="160">
        <v>0</v>
      </c>
      <c r="G218" s="160">
        <v>0</v>
      </c>
      <c r="H218" s="160">
        <v>0</v>
      </c>
      <c r="I218" s="160">
        <v>0</v>
      </c>
      <c r="J218" s="160">
        <v>0</v>
      </c>
      <c r="K218" s="160">
        <v>0</v>
      </c>
      <c r="L218" s="160">
        <v>0</v>
      </c>
      <c r="M218" s="160">
        <v>2</v>
      </c>
      <c r="N218" s="160">
        <v>0</v>
      </c>
      <c r="O218" s="160">
        <v>0</v>
      </c>
      <c r="P218" s="161">
        <v>2</v>
      </c>
    </row>
    <row r="219" spans="1:16" x14ac:dyDescent="0.25">
      <c r="A219" s="175"/>
      <c r="B219" s="264" t="s">
        <v>1378</v>
      </c>
      <c r="C219" s="158"/>
      <c r="D219" s="159" t="s">
        <v>119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x14ac:dyDescent="0.25">
      <c r="A220" s="175"/>
      <c r="B220" s="264" t="s">
        <v>1378</v>
      </c>
      <c r="C220" s="158"/>
      <c r="D220" s="159" t="s">
        <v>113</v>
      </c>
      <c r="E220" s="160">
        <v>0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0</v>
      </c>
      <c r="M220" s="160">
        <v>0</v>
      </c>
      <c r="N220" s="160">
        <v>0</v>
      </c>
      <c r="O220" s="160">
        <v>0</v>
      </c>
      <c r="P220" s="161">
        <v>0</v>
      </c>
    </row>
    <row r="221" spans="1:16" x14ac:dyDescent="0.25">
      <c r="A221" s="175"/>
      <c r="B221" s="264" t="s">
        <v>416</v>
      </c>
      <c r="C221" s="158" t="s">
        <v>211</v>
      </c>
      <c r="D221" s="159" t="s">
        <v>361</v>
      </c>
      <c r="E221" s="160">
        <v>1</v>
      </c>
      <c r="F221" s="160">
        <v>1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2</v>
      </c>
      <c r="N221" s="160">
        <v>0</v>
      </c>
      <c r="O221" s="160">
        <v>0</v>
      </c>
      <c r="P221" s="161">
        <v>2</v>
      </c>
    </row>
    <row r="222" spans="1:16" x14ac:dyDescent="0.25">
      <c r="A222" s="175"/>
      <c r="B222" s="264" t="s">
        <v>1378</v>
      </c>
      <c r="C222" s="158"/>
      <c r="D222" s="159" t="s">
        <v>119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x14ac:dyDescent="0.25">
      <c r="A223" s="175"/>
      <c r="B223" s="264" t="s">
        <v>1378</v>
      </c>
      <c r="C223" s="158"/>
      <c r="D223" s="159" t="s">
        <v>113</v>
      </c>
      <c r="E223" s="160">
        <v>3</v>
      </c>
      <c r="F223" s="160">
        <v>2</v>
      </c>
      <c r="G223" s="160">
        <v>1</v>
      </c>
      <c r="H223" s="160">
        <v>0</v>
      </c>
      <c r="I223" s="160">
        <v>4</v>
      </c>
      <c r="J223" s="160">
        <v>0</v>
      </c>
      <c r="K223" s="160">
        <v>0</v>
      </c>
      <c r="L223" s="160">
        <v>0</v>
      </c>
      <c r="M223" s="160">
        <v>0</v>
      </c>
      <c r="N223" s="160">
        <v>0</v>
      </c>
      <c r="O223" s="160">
        <v>0</v>
      </c>
      <c r="P223" s="161">
        <v>5</v>
      </c>
    </row>
    <row r="224" spans="1:16" x14ac:dyDescent="0.25">
      <c r="A224" s="175"/>
      <c r="B224" s="264" t="s">
        <v>973</v>
      </c>
      <c r="C224" s="158" t="s">
        <v>212</v>
      </c>
      <c r="D224" s="159" t="s">
        <v>361</v>
      </c>
      <c r="E224" s="160">
        <v>3</v>
      </c>
      <c r="F224" s="160">
        <v>2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4</v>
      </c>
      <c r="N224" s="160">
        <v>0</v>
      </c>
      <c r="O224" s="160">
        <v>1</v>
      </c>
      <c r="P224" s="161">
        <v>5</v>
      </c>
    </row>
    <row r="225" spans="1:16" x14ac:dyDescent="0.25">
      <c r="A225" s="175"/>
      <c r="B225" s="264" t="s">
        <v>1378</v>
      </c>
      <c r="C225" s="158"/>
      <c r="D225" s="159" t="s">
        <v>119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x14ac:dyDescent="0.25">
      <c r="A226" s="175"/>
      <c r="B226" s="264" t="s">
        <v>1378</v>
      </c>
      <c r="C226" s="158"/>
      <c r="D226" s="159" t="s">
        <v>113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1">
        <v>0</v>
      </c>
    </row>
    <row r="227" spans="1:16" x14ac:dyDescent="0.25">
      <c r="A227" s="175"/>
      <c r="B227" s="264" t="s">
        <v>440</v>
      </c>
      <c r="C227" s="158" t="s">
        <v>213</v>
      </c>
      <c r="D227" s="159" t="s">
        <v>361</v>
      </c>
      <c r="E227" s="160">
        <v>3</v>
      </c>
      <c r="F227" s="160">
        <v>0</v>
      </c>
      <c r="G227" s="160">
        <v>1</v>
      </c>
      <c r="H227" s="160">
        <v>0</v>
      </c>
      <c r="I227" s="160">
        <v>1</v>
      </c>
      <c r="J227" s="160">
        <v>0</v>
      </c>
      <c r="K227" s="160">
        <v>0</v>
      </c>
      <c r="L227" s="160">
        <v>0</v>
      </c>
      <c r="M227" s="160">
        <v>1</v>
      </c>
      <c r="N227" s="160">
        <v>0</v>
      </c>
      <c r="O227" s="160">
        <v>0</v>
      </c>
      <c r="P227" s="161">
        <v>3</v>
      </c>
    </row>
    <row r="228" spans="1:16" x14ac:dyDescent="0.25">
      <c r="A228" s="175"/>
      <c r="B228" s="264" t="s">
        <v>1378</v>
      </c>
      <c r="C228" s="158"/>
      <c r="D228" s="159" t="s">
        <v>119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0</v>
      </c>
    </row>
    <row r="229" spans="1:16" x14ac:dyDescent="0.25">
      <c r="A229" s="175"/>
      <c r="B229" s="264" t="s">
        <v>1378</v>
      </c>
      <c r="C229" s="158"/>
      <c r="D229" s="159" t="s">
        <v>113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0</v>
      </c>
      <c r="N229" s="160">
        <v>0</v>
      </c>
      <c r="O229" s="160">
        <v>0</v>
      </c>
      <c r="P229" s="161">
        <v>0</v>
      </c>
    </row>
    <row r="230" spans="1:16" x14ac:dyDescent="0.25">
      <c r="A230" s="175"/>
      <c r="B230" s="264" t="s">
        <v>974</v>
      </c>
      <c r="C230" s="158" t="s">
        <v>214</v>
      </c>
      <c r="D230" s="159" t="s">
        <v>361</v>
      </c>
      <c r="E230" s="160">
        <v>3</v>
      </c>
      <c r="F230" s="160">
        <v>3</v>
      </c>
      <c r="G230" s="160">
        <v>0</v>
      </c>
      <c r="H230" s="160">
        <v>0</v>
      </c>
      <c r="I230" s="160">
        <v>0</v>
      </c>
      <c r="J230" s="160">
        <v>0</v>
      </c>
      <c r="K230" s="160">
        <v>1</v>
      </c>
      <c r="L230" s="160">
        <v>0</v>
      </c>
      <c r="M230" s="160">
        <v>4</v>
      </c>
      <c r="N230" s="160">
        <v>0</v>
      </c>
      <c r="O230" s="160">
        <v>1</v>
      </c>
      <c r="P230" s="161">
        <v>6</v>
      </c>
    </row>
    <row r="231" spans="1:16" x14ac:dyDescent="0.25">
      <c r="A231" s="175"/>
      <c r="B231" s="264" t="s">
        <v>1378</v>
      </c>
      <c r="C231" s="158"/>
      <c r="D231" s="159" t="s">
        <v>119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x14ac:dyDescent="0.25">
      <c r="A232" s="175"/>
      <c r="B232" s="264" t="s">
        <v>1378</v>
      </c>
      <c r="C232" s="158"/>
      <c r="D232" s="159" t="s">
        <v>113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160">
        <v>0</v>
      </c>
      <c r="L232" s="160">
        <v>0</v>
      </c>
      <c r="M232" s="160">
        <v>0</v>
      </c>
      <c r="N232" s="160">
        <v>0</v>
      </c>
      <c r="O232" s="160">
        <v>0</v>
      </c>
      <c r="P232" s="161">
        <v>0</v>
      </c>
    </row>
    <row r="233" spans="1:16" x14ac:dyDescent="0.25">
      <c r="A233" s="175"/>
      <c r="B233" s="264" t="s">
        <v>975</v>
      </c>
      <c r="C233" s="158" t="s">
        <v>215</v>
      </c>
      <c r="D233" s="159" t="s">
        <v>361</v>
      </c>
      <c r="E233" s="160">
        <v>0</v>
      </c>
      <c r="F233" s="160">
        <v>1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1</v>
      </c>
      <c r="N233" s="160">
        <v>0</v>
      </c>
      <c r="O233" s="160">
        <v>0</v>
      </c>
      <c r="P233" s="161">
        <v>1</v>
      </c>
    </row>
    <row r="234" spans="1:16" x14ac:dyDescent="0.25">
      <c r="A234" s="175"/>
      <c r="B234" s="264" t="s">
        <v>1378</v>
      </c>
      <c r="C234" s="158"/>
      <c r="D234" s="159" t="s">
        <v>119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x14ac:dyDescent="0.25">
      <c r="A235" s="175"/>
      <c r="B235" s="264" t="s">
        <v>1378</v>
      </c>
      <c r="C235" s="158"/>
      <c r="D235" s="159" t="s">
        <v>113</v>
      </c>
      <c r="E235" s="160">
        <v>0</v>
      </c>
      <c r="F235" s="160">
        <v>0</v>
      </c>
      <c r="G235" s="160">
        <v>0</v>
      </c>
      <c r="H235" s="160">
        <v>0</v>
      </c>
      <c r="I235" s="160">
        <v>0</v>
      </c>
      <c r="J235" s="160">
        <v>0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1">
        <v>0</v>
      </c>
    </row>
    <row r="236" spans="1:16" x14ac:dyDescent="0.25">
      <c r="A236" s="175"/>
      <c r="B236" s="264" t="s">
        <v>421</v>
      </c>
      <c r="C236" s="158" t="s">
        <v>216</v>
      </c>
      <c r="D236" s="159" t="s">
        <v>361</v>
      </c>
      <c r="E236" s="160">
        <v>3</v>
      </c>
      <c r="F236" s="160">
        <v>6</v>
      </c>
      <c r="G236" s="160">
        <v>6</v>
      </c>
      <c r="H236" s="160">
        <v>0</v>
      </c>
      <c r="I236" s="160">
        <v>0</v>
      </c>
      <c r="J236" s="160">
        <v>2</v>
      </c>
      <c r="K236" s="160">
        <v>0</v>
      </c>
      <c r="L236" s="160">
        <v>0</v>
      </c>
      <c r="M236" s="160">
        <v>1</v>
      </c>
      <c r="N236" s="160">
        <v>0</v>
      </c>
      <c r="O236" s="160">
        <v>0</v>
      </c>
      <c r="P236" s="161">
        <v>9</v>
      </c>
    </row>
    <row r="237" spans="1:16" x14ac:dyDescent="0.25">
      <c r="A237" s="175"/>
      <c r="B237" s="264" t="s">
        <v>1378</v>
      </c>
      <c r="C237" s="158"/>
      <c r="D237" s="159" t="s">
        <v>119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x14ac:dyDescent="0.25">
      <c r="A238" s="175"/>
      <c r="B238" s="264" t="s">
        <v>1378</v>
      </c>
      <c r="C238" s="158"/>
      <c r="D238" s="159" t="s">
        <v>113</v>
      </c>
      <c r="E238" s="160">
        <v>1</v>
      </c>
      <c r="F238" s="160">
        <v>9</v>
      </c>
      <c r="G238" s="160">
        <v>5</v>
      </c>
      <c r="H238" s="160">
        <v>0</v>
      </c>
      <c r="I238" s="160">
        <v>1</v>
      </c>
      <c r="J238" s="160">
        <v>0</v>
      </c>
      <c r="K238" s="160">
        <v>0</v>
      </c>
      <c r="L238" s="160">
        <v>0</v>
      </c>
      <c r="M238" s="160">
        <v>4</v>
      </c>
      <c r="N238" s="160">
        <v>0</v>
      </c>
      <c r="O238" s="160">
        <v>0</v>
      </c>
      <c r="P238" s="161">
        <v>10</v>
      </c>
    </row>
    <row r="239" spans="1:16" x14ac:dyDescent="0.25">
      <c r="A239" s="175"/>
      <c r="B239" s="264" t="s">
        <v>976</v>
      </c>
      <c r="C239" s="158" t="s">
        <v>217</v>
      </c>
      <c r="D239" s="159" t="s">
        <v>361</v>
      </c>
      <c r="E239" s="160">
        <v>1</v>
      </c>
      <c r="F239" s="160">
        <v>6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7</v>
      </c>
      <c r="N239" s="160">
        <v>0</v>
      </c>
      <c r="O239" s="160">
        <v>0</v>
      </c>
      <c r="P239" s="161">
        <v>7</v>
      </c>
    </row>
    <row r="240" spans="1:16" x14ac:dyDescent="0.25">
      <c r="A240" s="175"/>
      <c r="B240" s="264" t="s">
        <v>1378</v>
      </c>
      <c r="C240" s="158"/>
      <c r="D240" s="159" t="s">
        <v>119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0">
        <v>0</v>
      </c>
      <c r="P240" s="161">
        <v>0</v>
      </c>
    </row>
    <row r="241" spans="1:16" x14ac:dyDescent="0.25">
      <c r="A241" s="175"/>
      <c r="B241" s="264" t="s">
        <v>1378</v>
      </c>
      <c r="C241" s="158"/>
      <c r="D241" s="159" t="s">
        <v>113</v>
      </c>
      <c r="E241" s="160">
        <v>2</v>
      </c>
      <c r="F241" s="160">
        <v>3</v>
      </c>
      <c r="G241" s="160">
        <v>0</v>
      </c>
      <c r="H241" s="160">
        <v>0</v>
      </c>
      <c r="I241" s="160">
        <v>1</v>
      </c>
      <c r="J241" s="160">
        <v>0</v>
      </c>
      <c r="K241" s="160">
        <v>0</v>
      </c>
      <c r="L241" s="160">
        <v>0</v>
      </c>
      <c r="M241" s="160">
        <v>4</v>
      </c>
      <c r="N241" s="160">
        <v>0</v>
      </c>
      <c r="O241" s="160">
        <v>0</v>
      </c>
      <c r="P241" s="161">
        <v>5</v>
      </c>
    </row>
    <row r="242" spans="1:16" x14ac:dyDescent="0.25">
      <c r="A242" s="175"/>
      <c r="B242" s="264" t="s">
        <v>977</v>
      </c>
      <c r="C242" s="158" t="s">
        <v>218</v>
      </c>
      <c r="D242" s="159" t="s">
        <v>361</v>
      </c>
      <c r="E242" s="160">
        <v>12</v>
      </c>
      <c r="F242" s="160">
        <v>3</v>
      </c>
      <c r="G242" s="160">
        <v>0</v>
      </c>
      <c r="H242" s="160">
        <v>0</v>
      </c>
      <c r="I242" s="160">
        <v>0</v>
      </c>
      <c r="J242" s="160">
        <v>2</v>
      </c>
      <c r="K242" s="160">
        <v>1</v>
      </c>
      <c r="L242" s="160">
        <v>0</v>
      </c>
      <c r="M242" s="160">
        <v>12</v>
      </c>
      <c r="N242" s="160">
        <v>0</v>
      </c>
      <c r="O242" s="160">
        <v>0</v>
      </c>
      <c r="P242" s="161">
        <v>15</v>
      </c>
    </row>
    <row r="243" spans="1:16" x14ac:dyDescent="0.25">
      <c r="A243" s="175"/>
      <c r="B243" s="264" t="s">
        <v>1378</v>
      </c>
      <c r="C243" s="158"/>
      <c r="D243" s="159" t="s">
        <v>119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0">
        <v>0</v>
      </c>
      <c r="P243" s="161">
        <v>0</v>
      </c>
    </row>
    <row r="244" spans="1:16" x14ac:dyDescent="0.25">
      <c r="A244" s="175"/>
      <c r="B244" s="264" t="s">
        <v>1378</v>
      </c>
      <c r="C244" s="158"/>
      <c r="D244" s="159" t="s">
        <v>113</v>
      </c>
      <c r="E244" s="160">
        <v>15</v>
      </c>
      <c r="F244" s="160">
        <v>4</v>
      </c>
      <c r="G244" s="160">
        <v>0</v>
      </c>
      <c r="H244" s="160">
        <v>0</v>
      </c>
      <c r="I244" s="160">
        <v>0</v>
      </c>
      <c r="J244" s="160">
        <v>2</v>
      </c>
      <c r="K244" s="160">
        <v>0</v>
      </c>
      <c r="L244" s="160">
        <v>0</v>
      </c>
      <c r="M244" s="160">
        <v>17</v>
      </c>
      <c r="N244" s="160">
        <v>0</v>
      </c>
      <c r="O244" s="160">
        <v>0</v>
      </c>
      <c r="P244" s="161">
        <v>19</v>
      </c>
    </row>
    <row r="245" spans="1:16" x14ac:dyDescent="0.25">
      <c r="A245" s="175"/>
      <c r="B245" s="264" t="s">
        <v>978</v>
      </c>
      <c r="C245" s="158" t="s">
        <v>219</v>
      </c>
      <c r="D245" s="159" t="s">
        <v>361</v>
      </c>
      <c r="E245" s="160">
        <v>12</v>
      </c>
      <c r="F245" s="160">
        <v>8</v>
      </c>
      <c r="G245" s="160">
        <v>0</v>
      </c>
      <c r="H245" s="160">
        <v>0</v>
      </c>
      <c r="I245" s="160">
        <v>1</v>
      </c>
      <c r="J245" s="160">
        <v>11</v>
      </c>
      <c r="K245" s="160">
        <v>0</v>
      </c>
      <c r="L245" s="160">
        <v>0</v>
      </c>
      <c r="M245" s="160">
        <v>8</v>
      </c>
      <c r="N245" s="160">
        <v>0</v>
      </c>
      <c r="O245" s="160">
        <v>0</v>
      </c>
      <c r="P245" s="161">
        <v>20</v>
      </c>
    </row>
    <row r="246" spans="1:16" x14ac:dyDescent="0.25">
      <c r="A246" s="175"/>
      <c r="B246" s="264" t="s">
        <v>1378</v>
      </c>
      <c r="C246" s="158"/>
      <c r="D246" s="159" t="s">
        <v>119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1">
        <v>0</v>
      </c>
    </row>
    <row r="247" spans="1:16" x14ac:dyDescent="0.25">
      <c r="A247" s="175"/>
      <c r="B247" s="264" t="s">
        <v>1378</v>
      </c>
      <c r="C247" s="158"/>
      <c r="D247" s="159" t="s">
        <v>113</v>
      </c>
      <c r="E247" s="160">
        <v>0</v>
      </c>
      <c r="F247" s="160">
        <v>0</v>
      </c>
      <c r="G247" s="160">
        <v>0</v>
      </c>
      <c r="H247" s="160">
        <v>0</v>
      </c>
      <c r="I247" s="160">
        <v>0</v>
      </c>
      <c r="J247" s="160">
        <v>0</v>
      </c>
      <c r="K247" s="160">
        <v>0</v>
      </c>
      <c r="L247" s="160">
        <v>0</v>
      </c>
      <c r="M247" s="160">
        <v>0</v>
      </c>
      <c r="N247" s="160">
        <v>0</v>
      </c>
      <c r="O247" s="160">
        <v>0</v>
      </c>
      <c r="P247" s="161">
        <v>0</v>
      </c>
    </row>
    <row r="248" spans="1:16" x14ac:dyDescent="0.25">
      <c r="A248" s="175"/>
      <c r="B248" s="264" t="s">
        <v>940</v>
      </c>
      <c r="C248" s="158" t="s">
        <v>155</v>
      </c>
      <c r="D248" s="159" t="s">
        <v>361</v>
      </c>
      <c r="E248" s="160">
        <v>1</v>
      </c>
      <c r="F248" s="160">
        <v>1</v>
      </c>
      <c r="G248" s="160">
        <v>0</v>
      </c>
      <c r="H248" s="160">
        <v>0</v>
      </c>
      <c r="I248" s="160">
        <v>0</v>
      </c>
      <c r="J248" s="160">
        <v>0</v>
      </c>
      <c r="K248" s="160">
        <v>0</v>
      </c>
      <c r="L248" s="160">
        <v>0</v>
      </c>
      <c r="M248" s="160">
        <v>1</v>
      </c>
      <c r="N248" s="160">
        <v>0</v>
      </c>
      <c r="O248" s="160">
        <v>1</v>
      </c>
      <c r="P248" s="161">
        <v>2</v>
      </c>
    </row>
    <row r="249" spans="1:16" x14ac:dyDescent="0.25">
      <c r="A249" s="175"/>
      <c r="B249" s="264" t="s">
        <v>1378</v>
      </c>
      <c r="C249" s="158"/>
      <c r="D249" s="159" t="s">
        <v>119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x14ac:dyDescent="0.25">
      <c r="A250" s="175"/>
      <c r="B250" s="264" t="s">
        <v>1378</v>
      </c>
      <c r="C250" s="158"/>
      <c r="D250" s="159" t="s">
        <v>113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0</v>
      </c>
      <c r="N250" s="160">
        <v>0</v>
      </c>
      <c r="O250" s="160">
        <v>0</v>
      </c>
      <c r="P250" s="161">
        <v>0</v>
      </c>
    </row>
    <row r="251" spans="1:16" x14ac:dyDescent="0.25">
      <c r="A251" s="176" t="s">
        <v>202</v>
      </c>
      <c r="B251" s="264" t="s">
        <v>980</v>
      </c>
      <c r="C251" s="158" t="s">
        <v>220</v>
      </c>
      <c r="D251" s="159" t="s">
        <v>361</v>
      </c>
      <c r="E251" s="160">
        <v>3</v>
      </c>
      <c r="F251" s="160">
        <v>2</v>
      </c>
      <c r="G251" s="160">
        <v>0</v>
      </c>
      <c r="H251" s="160">
        <v>0</v>
      </c>
      <c r="I251" s="160">
        <v>0</v>
      </c>
      <c r="J251" s="160">
        <v>3</v>
      </c>
      <c r="K251" s="160">
        <v>0</v>
      </c>
      <c r="L251" s="160">
        <v>0</v>
      </c>
      <c r="M251" s="160">
        <v>1</v>
      </c>
      <c r="N251" s="160">
        <v>0</v>
      </c>
      <c r="O251" s="160">
        <v>1</v>
      </c>
      <c r="P251" s="161">
        <v>5</v>
      </c>
    </row>
    <row r="252" spans="1:16" x14ac:dyDescent="0.25">
      <c r="A252" s="175"/>
      <c r="B252" s="264" t="s">
        <v>1378</v>
      </c>
      <c r="C252" s="158"/>
      <c r="D252" s="159" t="s">
        <v>119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0</v>
      </c>
    </row>
    <row r="253" spans="1:16" x14ac:dyDescent="0.25">
      <c r="A253" s="175"/>
      <c r="B253" s="264" t="s">
        <v>1378</v>
      </c>
      <c r="C253" s="158"/>
      <c r="D253" s="159" t="s">
        <v>113</v>
      </c>
      <c r="E253" s="160">
        <v>3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3</v>
      </c>
      <c r="N253" s="160">
        <v>0</v>
      </c>
      <c r="O253" s="160">
        <v>0</v>
      </c>
      <c r="P253" s="161">
        <v>3</v>
      </c>
    </row>
    <row r="254" spans="1:16" x14ac:dyDescent="0.25">
      <c r="A254" s="175"/>
      <c r="B254" s="264" t="s">
        <v>990</v>
      </c>
      <c r="C254" s="158" t="s">
        <v>221</v>
      </c>
      <c r="D254" s="159" t="s">
        <v>361</v>
      </c>
      <c r="E254" s="160">
        <v>1</v>
      </c>
      <c r="F254" s="160">
        <v>0</v>
      </c>
      <c r="G254" s="160">
        <v>0</v>
      </c>
      <c r="H254" s="160">
        <v>0</v>
      </c>
      <c r="I254" s="160">
        <v>0</v>
      </c>
      <c r="J254" s="160">
        <v>0</v>
      </c>
      <c r="K254" s="160">
        <v>0</v>
      </c>
      <c r="L254" s="160">
        <v>0</v>
      </c>
      <c r="M254" s="160">
        <v>1</v>
      </c>
      <c r="N254" s="160">
        <v>0</v>
      </c>
      <c r="O254" s="160">
        <v>0</v>
      </c>
      <c r="P254" s="161">
        <v>1</v>
      </c>
    </row>
    <row r="255" spans="1:16" x14ac:dyDescent="0.25">
      <c r="A255" s="175"/>
      <c r="B255" s="264" t="s">
        <v>1378</v>
      </c>
      <c r="C255" s="158"/>
      <c r="D255" s="159" t="s">
        <v>119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0</v>
      </c>
      <c r="L255" s="160">
        <v>0</v>
      </c>
      <c r="M255" s="160">
        <v>0</v>
      </c>
      <c r="N255" s="160">
        <v>0</v>
      </c>
      <c r="O255" s="160">
        <v>0</v>
      </c>
      <c r="P255" s="161">
        <v>0</v>
      </c>
    </row>
    <row r="256" spans="1:16" x14ac:dyDescent="0.25">
      <c r="A256" s="175"/>
      <c r="B256" s="264" t="s">
        <v>1378</v>
      </c>
      <c r="C256" s="158"/>
      <c r="D256" s="159" t="s">
        <v>113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0</v>
      </c>
      <c r="N256" s="160">
        <v>0</v>
      </c>
      <c r="O256" s="160">
        <v>0</v>
      </c>
      <c r="P256" s="161">
        <v>0</v>
      </c>
    </row>
    <row r="257" spans="1:16" x14ac:dyDescent="0.25">
      <c r="A257" s="175"/>
      <c r="B257" s="264" t="s">
        <v>443</v>
      </c>
      <c r="C257" s="158" t="s">
        <v>351</v>
      </c>
      <c r="D257" s="159" t="s">
        <v>361</v>
      </c>
      <c r="E257" s="160">
        <v>3</v>
      </c>
      <c r="F257" s="160">
        <v>2</v>
      </c>
      <c r="G257" s="160">
        <v>4</v>
      </c>
      <c r="H257" s="160">
        <v>0</v>
      </c>
      <c r="I257" s="160">
        <v>0</v>
      </c>
      <c r="J257" s="160">
        <v>0</v>
      </c>
      <c r="K257" s="160">
        <v>0</v>
      </c>
      <c r="L257" s="160">
        <v>0</v>
      </c>
      <c r="M257" s="160">
        <v>0</v>
      </c>
      <c r="N257" s="160">
        <v>0</v>
      </c>
      <c r="O257" s="160">
        <v>1</v>
      </c>
      <c r="P257" s="161">
        <v>5</v>
      </c>
    </row>
    <row r="258" spans="1:16" x14ac:dyDescent="0.25">
      <c r="A258" s="175"/>
      <c r="B258" s="264" t="s">
        <v>1378</v>
      </c>
      <c r="C258" s="158"/>
      <c r="D258" s="159" t="s">
        <v>119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0</v>
      </c>
      <c r="M258" s="160">
        <v>0</v>
      </c>
      <c r="N258" s="160">
        <v>0</v>
      </c>
      <c r="O258" s="160">
        <v>0</v>
      </c>
      <c r="P258" s="161">
        <v>0</v>
      </c>
    </row>
    <row r="259" spans="1:16" x14ac:dyDescent="0.25">
      <c r="A259" s="175"/>
      <c r="B259" s="264" t="s">
        <v>1378</v>
      </c>
      <c r="C259" s="158"/>
      <c r="D259" s="159" t="s">
        <v>113</v>
      </c>
      <c r="E259" s="160">
        <v>0</v>
      </c>
      <c r="F259" s="160">
        <v>0</v>
      </c>
      <c r="G259" s="160">
        <v>0</v>
      </c>
      <c r="H259" s="160">
        <v>0</v>
      </c>
      <c r="I259" s="160">
        <v>0</v>
      </c>
      <c r="J259" s="160">
        <v>0</v>
      </c>
      <c r="K259" s="160">
        <v>0</v>
      </c>
      <c r="L259" s="160">
        <v>0</v>
      </c>
      <c r="M259" s="160">
        <v>0</v>
      </c>
      <c r="N259" s="160">
        <v>0</v>
      </c>
      <c r="O259" s="160">
        <v>0</v>
      </c>
      <c r="P259" s="161">
        <v>0</v>
      </c>
    </row>
    <row r="260" spans="1:16" x14ac:dyDescent="0.25">
      <c r="A260" s="22" t="s">
        <v>222</v>
      </c>
      <c r="B260" s="265" t="s">
        <v>1378</v>
      </c>
      <c r="C260" s="23"/>
      <c r="D260" s="23"/>
      <c r="E260" s="24">
        <v>215</v>
      </c>
      <c r="F260" s="24">
        <v>135</v>
      </c>
      <c r="G260" s="24">
        <v>71</v>
      </c>
      <c r="H260" s="24">
        <v>0</v>
      </c>
      <c r="I260" s="24">
        <v>35</v>
      </c>
      <c r="J260" s="24">
        <v>35</v>
      </c>
      <c r="K260" s="24">
        <v>4</v>
      </c>
      <c r="L260" s="24">
        <v>1</v>
      </c>
      <c r="M260" s="24">
        <v>180</v>
      </c>
      <c r="N260" s="24">
        <v>1</v>
      </c>
      <c r="O260" s="24">
        <v>23</v>
      </c>
      <c r="P260" s="25">
        <v>350</v>
      </c>
    </row>
    <row r="261" spans="1:16" x14ac:dyDescent="0.25">
      <c r="A261" s="175" t="s">
        <v>118</v>
      </c>
      <c r="B261" s="264" t="s">
        <v>1400</v>
      </c>
      <c r="C261" s="158" t="s">
        <v>223</v>
      </c>
      <c r="D261" s="159" t="s">
        <v>361</v>
      </c>
      <c r="E261" s="160">
        <v>1</v>
      </c>
      <c r="F261" s="160">
        <v>3</v>
      </c>
      <c r="G261" s="160">
        <v>2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1</v>
      </c>
      <c r="N261" s="160">
        <v>0</v>
      </c>
      <c r="O261" s="160">
        <v>1</v>
      </c>
      <c r="P261" s="161">
        <v>4</v>
      </c>
    </row>
    <row r="262" spans="1:16" x14ac:dyDescent="0.25">
      <c r="A262" s="175"/>
      <c r="B262" s="264" t="s">
        <v>1378</v>
      </c>
      <c r="C262" s="158"/>
      <c r="D262" s="159" t="s">
        <v>119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0</v>
      </c>
      <c r="M262" s="160">
        <v>0</v>
      </c>
      <c r="N262" s="160">
        <v>0</v>
      </c>
      <c r="O262" s="160">
        <v>0</v>
      </c>
      <c r="P262" s="161">
        <v>0</v>
      </c>
    </row>
    <row r="263" spans="1:16" x14ac:dyDescent="0.25">
      <c r="A263" s="175"/>
      <c r="B263" s="264" t="s">
        <v>1378</v>
      </c>
      <c r="C263" s="158"/>
      <c r="D263" s="159" t="s">
        <v>113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0</v>
      </c>
    </row>
    <row r="264" spans="1:16" x14ac:dyDescent="0.25">
      <c r="A264" s="175"/>
      <c r="B264" s="264" t="s">
        <v>1401</v>
      </c>
      <c r="C264" s="158" t="s">
        <v>224</v>
      </c>
      <c r="D264" s="159" t="s">
        <v>361</v>
      </c>
      <c r="E264" s="160">
        <v>0</v>
      </c>
      <c r="F264" s="160">
        <v>0</v>
      </c>
      <c r="G264" s="160">
        <v>0</v>
      </c>
      <c r="H264" s="160">
        <v>0</v>
      </c>
      <c r="I264" s="160">
        <v>0</v>
      </c>
      <c r="J264" s="160">
        <v>0</v>
      </c>
      <c r="K264" s="160">
        <v>0</v>
      </c>
      <c r="L264" s="160">
        <v>0</v>
      </c>
      <c r="M264" s="160">
        <v>0</v>
      </c>
      <c r="N264" s="160">
        <v>0</v>
      </c>
      <c r="O264" s="160">
        <v>0</v>
      </c>
      <c r="P264" s="161">
        <v>0</v>
      </c>
    </row>
    <row r="265" spans="1:16" x14ac:dyDescent="0.25">
      <c r="A265" s="175"/>
      <c r="B265" s="264" t="s">
        <v>1378</v>
      </c>
      <c r="C265" s="158"/>
      <c r="D265" s="159" t="s">
        <v>119</v>
      </c>
      <c r="E265" s="160">
        <v>103</v>
      </c>
      <c r="F265" s="160">
        <v>95</v>
      </c>
      <c r="G265" s="160">
        <v>7</v>
      </c>
      <c r="H265" s="160">
        <v>2</v>
      </c>
      <c r="I265" s="160">
        <v>8</v>
      </c>
      <c r="J265" s="160">
        <v>16</v>
      </c>
      <c r="K265" s="160">
        <v>5</v>
      </c>
      <c r="L265" s="160">
        <v>0</v>
      </c>
      <c r="M265" s="160">
        <v>144</v>
      </c>
      <c r="N265" s="160">
        <v>0</v>
      </c>
      <c r="O265" s="160">
        <v>16</v>
      </c>
      <c r="P265" s="161">
        <v>198</v>
      </c>
    </row>
    <row r="266" spans="1:16" x14ac:dyDescent="0.25">
      <c r="A266" s="175"/>
      <c r="B266" s="264" t="s">
        <v>1378</v>
      </c>
      <c r="C266" s="158"/>
      <c r="D266" s="159" t="s">
        <v>113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1">
        <v>0</v>
      </c>
    </row>
    <row r="267" spans="1:16" x14ac:dyDescent="0.25">
      <c r="A267" s="175"/>
      <c r="B267" s="264" t="s">
        <v>1402</v>
      </c>
      <c r="C267" s="158" t="s">
        <v>225</v>
      </c>
      <c r="D267" s="159" t="s">
        <v>361</v>
      </c>
      <c r="E267" s="160">
        <v>3</v>
      </c>
      <c r="F267" s="160">
        <v>1</v>
      </c>
      <c r="G267" s="160">
        <v>0</v>
      </c>
      <c r="H267" s="160">
        <v>0</v>
      </c>
      <c r="I267" s="160">
        <v>0</v>
      </c>
      <c r="J267" s="160">
        <v>2</v>
      </c>
      <c r="K267" s="160">
        <v>1</v>
      </c>
      <c r="L267" s="160">
        <v>0</v>
      </c>
      <c r="M267" s="160">
        <v>0</v>
      </c>
      <c r="N267" s="160">
        <v>0</v>
      </c>
      <c r="O267" s="160">
        <v>1</v>
      </c>
      <c r="P267" s="161">
        <v>4</v>
      </c>
    </row>
    <row r="268" spans="1:16" x14ac:dyDescent="0.25">
      <c r="A268" s="175"/>
      <c r="B268" s="264" t="s">
        <v>1378</v>
      </c>
      <c r="C268" s="158"/>
      <c r="D268" s="159" t="s">
        <v>119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0</v>
      </c>
      <c r="M268" s="160">
        <v>0</v>
      </c>
      <c r="N268" s="160">
        <v>0</v>
      </c>
      <c r="O268" s="160">
        <v>0</v>
      </c>
      <c r="P268" s="161">
        <v>0</v>
      </c>
    </row>
    <row r="269" spans="1:16" x14ac:dyDescent="0.25">
      <c r="A269" s="175"/>
      <c r="B269" s="264" t="s">
        <v>1378</v>
      </c>
      <c r="C269" s="158"/>
      <c r="D269" s="159" t="s">
        <v>113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0">
        <v>0</v>
      </c>
      <c r="P269" s="161">
        <v>0</v>
      </c>
    </row>
    <row r="270" spans="1:16" x14ac:dyDescent="0.25">
      <c r="A270" s="175"/>
      <c r="B270" s="264" t="s">
        <v>1403</v>
      </c>
      <c r="C270" s="158" t="s">
        <v>226</v>
      </c>
      <c r="D270" s="159" t="s">
        <v>361</v>
      </c>
      <c r="E270" s="160">
        <v>3</v>
      </c>
      <c r="F270" s="160">
        <v>6</v>
      </c>
      <c r="G270" s="160">
        <v>0</v>
      </c>
      <c r="H270" s="160">
        <v>0</v>
      </c>
      <c r="I270" s="160">
        <v>1</v>
      </c>
      <c r="J270" s="160">
        <v>0</v>
      </c>
      <c r="K270" s="160">
        <v>1</v>
      </c>
      <c r="L270" s="160">
        <v>0</v>
      </c>
      <c r="M270" s="160">
        <v>5</v>
      </c>
      <c r="N270" s="160">
        <v>0</v>
      </c>
      <c r="O270" s="160">
        <v>2</v>
      </c>
      <c r="P270" s="161">
        <v>9</v>
      </c>
    </row>
    <row r="271" spans="1:16" x14ac:dyDescent="0.25">
      <c r="A271" s="175"/>
      <c r="B271" s="264" t="s">
        <v>1378</v>
      </c>
      <c r="C271" s="158"/>
      <c r="D271" s="159" t="s">
        <v>119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1">
        <v>0</v>
      </c>
    </row>
    <row r="272" spans="1:16" x14ac:dyDescent="0.25">
      <c r="A272" s="175"/>
      <c r="B272" s="264" t="s">
        <v>1378</v>
      </c>
      <c r="C272" s="158"/>
      <c r="D272" s="159" t="s">
        <v>113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0">
        <v>0</v>
      </c>
      <c r="P272" s="161">
        <v>0</v>
      </c>
    </row>
    <row r="273" spans="1:16" x14ac:dyDescent="0.25">
      <c r="A273" s="22" t="s">
        <v>227</v>
      </c>
      <c r="B273" s="265" t="s">
        <v>1378</v>
      </c>
      <c r="C273" s="23"/>
      <c r="D273" s="23"/>
      <c r="E273" s="24">
        <v>110</v>
      </c>
      <c r="F273" s="24">
        <v>105</v>
      </c>
      <c r="G273" s="24">
        <v>9</v>
      </c>
      <c r="H273" s="24">
        <v>2</v>
      </c>
      <c r="I273" s="24">
        <v>9</v>
      </c>
      <c r="J273" s="24">
        <v>18</v>
      </c>
      <c r="K273" s="24">
        <v>7</v>
      </c>
      <c r="L273" s="24">
        <v>0</v>
      </c>
      <c r="M273" s="24">
        <v>150</v>
      </c>
      <c r="N273" s="24">
        <v>0</v>
      </c>
      <c r="O273" s="24">
        <v>20</v>
      </c>
      <c r="P273" s="25">
        <v>215</v>
      </c>
    </row>
    <row r="274" spans="1:16" x14ac:dyDescent="0.25">
      <c r="A274" s="175" t="s">
        <v>20</v>
      </c>
      <c r="B274" s="264" t="s">
        <v>434</v>
      </c>
      <c r="C274" s="158" t="s">
        <v>228</v>
      </c>
      <c r="D274" s="159" t="s">
        <v>361</v>
      </c>
      <c r="E274" s="160">
        <v>2</v>
      </c>
      <c r="F274" s="160">
        <v>0</v>
      </c>
      <c r="G274" s="160">
        <v>1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1</v>
      </c>
      <c r="N274" s="160">
        <v>0</v>
      </c>
      <c r="O274" s="160">
        <v>0</v>
      </c>
      <c r="P274" s="161">
        <v>2</v>
      </c>
    </row>
    <row r="275" spans="1:16" x14ac:dyDescent="0.25">
      <c r="A275" s="175"/>
      <c r="B275" s="264" t="s">
        <v>1378</v>
      </c>
      <c r="C275" s="158"/>
      <c r="D275" s="159" t="s">
        <v>119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0</v>
      </c>
      <c r="O275" s="160">
        <v>0</v>
      </c>
      <c r="P275" s="161">
        <v>0</v>
      </c>
    </row>
    <row r="276" spans="1:16" x14ac:dyDescent="0.25">
      <c r="A276" s="175"/>
      <c r="B276" s="264" t="s">
        <v>1378</v>
      </c>
      <c r="C276" s="158"/>
      <c r="D276" s="159" t="s">
        <v>113</v>
      </c>
      <c r="E276" s="160">
        <v>2</v>
      </c>
      <c r="F276" s="160">
        <v>2</v>
      </c>
      <c r="G276" s="160">
        <v>3</v>
      </c>
      <c r="H276" s="160">
        <v>0</v>
      </c>
      <c r="I276" s="160">
        <v>1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0">
        <v>0</v>
      </c>
      <c r="P276" s="161">
        <v>4</v>
      </c>
    </row>
    <row r="277" spans="1:16" x14ac:dyDescent="0.25">
      <c r="A277" s="175"/>
      <c r="B277" s="264" t="s">
        <v>441</v>
      </c>
      <c r="C277" s="158" t="s">
        <v>229</v>
      </c>
      <c r="D277" s="159" t="s">
        <v>361</v>
      </c>
      <c r="E277" s="160">
        <v>17</v>
      </c>
      <c r="F277" s="160">
        <v>19</v>
      </c>
      <c r="G277" s="160">
        <v>4</v>
      </c>
      <c r="H277" s="160">
        <v>0</v>
      </c>
      <c r="I277" s="160">
        <v>9</v>
      </c>
      <c r="J277" s="160">
        <v>1</v>
      </c>
      <c r="K277" s="160">
        <v>0</v>
      </c>
      <c r="L277" s="160">
        <v>0</v>
      </c>
      <c r="M277" s="160">
        <v>20</v>
      </c>
      <c r="N277" s="160">
        <v>0</v>
      </c>
      <c r="O277" s="160">
        <v>2</v>
      </c>
      <c r="P277" s="161">
        <v>36</v>
      </c>
    </row>
    <row r="278" spans="1:16" x14ac:dyDescent="0.25">
      <c r="A278" s="175"/>
      <c r="B278" s="264" t="s">
        <v>1378</v>
      </c>
      <c r="C278" s="158"/>
      <c r="D278" s="159" t="s">
        <v>119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0</v>
      </c>
    </row>
    <row r="279" spans="1:16" x14ac:dyDescent="0.25">
      <c r="A279" s="175"/>
      <c r="B279" s="264" t="s">
        <v>1378</v>
      </c>
      <c r="C279" s="158"/>
      <c r="D279" s="159" t="s">
        <v>113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1">
        <v>0</v>
      </c>
    </row>
    <row r="280" spans="1:16" x14ac:dyDescent="0.25">
      <c r="A280" s="175"/>
      <c r="B280" s="264" t="s">
        <v>1404</v>
      </c>
      <c r="C280" s="158" t="s">
        <v>230</v>
      </c>
      <c r="D280" s="159" t="s">
        <v>361</v>
      </c>
      <c r="E280" s="160">
        <v>5</v>
      </c>
      <c r="F280" s="160">
        <v>1</v>
      </c>
      <c r="G280" s="160">
        <v>1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5</v>
      </c>
      <c r="N280" s="160">
        <v>0</v>
      </c>
      <c r="O280" s="160">
        <v>0</v>
      </c>
      <c r="P280" s="161">
        <v>6</v>
      </c>
    </row>
    <row r="281" spans="1:16" x14ac:dyDescent="0.25">
      <c r="A281" s="175"/>
      <c r="B281" s="264" t="s">
        <v>1378</v>
      </c>
      <c r="C281" s="158"/>
      <c r="D281" s="159" t="s">
        <v>119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1">
        <v>0</v>
      </c>
    </row>
    <row r="282" spans="1:16" x14ac:dyDescent="0.25">
      <c r="A282" s="175"/>
      <c r="B282" s="264" t="s">
        <v>1378</v>
      </c>
      <c r="C282" s="158"/>
      <c r="D282" s="159" t="s">
        <v>113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1">
        <v>0</v>
      </c>
    </row>
    <row r="283" spans="1:16" x14ac:dyDescent="0.25">
      <c r="A283" s="175"/>
      <c r="B283" s="264" t="s">
        <v>446</v>
      </c>
      <c r="C283" s="158" t="s">
        <v>231</v>
      </c>
      <c r="D283" s="159" t="s">
        <v>361</v>
      </c>
      <c r="E283" s="160">
        <v>1</v>
      </c>
      <c r="F283" s="160">
        <v>7</v>
      </c>
      <c r="G283" s="160">
        <v>1</v>
      </c>
      <c r="H283" s="160">
        <v>0</v>
      </c>
      <c r="I283" s="160">
        <v>2</v>
      </c>
      <c r="J283" s="160">
        <v>0</v>
      </c>
      <c r="K283" s="160">
        <v>0</v>
      </c>
      <c r="L283" s="160">
        <v>0</v>
      </c>
      <c r="M283" s="160">
        <v>4</v>
      </c>
      <c r="N283" s="160">
        <v>0</v>
      </c>
      <c r="O283" s="160">
        <v>1</v>
      </c>
      <c r="P283" s="161">
        <v>8</v>
      </c>
    </row>
    <row r="284" spans="1:16" x14ac:dyDescent="0.25">
      <c r="A284" s="175"/>
      <c r="B284" s="264" t="s">
        <v>1378</v>
      </c>
      <c r="C284" s="158"/>
      <c r="D284" s="159" t="s">
        <v>119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x14ac:dyDescent="0.25">
      <c r="A285" s="175"/>
      <c r="B285" s="264" t="s">
        <v>1378</v>
      </c>
      <c r="C285" s="158"/>
      <c r="D285" s="159" t="s">
        <v>113</v>
      </c>
      <c r="E285" s="160">
        <v>0</v>
      </c>
      <c r="F285" s="160">
        <v>2</v>
      </c>
      <c r="G285" s="160">
        <v>1</v>
      </c>
      <c r="H285" s="160">
        <v>0</v>
      </c>
      <c r="I285" s="160">
        <v>1</v>
      </c>
      <c r="J285" s="160">
        <v>0</v>
      </c>
      <c r="K285" s="160">
        <v>0</v>
      </c>
      <c r="L285" s="160">
        <v>0</v>
      </c>
      <c r="M285" s="160">
        <v>0</v>
      </c>
      <c r="N285" s="160">
        <v>0</v>
      </c>
      <c r="O285" s="160">
        <v>0</v>
      </c>
      <c r="P285" s="161">
        <v>2</v>
      </c>
    </row>
    <row r="286" spans="1:16" x14ac:dyDescent="0.25">
      <c r="A286" s="175"/>
      <c r="B286" s="264" t="s">
        <v>436</v>
      </c>
      <c r="C286" s="158" t="s">
        <v>232</v>
      </c>
      <c r="D286" s="159" t="s">
        <v>361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0">
        <v>0</v>
      </c>
      <c r="P286" s="161">
        <v>0</v>
      </c>
    </row>
    <row r="287" spans="1:16" x14ac:dyDescent="0.25">
      <c r="A287" s="175"/>
      <c r="B287" s="264" t="s">
        <v>1378</v>
      </c>
      <c r="C287" s="158"/>
      <c r="D287" s="159" t="s">
        <v>119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x14ac:dyDescent="0.25">
      <c r="A288" s="175"/>
      <c r="B288" s="264" t="s">
        <v>1378</v>
      </c>
      <c r="C288" s="158"/>
      <c r="D288" s="159" t="s">
        <v>113</v>
      </c>
      <c r="E288" s="160">
        <v>3</v>
      </c>
      <c r="F288" s="160">
        <v>1</v>
      </c>
      <c r="G288" s="160">
        <v>1</v>
      </c>
      <c r="H288" s="160">
        <v>0</v>
      </c>
      <c r="I288" s="160">
        <v>1</v>
      </c>
      <c r="J288" s="160">
        <v>0</v>
      </c>
      <c r="K288" s="160">
        <v>0</v>
      </c>
      <c r="L288" s="160">
        <v>0</v>
      </c>
      <c r="M288" s="160">
        <v>2</v>
      </c>
      <c r="N288" s="160">
        <v>0</v>
      </c>
      <c r="O288" s="160">
        <v>0</v>
      </c>
      <c r="P288" s="161">
        <v>4</v>
      </c>
    </row>
    <row r="289" spans="1:16" x14ac:dyDescent="0.25">
      <c r="A289" s="175"/>
      <c r="B289" s="264" t="s">
        <v>424</v>
      </c>
      <c r="C289" s="158" t="s">
        <v>233</v>
      </c>
      <c r="D289" s="159" t="s">
        <v>361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1">
        <v>0</v>
      </c>
    </row>
    <row r="290" spans="1:16" x14ac:dyDescent="0.25">
      <c r="A290" s="175"/>
      <c r="B290" s="264" t="s">
        <v>1378</v>
      </c>
      <c r="C290" s="158"/>
      <c r="D290" s="159" t="s">
        <v>119</v>
      </c>
      <c r="E290" s="160">
        <v>0</v>
      </c>
      <c r="F290" s="160">
        <v>0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0">
        <v>0</v>
      </c>
      <c r="P290" s="161">
        <v>0</v>
      </c>
    </row>
    <row r="291" spans="1:16" x14ac:dyDescent="0.25">
      <c r="A291" s="175"/>
      <c r="B291" s="264" t="s">
        <v>1378</v>
      </c>
      <c r="C291" s="158"/>
      <c r="D291" s="159" t="s">
        <v>113</v>
      </c>
      <c r="E291" s="160">
        <v>6</v>
      </c>
      <c r="F291" s="160">
        <v>1</v>
      </c>
      <c r="G291" s="160">
        <v>1</v>
      </c>
      <c r="H291" s="160">
        <v>0</v>
      </c>
      <c r="I291" s="160">
        <v>1</v>
      </c>
      <c r="J291" s="160">
        <v>0</v>
      </c>
      <c r="K291" s="160">
        <v>1</v>
      </c>
      <c r="L291" s="160">
        <v>0</v>
      </c>
      <c r="M291" s="160">
        <v>4</v>
      </c>
      <c r="N291" s="160">
        <v>0</v>
      </c>
      <c r="O291" s="160">
        <v>0</v>
      </c>
      <c r="P291" s="161">
        <v>7</v>
      </c>
    </row>
    <row r="292" spans="1:16" x14ac:dyDescent="0.25">
      <c r="A292" s="175"/>
      <c r="B292" s="264" t="s">
        <v>445</v>
      </c>
      <c r="C292" s="158" t="s">
        <v>234</v>
      </c>
      <c r="D292" s="159" t="s">
        <v>361</v>
      </c>
      <c r="E292" s="160">
        <v>0</v>
      </c>
      <c r="F292" s="160">
        <v>1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1</v>
      </c>
      <c r="N292" s="160">
        <v>0</v>
      </c>
      <c r="O292" s="160">
        <v>0</v>
      </c>
      <c r="P292" s="161">
        <v>1</v>
      </c>
    </row>
    <row r="293" spans="1:16" x14ac:dyDescent="0.25">
      <c r="A293" s="175"/>
      <c r="B293" s="264" t="s">
        <v>1378</v>
      </c>
      <c r="C293" s="158"/>
      <c r="D293" s="159" t="s">
        <v>119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0</v>
      </c>
      <c r="P293" s="161">
        <v>0</v>
      </c>
    </row>
    <row r="294" spans="1:16" x14ac:dyDescent="0.25">
      <c r="A294" s="175"/>
      <c r="B294" s="264" t="s">
        <v>1378</v>
      </c>
      <c r="C294" s="158"/>
      <c r="D294" s="159" t="s">
        <v>113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x14ac:dyDescent="0.25">
      <c r="A295" s="175"/>
      <c r="B295" s="264" t="s">
        <v>1405</v>
      </c>
      <c r="C295" s="158" t="s">
        <v>30</v>
      </c>
      <c r="D295" s="159" t="s">
        <v>361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0</v>
      </c>
      <c r="N295" s="160">
        <v>0</v>
      </c>
      <c r="O295" s="160">
        <v>0</v>
      </c>
      <c r="P295" s="161">
        <v>0</v>
      </c>
    </row>
    <row r="296" spans="1:16" x14ac:dyDescent="0.25">
      <c r="A296" s="175"/>
      <c r="B296" s="264" t="s">
        <v>1378</v>
      </c>
      <c r="C296" s="158"/>
      <c r="D296" s="159" t="s">
        <v>119</v>
      </c>
      <c r="E296" s="160">
        <v>138</v>
      </c>
      <c r="F296" s="160">
        <v>178</v>
      </c>
      <c r="G296" s="160">
        <v>5</v>
      </c>
      <c r="H296" s="160">
        <v>0</v>
      </c>
      <c r="I296" s="160">
        <v>56</v>
      </c>
      <c r="J296" s="160">
        <v>29</v>
      </c>
      <c r="K296" s="160">
        <v>7</v>
      </c>
      <c r="L296" s="160">
        <v>0</v>
      </c>
      <c r="M296" s="160">
        <v>203</v>
      </c>
      <c r="N296" s="160">
        <v>6</v>
      </c>
      <c r="O296" s="160">
        <v>10</v>
      </c>
      <c r="P296" s="161">
        <v>316</v>
      </c>
    </row>
    <row r="297" spans="1:16" x14ac:dyDescent="0.25">
      <c r="A297" s="175"/>
      <c r="B297" s="264" t="s">
        <v>1378</v>
      </c>
      <c r="C297" s="158"/>
      <c r="D297" s="159" t="s">
        <v>113</v>
      </c>
      <c r="E297" s="160">
        <v>0</v>
      </c>
      <c r="F297" s="160">
        <v>0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0</v>
      </c>
      <c r="M297" s="160">
        <v>0</v>
      </c>
      <c r="N297" s="160">
        <v>0</v>
      </c>
      <c r="O297" s="160">
        <v>0</v>
      </c>
      <c r="P297" s="161">
        <v>0</v>
      </c>
    </row>
    <row r="298" spans="1:16" x14ac:dyDescent="0.25">
      <c r="A298" s="175"/>
      <c r="B298" s="264" t="s">
        <v>438</v>
      </c>
      <c r="C298" s="158" t="s">
        <v>235</v>
      </c>
      <c r="D298" s="159" t="s">
        <v>361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0</v>
      </c>
    </row>
    <row r="299" spans="1:16" x14ac:dyDescent="0.25">
      <c r="A299" s="175"/>
      <c r="B299" s="264" t="s">
        <v>1378</v>
      </c>
      <c r="C299" s="158"/>
      <c r="D299" s="159" t="s">
        <v>119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0">
        <v>0</v>
      </c>
      <c r="P299" s="161">
        <v>0</v>
      </c>
    </row>
    <row r="300" spans="1:16" x14ac:dyDescent="0.25">
      <c r="A300" s="175"/>
      <c r="B300" s="264" t="s">
        <v>1378</v>
      </c>
      <c r="C300" s="158"/>
      <c r="D300" s="159" t="s">
        <v>113</v>
      </c>
      <c r="E300" s="160">
        <v>7</v>
      </c>
      <c r="F300" s="160">
        <v>1</v>
      </c>
      <c r="G300" s="160">
        <v>1</v>
      </c>
      <c r="H300" s="160">
        <v>0</v>
      </c>
      <c r="I300" s="160">
        <v>0</v>
      </c>
      <c r="J300" s="160">
        <v>0</v>
      </c>
      <c r="K300" s="160">
        <v>0</v>
      </c>
      <c r="L300" s="160">
        <v>0</v>
      </c>
      <c r="M300" s="160">
        <v>7</v>
      </c>
      <c r="N300" s="160">
        <v>0</v>
      </c>
      <c r="O300" s="160">
        <v>0</v>
      </c>
      <c r="P300" s="161">
        <v>8</v>
      </c>
    </row>
    <row r="301" spans="1:16" x14ac:dyDescent="0.25">
      <c r="A301" s="176" t="s">
        <v>236</v>
      </c>
      <c r="B301" s="264" t="s">
        <v>437</v>
      </c>
      <c r="C301" s="158" t="s">
        <v>237</v>
      </c>
      <c r="D301" s="159" t="s">
        <v>361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1">
        <v>0</v>
      </c>
    </row>
    <row r="302" spans="1:16" x14ac:dyDescent="0.25">
      <c r="A302" s="175"/>
      <c r="B302" s="264" t="s">
        <v>1378</v>
      </c>
      <c r="C302" s="158"/>
      <c r="D302" s="159" t="s">
        <v>119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0</v>
      </c>
      <c r="M302" s="160">
        <v>0</v>
      </c>
      <c r="N302" s="160">
        <v>0</v>
      </c>
      <c r="O302" s="160">
        <v>0</v>
      </c>
      <c r="P302" s="161">
        <v>0</v>
      </c>
    </row>
    <row r="303" spans="1:16" x14ac:dyDescent="0.25">
      <c r="A303" s="175"/>
      <c r="B303" s="264" t="s">
        <v>1378</v>
      </c>
      <c r="C303" s="158"/>
      <c r="D303" s="159" t="s">
        <v>113</v>
      </c>
      <c r="E303" s="160">
        <v>3</v>
      </c>
      <c r="F303" s="160">
        <v>4</v>
      </c>
      <c r="G303" s="160">
        <v>0</v>
      </c>
      <c r="H303" s="160">
        <v>0</v>
      </c>
      <c r="I303" s="160">
        <v>1</v>
      </c>
      <c r="J303" s="160">
        <v>0</v>
      </c>
      <c r="K303" s="160">
        <v>0</v>
      </c>
      <c r="L303" s="160">
        <v>0</v>
      </c>
      <c r="M303" s="160">
        <v>6</v>
      </c>
      <c r="N303" s="160">
        <v>0</v>
      </c>
      <c r="O303" s="160">
        <v>0</v>
      </c>
      <c r="P303" s="161">
        <v>7</v>
      </c>
    </row>
    <row r="304" spans="1:16" x14ac:dyDescent="0.25">
      <c r="A304" s="175"/>
      <c r="B304" s="264" t="s">
        <v>1406</v>
      </c>
      <c r="C304" s="158" t="s">
        <v>238</v>
      </c>
      <c r="D304" s="159" t="s">
        <v>361</v>
      </c>
      <c r="E304" s="160">
        <v>2</v>
      </c>
      <c r="F304" s="160">
        <v>2</v>
      </c>
      <c r="G304" s="160">
        <v>2</v>
      </c>
      <c r="H304" s="160">
        <v>0</v>
      </c>
      <c r="I304" s="160">
        <v>0</v>
      </c>
      <c r="J304" s="160">
        <v>1</v>
      </c>
      <c r="K304" s="160">
        <v>0</v>
      </c>
      <c r="L304" s="160">
        <v>0</v>
      </c>
      <c r="M304" s="160">
        <v>1</v>
      </c>
      <c r="N304" s="160">
        <v>0</v>
      </c>
      <c r="O304" s="160">
        <v>0</v>
      </c>
      <c r="P304" s="161">
        <v>4</v>
      </c>
    </row>
    <row r="305" spans="1:16" x14ac:dyDescent="0.25">
      <c r="A305" s="175"/>
      <c r="B305" s="264" t="s">
        <v>1378</v>
      </c>
      <c r="C305" s="158"/>
      <c r="D305" s="159" t="s">
        <v>119</v>
      </c>
      <c r="E305" s="160">
        <v>0</v>
      </c>
      <c r="F305" s="160">
        <v>0</v>
      </c>
      <c r="G305" s="160">
        <v>0</v>
      </c>
      <c r="H305" s="160">
        <v>0</v>
      </c>
      <c r="I305" s="160">
        <v>0</v>
      </c>
      <c r="J305" s="160">
        <v>0</v>
      </c>
      <c r="K305" s="160">
        <v>0</v>
      </c>
      <c r="L305" s="160">
        <v>0</v>
      </c>
      <c r="M305" s="160">
        <v>0</v>
      </c>
      <c r="N305" s="160">
        <v>0</v>
      </c>
      <c r="O305" s="160">
        <v>0</v>
      </c>
      <c r="P305" s="161">
        <v>0</v>
      </c>
    </row>
    <row r="306" spans="1:16" x14ac:dyDescent="0.25">
      <c r="A306" s="175"/>
      <c r="B306" s="264" t="s">
        <v>1378</v>
      </c>
      <c r="C306" s="158"/>
      <c r="D306" s="159" t="s">
        <v>113</v>
      </c>
      <c r="E306" s="160">
        <v>0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0</v>
      </c>
      <c r="N306" s="160">
        <v>0</v>
      </c>
      <c r="O306" s="160">
        <v>0</v>
      </c>
      <c r="P306" s="161">
        <v>0</v>
      </c>
    </row>
    <row r="307" spans="1:16" x14ac:dyDescent="0.25">
      <c r="A307" s="22" t="s">
        <v>239</v>
      </c>
      <c r="B307" s="265" t="s">
        <v>1378</v>
      </c>
      <c r="C307" s="23"/>
      <c r="D307" s="23"/>
      <c r="E307" s="24">
        <v>186</v>
      </c>
      <c r="F307" s="24">
        <v>219</v>
      </c>
      <c r="G307" s="24">
        <v>21</v>
      </c>
      <c r="H307" s="24">
        <v>0</v>
      </c>
      <c r="I307" s="24">
        <v>72</v>
      </c>
      <c r="J307" s="24">
        <v>31</v>
      </c>
      <c r="K307" s="24">
        <v>8</v>
      </c>
      <c r="L307" s="24">
        <v>0</v>
      </c>
      <c r="M307" s="24">
        <v>254</v>
      </c>
      <c r="N307" s="24">
        <v>6</v>
      </c>
      <c r="O307" s="24">
        <v>13</v>
      </c>
      <c r="P307" s="25">
        <v>405</v>
      </c>
    </row>
    <row r="308" spans="1:16" x14ac:dyDescent="0.25">
      <c r="A308" s="175" t="s">
        <v>120</v>
      </c>
      <c r="B308" s="264" t="s">
        <v>1407</v>
      </c>
      <c r="C308" s="158" t="s">
        <v>240</v>
      </c>
      <c r="D308" s="159" t="s">
        <v>361</v>
      </c>
      <c r="E308" s="160">
        <v>55</v>
      </c>
      <c r="F308" s="160">
        <v>6</v>
      </c>
      <c r="G308" s="160">
        <v>4</v>
      </c>
      <c r="H308" s="160">
        <v>0</v>
      </c>
      <c r="I308" s="160">
        <v>4</v>
      </c>
      <c r="J308" s="160">
        <v>9</v>
      </c>
      <c r="K308" s="160">
        <v>2</v>
      </c>
      <c r="L308" s="160">
        <v>0</v>
      </c>
      <c r="M308" s="160">
        <v>32</v>
      </c>
      <c r="N308" s="160">
        <v>0</v>
      </c>
      <c r="O308" s="160">
        <v>10</v>
      </c>
      <c r="P308" s="161">
        <v>61</v>
      </c>
    </row>
    <row r="309" spans="1:16" x14ac:dyDescent="0.25">
      <c r="A309" s="175"/>
      <c r="B309" s="264" t="s">
        <v>1378</v>
      </c>
      <c r="C309" s="158"/>
      <c r="D309" s="159" t="s">
        <v>119</v>
      </c>
      <c r="E309" s="160">
        <v>0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  <c r="K309" s="160">
        <v>0</v>
      </c>
      <c r="L309" s="160">
        <v>0</v>
      </c>
      <c r="M309" s="160">
        <v>0</v>
      </c>
      <c r="N309" s="160">
        <v>0</v>
      </c>
      <c r="O309" s="160">
        <v>0</v>
      </c>
      <c r="P309" s="161">
        <v>0</v>
      </c>
    </row>
    <row r="310" spans="1:16" x14ac:dyDescent="0.25">
      <c r="A310" s="175"/>
      <c r="B310" s="264" t="s">
        <v>1378</v>
      </c>
      <c r="C310" s="158"/>
      <c r="D310" s="159" t="s">
        <v>113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  <c r="K310" s="160">
        <v>0</v>
      </c>
      <c r="L310" s="160">
        <v>0</v>
      </c>
      <c r="M310" s="160">
        <v>0</v>
      </c>
      <c r="N310" s="160">
        <v>0</v>
      </c>
      <c r="O310" s="160">
        <v>0</v>
      </c>
      <c r="P310" s="161">
        <v>0</v>
      </c>
    </row>
    <row r="311" spans="1:16" x14ac:dyDescent="0.25">
      <c r="A311" s="175"/>
      <c r="B311" s="264" t="s">
        <v>1408</v>
      </c>
      <c r="C311" s="158" t="s">
        <v>241</v>
      </c>
      <c r="D311" s="159" t="s">
        <v>361</v>
      </c>
      <c r="E311" s="160">
        <v>29</v>
      </c>
      <c r="F311" s="160">
        <v>1</v>
      </c>
      <c r="G311" s="160">
        <v>1</v>
      </c>
      <c r="H311" s="160">
        <v>0</v>
      </c>
      <c r="I311" s="160">
        <v>3</v>
      </c>
      <c r="J311" s="160">
        <v>5</v>
      </c>
      <c r="K311" s="160">
        <v>1</v>
      </c>
      <c r="L311" s="160">
        <v>0</v>
      </c>
      <c r="M311" s="160">
        <v>18</v>
      </c>
      <c r="N311" s="160">
        <v>0</v>
      </c>
      <c r="O311" s="160">
        <v>2</v>
      </c>
      <c r="P311" s="161">
        <v>30</v>
      </c>
    </row>
    <row r="312" spans="1:16" x14ac:dyDescent="0.25">
      <c r="A312" s="175"/>
      <c r="B312" s="264" t="s">
        <v>1378</v>
      </c>
      <c r="C312" s="158"/>
      <c r="D312" s="159" t="s">
        <v>119</v>
      </c>
      <c r="E312" s="160">
        <v>0</v>
      </c>
      <c r="F312" s="160">
        <v>0</v>
      </c>
      <c r="G312" s="160">
        <v>0</v>
      </c>
      <c r="H312" s="160">
        <v>0</v>
      </c>
      <c r="I312" s="160">
        <v>0</v>
      </c>
      <c r="J312" s="160">
        <v>0</v>
      </c>
      <c r="K312" s="160">
        <v>0</v>
      </c>
      <c r="L312" s="160">
        <v>0</v>
      </c>
      <c r="M312" s="160">
        <v>0</v>
      </c>
      <c r="N312" s="160">
        <v>0</v>
      </c>
      <c r="O312" s="160">
        <v>0</v>
      </c>
      <c r="P312" s="161">
        <v>0</v>
      </c>
    </row>
    <row r="313" spans="1:16" x14ac:dyDescent="0.25">
      <c r="A313" s="175"/>
      <c r="B313" s="264" t="s">
        <v>1378</v>
      </c>
      <c r="C313" s="158"/>
      <c r="D313" s="159" t="s">
        <v>113</v>
      </c>
      <c r="E313" s="160">
        <v>0</v>
      </c>
      <c r="F313" s="160">
        <v>0</v>
      </c>
      <c r="G313" s="160">
        <v>0</v>
      </c>
      <c r="H313" s="160">
        <v>0</v>
      </c>
      <c r="I313" s="160">
        <v>0</v>
      </c>
      <c r="J313" s="160">
        <v>0</v>
      </c>
      <c r="K313" s="160">
        <v>0</v>
      </c>
      <c r="L313" s="160">
        <v>0</v>
      </c>
      <c r="M313" s="160">
        <v>0</v>
      </c>
      <c r="N313" s="160">
        <v>0</v>
      </c>
      <c r="O313" s="160">
        <v>0</v>
      </c>
      <c r="P313" s="161">
        <v>0</v>
      </c>
    </row>
    <row r="314" spans="1:16" x14ac:dyDescent="0.25">
      <c r="A314" s="175"/>
      <c r="B314" s="264" t="s">
        <v>1409</v>
      </c>
      <c r="C314" s="158" t="s">
        <v>242</v>
      </c>
      <c r="D314" s="159" t="s">
        <v>361</v>
      </c>
      <c r="E314" s="160">
        <v>0</v>
      </c>
      <c r="F314" s="160">
        <v>0</v>
      </c>
      <c r="G314" s="160">
        <v>0</v>
      </c>
      <c r="H314" s="160">
        <v>0</v>
      </c>
      <c r="I314" s="160">
        <v>0</v>
      </c>
      <c r="J314" s="160">
        <v>0</v>
      </c>
      <c r="K314" s="160">
        <v>0</v>
      </c>
      <c r="L314" s="160">
        <v>0</v>
      </c>
      <c r="M314" s="160">
        <v>0</v>
      </c>
      <c r="N314" s="160">
        <v>0</v>
      </c>
      <c r="O314" s="160">
        <v>0</v>
      </c>
      <c r="P314" s="161">
        <v>0</v>
      </c>
    </row>
    <row r="315" spans="1:16" x14ac:dyDescent="0.25">
      <c r="A315" s="175"/>
      <c r="B315" s="264" t="s">
        <v>1378</v>
      </c>
      <c r="C315" s="158"/>
      <c r="D315" s="159" t="s">
        <v>119</v>
      </c>
      <c r="E315" s="160">
        <v>2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2</v>
      </c>
      <c r="N315" s="160">
        <v>0</v>
      </c>
      <c r="O315" s="160">
        <v>0</v>
      </c>
      <c r="P315" s="161">
        <v>2</v>
      </c>
    </row>
    <row r="316" spans="1:16" x14ac:dyDescent="0.25">
      <c r="A316" s="175"/>
      <c r="B316" s="264" t="s">
        <v>1378</v>
      </c>
      <c r="C316" s="158"/>
      <c r="D316" s="159" t="s">
        <v>113</v>
      </c>
      <c r="E316" s="160">
        <v>4</v>
      </c>
      <c r="F316" s="160">
        <v>0</v>
      </c>
      <c r="G316" s="160">
        <v>1</v>
      </c>
      <c r="H316" s="160">
        <v>0</v>
      </c>
      <c r="I316" s="160">
        <v>0</v>
      </c>
      <c r="J316" s="160">
        <v>0</v>
      </c>
      <c r="K316" s="160">
        <v>0</v>
      </c>
      <c r="L316" s="160">
        <v>0</v>
      </c>
      <c r="M316" s="160">
        <v>3</v>
      </c>
      <c r="N316" s="160">
        <v>0</v>
      </c>
      <c r="O316" s="160">
        <v>0</v>
      </c>
      <c r="P316" s="161">
        <v>4</v>
      </c>
    </row>
    <row r="317" spans="1:16" x14ac:dyDescent="0.25">
      <c r="A317" s="175"/>
      <c r="B317" s="264" t="s">
        <v>1410</v>
      </c>
      <c r="C317" s="158" t="s">
        <v>243</v>
      </c>
      <c r="D317" s="159" t="s">
        <v>361</v>
      </c>
      <c r="E317" s="160">
        <v>1</v>
      </c>
      <c r="F317" s="160">
        <v>1</v>
      </c>
      <c r="G317" s="160">
        <v>0</v>
      </c>
      <c r="H317" s="160">
        <v>0</v>
      </c>
      <c r="I317" s="160">
        <v>0</v>
      </c>
      <c r="J317" s="160">
        <v>0</v>
      </c>
      <c r="K317" s="160">
        <v>0</v>
      </c>
      <c r="L317" s="160">
        <v>0</v>
      </c>
      <c r="M317" s="160">
        <v>1</v>
      </c>
      <c r="N317" s="160">
        <v>0</v>
      </c>
      <c r="O317" s="160">
        <v>1</v>
      </c>
      <c r="P317" s="161">
        <v>2</v>
      </c>
    </row>
    <row r="318" spans="1:16" x14ac:dyDescent="0.25">
      <c r="A318" s="175"/>
      <c r="B318" s="264" t="s">
        <v>1378</v>
      </c>
      <c r="C318" s="158"/>
      <c r="D318" s="159" t="s">
        <v>119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  <c r="K318" s="160">
        <v>0</v>
      </c>
      <c r="L318" s="160">
        <v>0</v>
      </c>
      <c r="M318" s="160">
        <v>0</v>
      </c>
      <c r="N318" s="160">
        <v>0</v>
      </c>
      <c r="O318" s="160">
        <v>0</v>
      </c>
      <c r="P318" s="161">
        <v>0</v>
      </c>
    </row>
    <row r="319" spans="1:16" x14ac:dyDescent="0.25">
      <c r="A319" s="175"/>
      <c r="B319" s="264" t="s">
        <v>1378</v>
      </c>
      <c r="C319" s="158"/>
      <c r="D319" s="159" t="s">
        <v>113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0">
        <v>0</v>
      </c>
      <c r="P319" s="161">
        <v>0</v>
      </c>
    </row>
    <row r="320" spans="1:16" x14ac:dyDescent="0.25">
      <c r="A320" s="175"/>
      <c r="B320" s="264" t="s">
        <v>1411</v>
      </c>
      <c r="C320" s="158" t="s">
        <v>244</v>
      </c>
      <c r="D320" s="159" t="s">
        <v>361</v>
      </c>
      <c r="E320" s="160">
        <v>2</v>
      </c>
      <c r="F320" s="160">
        <v>0</v>
      </c>
      <c r="G320" s="160">
        <v>0</v>
      </c>
      <c r="H320" s="160">
        <v>0</v>
      </c>
      <c r="I320" s="160">
        <v>0</v>
      </c>
      <c r="J320" s="160">
        <v>0</v>
      </c>
      <c r="K320" s="160">
        <v>0</v>
      </c>
      <c r="L320" s="160">
        <v>0</v>
      </c>
      <c r="M320" s="160">
        <v>1</v>
      </c>
      <c r="N320" s="160">
        <v>0</v>
      </c>
      <c r="O320" s="160">
        <v>1</v>
      </c>
      <c r="P320" s="161">
        <v>2</v>
      </c>
    </row>
    <row r="321" spans="1:16" x14ac:dyDescent="0.25">
      <c r="A321" s="175"/>
      <c r="B321" s="264" t="s">
        <v>1378</v>
      </c>
      <c r="C321" s="158"/>
      <c r="D321" s="159" t="s">
        <v>119</v>
      </c>
      <c r="E321" s="160">
        <v>0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0</v>
      </c>
      <c r="N321" s="160">
        <v>0</v>
      </c>
      <c r="O321" s="160">
        <v>0</v>
      </c>
      <c r="P321" s="161">
        <v>0</v>
      </c>
    </row>
    <row r="322" spans="1:16" x14ac:dyDescent="0.25">
      <c r="A322" s="175"/>
      <c r="B322" s="264" t="s">
        <v>1378</v>
      </c>
      <c r="C322" s="158"/>
      <c r="D322" s="159" t="s">
        <v>113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0</v>
      </c>
    </row>
    <row r="323" spans="1:16" x14ac:dyDescent="0.25">
      <c r="A323" s="22" t="s">
        <v>245</v>
      </c>
      <c r="B323" s="265" t="s">
        <v>1378</v>
      </c>
      <c r="C323" s="23"/>
      <c r="D323" s="23"/>
      <c r="E323" s="24">
        <v>93</v>
      </c>
      <c r="F323" s="24">
        <v>8</v>
      </c>
      <c r="G323" s="24">
        <v>6</v>
      </c>
      <c r="H323" s="24">
        <v>0</v>
      </c>
      <c r="I323" s="24">
        <v>7</v>
      </c>
      <c r="J323" s="24">
        <v>14</v>
      </c>
      <c r="K323" s="24">
        <v>3</v>
      </c>
      <c r="L323" s="24">
        <v>0</v>
      </c>
      <c r="M323" s="24">
        <v>57</v>
      </c>
      <c r="N323" s="24">
        <v>0</v>
      </c>
      <c r="O323" s="24">
        <v>14</v>
      </c>
      <c r="P323" s="25">
        <v>101</v>
      </c>
    </row>
    <row r="324" spans="1:16" x14ac:dyDescent="0.25">
      <c r="A324" s="175" t="s">
        <v>121</v>
      </c>
      <c r="B324" s="264" t="s">
        <v>424</v>
      </c>
      <c r="C324" s="158" t="s">
        <v>233</v>
      </c>
      <c r="D324" s="159" t="s">
        <v>361</v>
      </c>
      <c r="E324" s="160">
        <v>0</v>
      </c>
      <c r="F324" s="160">
        <v>0</v>
      </c>
      <c r="G324" s="160">
        <v>0</v>
      </c>
      <c r="H324" s="160">
        <v>0</v>
      </c>
      <c r="I324" s="160">
        <v>0</v>
      </c>
      <c r="J324" s="160">
        <v>0</v>
      </c>
      <c r="K324" s="160">
        <v>0</v>
      </c>
      <c r="L324" s="160">
        <v>0</v>
      </c>
      <c r="M324" s="160">
        <v>0</v>
      </c>
      <c r="N324" s="160">
        <v>0</v>
      </c>
      <c r="O324" s="160">
        <v>0</v>
      </c>
      <c r="P324" s="161">
        <v>0</v>
      </c>
    </row>
    <row r="325" spans="1:16" x14ac:dyDescent="0.25">
      <c r="A325" s="175"/>
      <c r="B325" s="264" t="s">
        <v>1378</v>
      </c>
      <c r="C325" s="158"/>
      <c r="D325" s="159" t="s">
        <v>119</v>
      </c>
      <c r="E325" s="160">
        <v>0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0</v>
      </c>
      <c r="N325" s="160">
        <v>0</v>
      </c>
      <c r="O325" s="160">
        <v>0</v>
      </c>
      <c r="P325" s="161">
        <v>0</v>
      </c>
    </row>
    <row r="326" spans="1:16" x14ac:dyDescent="0.25">
      <c r="A326" s="175"/>
      <c r="B326" s="264" t="s">
        <v>1378</v>
      </c>
      <c r="C326" s="158"/>
      <c r="D326" s="159" t="s">
        <v>113</v>
      </c>
      <c r="E326" s="160">
        <v>0</v>
      </c>
      <c r="F326" s="160">
        <v>1</v>
      </c>
      <c r="G326" s="160">
        <v>1</v>
      </c>
      <c r="H326" s="160">
        <v>0</v>
      </c>
      <c r="I326" s="160">
        <v>0</v>
      </c>
      <c r="J326" s="160">
        <v>0</v>
      </c>
      <c r="K326" s="160">
        <v>0</v>
      </c>
      <c r="L326" s="160">
        <v>0</v>
      </c>
      <c r="M326" s="160">
        <v>0</v>
      </c>
      <c r="N326" s="160">
        <v>0</v>
      </c>
      <c r="O326" s="160">
        <v>0</v>
      </c>
      <c r="P326" s="161">
        <v>1</v>
      </c>
    </row>
    <row r="327" spans="1:16" x14ac:dyDescent="0.25">
      <c r="A327" s="175"/>
      <c r="B327" s="264" t="s">
        <v>1412</v>
      </c>
      <c r="C327" s="158" t="s">
        <v>246</v>
      </c>
      <c r="D327" s="159" t="s">
        <v>361</v>
      </c>
      <c r="E327" s="160">
        <v>11</v>
      </c>
      <c r="F327" s="160">
        <v>9</v>
      </c>
      <c r="G327" s="160">
        <v>1</v>
      </c>
      <c r="H327" s="160">
        <v>1</v>
      </c>
      <c r="I327" s="160">
        <v>3</v>
      </c>
      <c r="J327" s="160">
        <v>0</v>
      </c>
      <c r="K327" s="160">
        <v>1</v>
      </c>
      <c r="L327" s="160">
        <v>0</v>
      </c>
      <c r="M327" s="160">
        <v>14</v>
      </c>
      <c r="N327" s="160">
        <v>0</v>
      </c>
      <c r="O327" s="160">
        <v>0</v>
      </c>
      <c r="P327" s="161">
        <v>20</v>
      </c>
    </row>
    <row r="328" spans="1:16" x14ac:dyDescent="0.25">
      <c r="A328" s="175"/>
      <c r="B328" s="264" t="s">
        <v>1378</v>
      </c>
      <c r="C328" s="158"/>
      <c r="D328" s="159" t="s">
        <v>119</v>
      </c>
      <c r="E328" s="160">
        <v>0</v>
      </c>
      <c r="F328" s="160">
        <v>0</v>
      </c>
      <c r="G328" s="160">
        <v>0</v>
      </c>
      <c r="H328" s="160">
        <v>0</v>
      </c>
      <c r="I328" s="160">
        <v>0</v>
      </c>
      <c r="J328" s="160">
        <v>0</v>
      </c>
      <c r="K328" s="160">
        <v>0</v>
      </c>
      <c r="L328" s="160">
        <v>0</v>
      </c>
      <c r="M328" s="160">
        <v>0</v>
      </c>
      <c r="N328" s="160">
        <v>0</v>
      </c>
      <c r="O328" s="160">
        <v>0</v>
      </c>
      <c r="P328" s="161">
        <v>0</v>
      </c>
    </row>
    <row r="329" spans="1:16" x14ac:dyDescent="0.25">
      <c r="A329" s="175"/>
      <c r="B329" s="264" t="s">
        <v>1378</v>
      </c>
      <c r="C329" s="158"/>
      <c r="D329" s="159" t="s">
        <v>113</v>
      </c>
      <c r="E329" s="160">
        <v>0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0">
        <v>0</v>
      </c>
      <c r="P329" s="161">
        <v>0</v>
      </c>
    </row>
    <row r="330" spans="1:16" x14ac:dyDescent="0.25">
      <c r="A330" s="175"/>
      <c r="B330" s="264" t="s">
        <v>1413</v>
      </c>
      <c r="C330" s="158" t="s">
        <v>247</v>
      </c>
      <c r="D330" s="159" t="s">
        <v>361</v>
      </c>
      <c r="E330" s="160">
        <v>1</v>
      </c>
      <c r="F330" s="160">
        <v>1</v>
      </c>
      <c r="G330" s="160">
        <v>1</v>
      </c>
      <c r="H330" s="160">
        <v>0</v>
      </c>
      <c r="I330" s="160">
        <v>0</v>
      </c>
      <c r="J330" s="160">
        <v>0</v>
      </c>
      <c r="K330" s="160">
        <v>0</v>
      </c>
      <c r="L330" s="160">
        <v>0</v>
      </c>
      <c r="M330" s="160">
        <v>1</v>
      </c>
      <c r="N330" s="160">
        <v>0</v>
      </c>
      <c r="O330" s="160">
        <v>0</v>
      </c>
      <c r="P330" s="161">
        <v>2</v>
      </c>
    </row>
    <row r="331" spans="1:16" x14ac:dyDescent="0.25">
      <c r="A331" s="175"/>
      <c r="B331" s="264" t="s">
        <v>1378</v>
      </c>
      <c r="C331" s="158"/>
      <c r="D331" s="159" t="s">
        <v>119</v>
      </c>
      <c r="E331" s="160">
        <v>0</v>
      </c>
      <c r="F331" s="160">
        <v>0</v>
      </c>
      <c r="G331" s="160">
        <v>0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0</v>
      </c>
      <c r="N331" s="160">
        <v>0</v>
      </c>
      <c r="O331" s="160">
        <v>0</v>
      </c>
      <c r="P331" s="161">
        <v>0</v>
      </c>
    </row>
    <row r="332" spans="1:16" x14ac:dyDescent="0.25">
      <c r="A332" s="175"/>
      <c r="B332" s="264" t="s">
        <v>1378</v>
      </c>
      <c r="C332" s="158"/>
      <c r="D332" s="159" t="s">
        <v>113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0">
        <v>0</v>
      </c>
      <c r="P332" s="161">
        <v>0</v>
      </c>
    </row>
    <row r="333" spans="1:16" x14ac:dyDescent="0.25">
      <c r="A333" s="175"/>
      <c r="B333" s="264" t="s">
        <v>1414</v>
      </c>
      <c r="C333" s="158" t="s">
        <v>248</v>
      </c>
      <c r="D333" s="159" t="s">
        <v>361</v>
      </c>
      <c r="E333" s="160">
        <v>24</v>
      </c>
      <c r="F333" s="160">
        <v>3</v>
      </c>
      <c r="G333" s="160">
        <v>4</v>
      </c>
      <c r="H333" s="160">
        <v>0</v>
      </c>
      <c r="I333" s="160">
        <v>1</v>
      </c>
      <c r="J333" s="160">
        <v>0</v>
      </c>
      <c r="K333" s="160">
        <v>0</v>
      </c>
      <c r="L333" s="160">
        <v>0</v>
      </c>
      <c r="M333" s="160">
        <v>20</v>
      </c>
      <c r="N333" s="160">
        <v>0</v>
      </c>
      <c r="O333" s="160">
        <v>2</v>
      </c>
      <c r="P333" s="161">
        <v>27</v>
      </c>
    </row>
    <row r="334" spans="1:16" x14ac:dyDescent="0.25">
      <c r="A334" s="175"/>
      <c r="B334" s="264" t="s">
        <v>1378</v>
      </c>
      <c r="C334" s="158"/>
      <c r="D334" s="159" t="s">
        <v>119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  <c r="K334" s="160">
        <v>0</v>
      </c>
      <c r="L334" s="160">
        <v>0</v>
      </c>
      <c r="M334" s="160">
        <v>0</v>
      </c>
      <c r="N334" s="160">
        <v>0</v>
      </c>
      <c r="O334" s="160">
        <v>0</v>
      </c>
      <c r="P334" s="161">
        <v>0</v>
      </c>
    </row>
    <row r="335" spans="1:16" x14ac:dyDescent="0.25">
      <c r="A335" s="175"/>
      <c r="B335" s="264" t="s">
        <v>1378</v>
      </c>
      <c r="C335" s="158"/>
      <c r="D335" s="159" t="s">
        <v>113</v>
      </c>
      <c r="E335" s="160">
        <v>0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0">
        <v>0</v>
      </c>
      <c r="P335" s="161">
        <v>0</v>
      </c>
    </row>
    <row r="336" spans="1:16" x14ac:dyDescent="0.25">
      <c r="A336" s="175"/>
      <c r="B336" s="264" t="s">
        <v>1415</v>
      </c>
      <c r="C336" s="158" t="s">
        <v>32</v>
      </c>
      <c r="D336" s="159" t="s">
        <v>361</v>
      </c>
      <c r="E336" s="160">
        <v>0</v>
      </c>
      <c r="F336" s="160">
        <v>0</v>
      </c>
      <c r="G336" s="160">
        <v>0</v>
      </c>
      <c r="H336" s="160">
        <v>0</v>
      </c>
      <c r="I336" s="160">
        <v>0</v>
      </c>
      <c r="J336" s="160">
        <v>0</v>
      </c>
      <c r="K336" s="160">
        <v>0</v>
      </c>
      <c r="L336" s="160">
        <v>0</v>
      </c>
      <c r="M336" s="160">
        <v>0</v>
      </c>
      <c r="N336" s="160">
        <v>0</v>
      </c>
      <c r="O336" s="160">
        <v>0</v>
      </c>
      <c r="P336" s="161">
        <v>0</v>
      </c>
    </row>
    <row r="337" spans="1:28" x14ac:dyDescent="0.25">
      <c r="A337" s="175"/>
      <c r="B337" s="264" t="s">
        <v>1378</v>
      </c>
      <c r="C337" s="158"/>
      <c r="D337" s="159" t="s">
        <v>119</v>
      </c>
      <c r="E337" s="160">
        <v>59</v>
      </c>
      <c r="F337" s="160">
        <v>28</v>
      </c>
      <c r="G337" s="160">
        <v>15</v>
      </c>
      <c r="H337" s="160">
        <v>0</v>
      </c>
      <c r="I337" s="160">
        <v>13</v>
      </c>
      <c r="J337" s="160">
        <v>2</v>
      </c>
      <c r="K337" s="160">
        <v>0</v>
      </c>
      <c r="L337" s="160">
        <v>0</v>
      </c>
      <c r="M337" s="160">
        <v>52</v>
      </c>
      <c r="N337" s="160">
        <v>1</v>
      </c>
      <c r="O337" s="160">
        <v>4</v>
      </c>
      <c r="P337" s="161">
        <v>87</v>
      </c>
    </row>
    <row r="338" spans="1:28" x14ac:dyDescent="0.25">
      <c r="A338" s="175"/>
      <c r="B338" s="264" t="s">
        <v>1378</v>
      </c>
      <c r="C338" s="158"/>
      <c r="D338" s="159" t="s">
        <v>113</v>
      </c>
      <c r="E338" s="160">
        <v>0</v>
      </c>
      <c r="F338" s="160">
        <v>0</v>
      </c>
      <c r="G338" s="160">
        <v>0</v>
      </c>
      <c r="H338" s="160">
        <v>0</v>
      </c>
      <c r="I338" s="160">
        <v>0</v>
      </c>
      <c r="J338" s="160">
        <v>0</v>
      </c>
      <c r="K338" s="160">
        <v>0</v>
      </c>
      <c r="L338" s="160">
        <v>0</v>
      </c>
      <c r="M338" s="160">
        <v>0</v>
      </c>
      <c r="N338" s="160">
        <v>0</v>
      </c>
      <c r="O338" s="160">
        <v>0</v>
      </c>
      <c r="P338" s="161">
        <v>0</v>
      </c>
    </row>
    <row r="339" spans="1:28" x14ac:dyDescent="0.25">
      <c r="A339" s="175"/>
      <c r="B339" s="264" t="s">
        <v>1416</v>
      </c>
      <c r="C339" s="158" t="s">
        <v>249</v>
      </c>
      <c r="D339" s="159" t="s">
        <v>361</v>
      </c>
      <c r="E339" s="160">
        <v>0</v>
      </c>
      <c r="F339" s="160">
        <v>0</v>
      </c>
      <c r="G339" s="160">
        <v>0</v>
      </c>
      <c r="H339" s="160">
        <v>0</v>
      </c>
      <c r="I339" s="160">
        <v>0</v>
      </c>
      <c r="J339" s="160">
        <v>0</v>
      </c>
      <c r="K339" s="160">
        <v>0</v>
      </c>
      <c r="L339" s="160">
        <v>0</v>
      </c>
      <c r="M339" s="160">
        <v>0</v>
      </c>
      <c r="N339" s="160">
        <v>0</v>
      </c>
      <c r="O339" s="160">
        <v>0</v>
      </c>
      <c r="P339" s="161">
        <v>0</v>
      </c>
    </row>
    <row r="340" spans="1:28" x14ac:dyDescent="0.25">
      <c r="A340" s="175"/>
      <c r="B340" s="264" t="s">
        <v>1378</v>
      </c>
      <c r="C340" s="158"/>
      <c r="D340" s="159" t="s">
        <v>119</v>
      </c>
      <c r="E340" s="160">
        <v>28</v>
      </c>
      <c r="F340" s="160">
        <v>5</v>
      </c>
      <c r="G340" s="160">
        <v>1</v>
      </c>
      <c r="H340" s="160">
        <v>0</v>
      </c>
      <c r="I340" s="160">
        <v>2</v>
      </c>
      <c r="J340" s="160">
        <v>2</v>
      </c>
      <c r="K340" s="160">
        <v>1</v>
      </c>
      <c r="L340" s="160">
        <v>0</v>
      </c>
      <c r="M340" s="160">
        <v>25</v>
      </c>
      <c r="N340" s="160">
        <v>0</v>
      </c>
      <c r="O340" s="160">
        <v>2</v>
      </c>
      <c r="P340" s="161">
        <v>33</v>
      </c>
    </row>
    <row r="341" spans="1:28" x14ac:dyDescent="0.25">
      <c r="A341" s="175"/>
      <c r="B341" s="264" t="s">
        <v>1378</v>
      </c>
      <c r="C341" s="158"/>
      <c r="D341" s="159" t="s">
        <v>113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0">
        <v>0</v>
      </c>
      <c r="P341" s="161">
        <v>0</v>
      </c>
    </row>
    <row r="342" spans="1:28" x14ac:dyDescent="0.25">
      <c r="A342" s="175"/>
      <c r="B342" s="264" t="s">
        <v>1417</v>
      </c>
      <c r="C342" s="158" t="s">
        <v>250</v>
      </c>
      <c r="D342" s="159" t="s">
        <v>361</v>
      </c>
      <c r="E342" s="160">
        <v>30</v>
      </c>
      <c r="F342" s="160">
        <v>15</v>
      </c>
      <c r="G342" s="160">
        <v>1</v>
      </c>
      <c r="H342" s="160">
        <v>0</v>
      </c>
      <c r="I342" s="160">
        <v>5</v>
      </c>
      <c r="J342" s="160">
        <v>1</v>
      </c>
      <c r="K342" s="160">
        <v>0</v>
      </c>
      <c r="L342" s="160">
        <v>0</v>
      </c>
      <c r="M342" s="160">
        <v>33</v>
      </c>
      <c r="N342" s="160">
        <v>0</v>
      </c>
      <c r="O342" s="160">
        <v>5</v>
      </c>
      <c r="P342" s="161">
        <v>45</v>
      </c>
    </row>
    <row r="343" spans="1:28" x14ac:dyDescent="0.25">
      <c r="A343" s="175"/>
      <c r="B343" s="264" t="s">
        <v>1378</v>
      </c>
      <c r="C343" s="158"/>
      <c r="D343" s="159" t="s">
        <v>119</v>
      </c>
      <c r="E343" s="160">
        <v>0</v>
      </c>
      <c r="F343" s="160">
        <v>0</v>
      </c>
      <c r="G343" s="160">
        <v>0</v>
      </c>
      <c r="H343" s="160">
        <v>0</v>
      </c>
      <c r="I343" s="160">
        <v>0</v>
      </c>
      <c r="J343" s="160">
        <v>0</v>
      </c>
      <c r="K343" s="160">
        <v>0</v>
      </c>
      <c r="L343" s="160">
        <v>0</v>
      </c>
      <c r="M343" s="160">
        <v>0</v>
      </c>
      <c r="N343" s="160">
        <v>0</v>
      </c>
      <c r="O343" s="160">
        <v>0</v>
      </c>
      <c r="P343" s="161">
        <v>0</v>
      </c>
    </row>
    <row r="344" spans="1:28" x14ac:dyDescent="0.25">
      <c r="A344" s="175"/>
      <c r="B344" s="264" t="s">
        <v>1378</v>
      </c>
      <c r="C344" s="158"/>
      <c r="D344" s="159" t="s">
        <v>113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0">
        <v>0</v>
      </c>
      <c r="P344" s="161">
        <v>0</v>
      </c>
    </row>
    <row r="345" spans="1:28" x14ac:dyDescent="0.25">
      <c r="A345" s="22" t="s">
        <v>251</v>
      </c>
      <c r="B345" s="265" t="s">
        <v>1378</v>
      </c>
      <c r="C345" s="23"/>
      <c r="D345" s="23"/>
      <c r="E345" s="24">
        <v>153</v>
      </c>
      <c r="F345" s="24">
        <v>62</v>
      </c>
      <c r="G345" s="24">
        <v>24</v>
      </c>
      <c r="H345" s="24">
        <v>1</v>
      </c>
      <c r="I345" s="24">
        <v>24</v>
      </c>
      <c r="J345" s="24">
        <v>5</v>
      </c>
      <c r="K345" s="24">
        <v>2</v>
      </c>
      <c r="L345" s="24">
        <v>0</v>
      </c>
      <c r="M345" s="24">
        <v>145</v>
      </c>
      <c r="N345" s="24">
        <v>1</v>
      </c>
      <c r="O345" s="24">
        <v>13</v>
      </c>
      <c r="P345" s="25">
        <v>215</v>
      </c>
    </row>
    <row r="346" spans="1:28" x14ac:dyDescent="0.25">
      <c r="A346" s="175" t="s">
        <v>122</v>
      </c>
      <c r="B346" s="264" t="s">
        <v>988</v>
      </c>
      <c r="C346" s="158" t="s">
        <v>33</v>
      </c>
      <c r="D346" s="159" t="s">
        <v>361</v>
      </c>
      <c r="E346" s="160">
        <v>266</v>
      </c>
      <c r="F346" s="160">
        <v>28</v>
      </c>
      <c r="G346" s="160">
        <v>14</v>
      </c>
      <c r="H346" s="160">
        <v>0</v>
      </c>
      <c r="I346" s="160">
        <v>6</v>
      </c>
      <c r="J346" s="160">
        <v>81</v>
      </c>
      <c r="K346" s="160">
        <v>5</v>
      </c>
      <c r="L346" s="160">
        <v>0</v>
      </c>
      <c r="M346" s="160">
        <v>160</v>
      </c>
      <c r="N346" s="160">
        <v>3</v>
      </c>
      <c r="O346" s="160">
        <v>25</v>
      </c>
      <c r="P346" s="161">
        <v>294</v>
      </c>
    </row>
    <row r="347" spans="1:28" x14ac:dyDescent="0.25">
      <c r="A347" s="175"/>
      <c r="B347" s="264" t="s">
        <v>1378</v>
      </c>
      <c r="C347" s="158"/>
      <c r="D347" s="159" t="s">
        <v>119</v>
      </c>
      <c r="E347" s="160">
        <v>0</v>
      </c>
      <c r="F347" s="160">
        <v>0</v>
      </c>
      <c r="G347" s="160">
        <v>0</v>
      </c>
      <c r="H347" s="160">
        <v>0</v>
      </c>
      <c r="I347" s="160">
        <v>0</v>
      </c>
      <c r="J347" s="160">
        <v>0</v>
      </c>
      <c r="K347" s="160">
        <v>0</v>
      </c>
      <c r="L347" s="160">
        <v>0</v>
      </c>
      <c r="M347" s="160">
        <v>0</v>
      </c>
      <c r="N347" s="160">
        <v>0</v>
      </c>
      <c r="O347" s="160">
        <v>0</v>
      </c>
      <c r="P347" s="161">
        <v>0</v>
      </c>
    </row>
    <row r="348" spans="1:28" x14ac:dyDescent="0.25">
      <c r="A348" s="177"/>
      <c r="B348" s="269" t="s">
        <v>1378</v>
      </c>
      <c r="C348" s="163"/>
      <c r="D348" s="164" t="s">
        <v>113</v>
      </c>
      <c r="E348" s="165">
        <v>4</v>
      </c>
      <c r="F348" s="165">
        <v>0</v>
      </c>
      <c r="G348" s="165">
        <v>0</v>
      </c>
      <c r="H348" s="165">
        <v>0</v>
      </c>
      <c r="I348" s="165">
        <v>1</v>
      </c>
      <c r="J348" s="165">
        <v>0</v>
      </c>
      <c r="K348" s="165">
        <v>0</v>
      </c>
      <c r="L348" s="165">
        <v>0</v>
      </c>
      <c r="M348" s="165">
        <v>3</v>
      </c>
      <c r="N348" s="165">
        <v>0</v>
      </c>
      <c r="O348" s="165">
        <v>0</v>
      </c>
      <c r="P348" s="166">
        <v>4</v>
      </c>
    </row>
    <row r="349" spans="1:28" x14ac:dyDescent="0.25">
      <c r="A349" s="22" t="s">
        <v>252</v>
      </c>
      <c r="B349" s="265" t="s">
        <v>1378</v>
      </c>
      <c r="C349" s="23"/>
      <c r="D349" s="23"/>
      <c r="E349" s="24">
        <v>270</v>
      </c>
      <c r="F349" s="24">
        <v>28</v>
      </c>
      <c r="G349" s="24">
        <v>14</v>
      </c>
      <c r="H349" s="24">
        <v>0</v>
      </c>
      <c r="I349" s="24">
        <v>7</v>
      </c>
      <c r="J349" s="24">
        <v>81</v>
      </c>
      <c r="K349" s="24">
        <v>5</v>
      </c>
      <c r="L349" s="24">
        <v>0</v>
      </c>
      <c r="M349" s="24">
        <v>163</v>
      </c>
      <c r="N349" s="24">
        <v>3</v>
      </c>
      <c r="O349" s="24">
        <v>25</v>
      </c>
      <c r="P349" s="25">
        <v>298</v>
      </c>
    </row>
    <row r="350" spans="1:28" s="21" customFormat="1" ht="15.75" thickBot="1" x14ac:dyDescent="0.3">
      <c r="A350" s="26" t="s">
        <v>15</v>
      </c>
      <c r="B350" s="267" t="s">
        <v>1378</v>
      </c>
      <c r="C350" s="27"/>
      <c r="D350" s="27"/>
      <c r="E350" s="28">
        <v>1800</v>
      </c>
      <c r="F350" s="28">
        <v>1147</v>
      </c>
      <c r="G350" s="28">
        <v>306</v>
      </c>
      <c r="H350" s="28">
        <v>9</v>
      </c>
      <c r="I350" s="28">
        <v>236</v>
      </c>
      <c r="J350" s="28">
        <v>419</v>
      </c>
      <c r="K350" s="28">
        <v>45</v>
      </c>
      <c r="L350" s="28">
        <v>2</v>
      </c>
      <c r="M350" s="28">
        <v>1696</v>
      </c>
      <c r="N350" s="28">
        <v>18</v>
      </c>
      <c r="O350" s="28">
        <v>216</v>
      </c>
      <c r="P350" s="29">
        <v>2947</v>
      </c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8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6" manualBreakCount="6">
    <brk id="50" max="14" man="1"/>
    <brk id="99" max="14" man="1"/>
    <brk id="148" max="14" man="1"/>
    <brk id="199" max="14" man="1"/>
    <brk id="250" max="14" man="1"/>
    <brk id="300" max="14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362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sqref="A1:P1"/>
    </sheetView>
  </sheetViews>
  <sheetFormatPr defaultRowHeight="15" x14ac:dyDescent="0.25"/>
  <cols>
    <col min="1" max="2" width="10.28515625" style="39" customWidth="1"/>
    <col min="3" max="3" width="34.42578125" style="39" customWidth="1"/>
    <col min="4" max="4" width="33" customWidth="1"/>
    <col min="5" max="6" width="7" customWidth="1"/>
    <col min="7" max="7" width="17.42578125" bestFit="1" customWidth="1"/>
    <col min="8" max="8" width="17.140625" bestFit="1" customWidth="1"/>
    <col min="9" max="9" width="5.7109375" bestFit="1" customWidth="1"/>
    <col min="10" max="10" width="13.85546875" bestFit="1" customWidth="1"/>
    <col min="11" max="11" width="16" bestFit="1" customWidth="1"/>
    <col min="12" max="12" width="19.140625" bestFit="1" customWidth="1"/>
    <col min="13" max="13" width="6.42578125" bestFit="1" customWidth="1"/>
    <col min="14" max="14" width="13.85546875" bestFit="1" customWidth="1"/>
    <col min="15" max="15" width="9.140625" bestFit="1" customWidth="1"/>
    <col min="16" max="16" width="10.7109375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R1" s="318" t="s">
        <v>1423</v>
      </c>
    </row>
    <row r="2" spans="1:18" ht="15.75" x14ac:dyDescent="0.25">
      <c r="A2" s="353" t="s">
        <v>97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285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ht="26.25" x14ac:dyDescent="0.25">
      <c r="A4" s="137" t="s">
        <v>98</v>
      </c>
      <c r="B4" s="270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8" s="18" customFormat="1" x14ac:dyDescent="0.25">
      <c r="A5" s="175" t="s">
        <v>111</v>
      </c>
      <c r="B5" s="264" t="s">
        <v>926</v>
      </c>
      <c r="C5" s="158" t="s">
        <v>129</v>
      </c>
      <c r="D5" s="159" t="s">
        <v>361</v>
      </c>
      <c r="E5" s="160">
        <v>13</v>
      </c>
      <c r="F5" s="160">
        <v>14</v>
      </c>
      <c r="G5" s="160">
        <v>7</v>
      </c>
      <c r="H5" s="160">
        <v>0</v>
      </c>
      <c r="I5" s="160">
        <v>2</v>
      </c>
      <c r="J5" s="160">
        <v>7</v>
      </c>
      <c r="K5" s="160">
        <v>0</v>
      </c>
      <c r="L5" s="160">
        <v>0</v>
      </c>
      <c r="M5" s="160">
        <v>10</v>
      </c>
      <c r="N5" s="160">
        <v>0</v>
      </c>
      <c r="O5" s="160">
        <v>1</v>
      </c>
      <c r="P5" s="161">
        <v>27</v>
      </c>
    </row>
    <row r="6" spans="1:18" s="18" customFormat="1" x14ac:dyDescent="0.25">
      <c r="A6" s="175"/>
      <c r="B6" s="264" t="s">
        <v>1378</v>
      </c>
      <c r="C6" s="158"/>
      <c r="D6" s="159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8" s="18" customFormat="1" x14ac:dyDescent="0.25">
      <c r="A7" s="175"/>
      <c r="B7" s="264" t="s">
        <v>1378</v>
      </c>
      <c r="C7" s="158"/>
      <c r="D7" s="159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8" s="18" customFormat="1" x14ac:dyDescent="0.25">
      <c r="A8" s="175"/>
      <c r="B8" s="264" t="s">
        <v>1382</v>
      </c>
      <c r="C8" s="158" t="s">
        <v>132</v>
      </c>
      <c r="D8" s="159" t="s">
        <v>361</v>
      </c>
      <c r="E8" s="160">
        <v>101</v>
      </c>
      <c r="F8" s="160">
        <v>171</v>
      </c>
      <c r="G8" s="160">
        <v>39</v>
      </c>
      <c r="H8" s="160">
        <v>0</v>
      </c>
      <c r="I8" s="160">
        <v>28</v>
      </c>
      <c r="J8" s="160">
        <v>38</v>
      </c>
      <c r="K8" s="160">
        <v>2</v>
      </c>
      <c r="L8" s="160">
        <v>0</v>
      </c>
      <c r="M8" s="160">
        <v>134</v>
      </c>
      <c r="N8" s="160">
        <v>0</v>
      </c>
      <c r="O8" s="160">
        <v>31</v>
      </c>
      <c r="P8" s="161">
        <v>272</v>
      </c>
    </row>
    <row r="9" spans="1:18" s="18" customFormat="1" x14ac:dyDescent="0.25">
      <c r="A9" s="175"/>
      <c r="B9" s="264" t="s">
        <v>1378</v>
      </c>
      <c r="C9" s="158"/>
      <c r="D9" s="159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8" s="18" customFormat="1" x14ac:dyDescent="0.25">
      <c r="A10" s="175"/>
      <c r="B10" s="264" t="s">
        <v>1378</v>
      </c>
      <c r="C10" s="158"/>
      <c r="D10" s="159" t="s">
        <v>113</v>
      </c>
      <c r="E10" s="160">
        <v>1</v>
      </c>
      <c r="F10" s="160">
        <v>1</v>
      </c>
      <c r="G10" s="160">
        <v>1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1</v>
      </c>
      <c r="N10" s="160">
        <v>0</v>
      </c>
      <c r="O10" s="160">
        <v>0</v>
      </c>
      <c r="P10" s="161">
        <v>2</v>
      </c>
    </row>
    <row r="11" spans="1:18" s="18" customFormat="1" x14ac:dyDescent="0.25">
      <c r="A11" s="175"/>
      <c r="B11" s="264" t="s">
        <v>1383</v>
      </c>
      <c r="C11" s="158" t="s">
        <v>133</v>
      </c>
      <c r="D11" s="159" t="s">
        <v>361</v>
      </c>
      <c r="E11" s="160">
        <v>5</v>
      </c>
      <c r="F11" s="160">
        <v>6</v>
      </c>
      <c r="G11" s="160">
        <v>0</v>
      </c>
      <c r="H11" s="160">
        <v>0</v>
      </c>
      <c r="I11" s="160">
        <v>1</v>
      </c>
      <c r="J11" s="160">
        <v>0</v>
      </c>
      <c r="K11" s="160">
        <v>0</v>
      </c>
      <c r="L11" s="160">
        <v>0</v>
      </c>
      <c r="M11" s="160">
        <v>5</v>
      </c>
      <c r="N11" s="160">
        <v>1</v>
      </c>
      <c r="O11" s="160">
        <v>4</v>
      </c>
      <c r="P11" s="161">
        <v>11</v>
      </c>
    </row>
    <row r="12" spans="1:18" s="18" customFormat="1" x14ac:dyDescent="0.25">
      <c r="A12" s="175"/>
      <c r="B12" s="264" t="s">
        <v>1378</v>
      </c>
      <c r="C12" s="158"/>
      <c r="D12" s="159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8" s="18" customFormat="1" x14ac:dyDescent="0.25">
      <c r="A13" s="175"/>
      <c r="B13" s="264" t="s">
        <v>1378</v>
      </c>
      <c r="C13" s="158"/>
      <c r="D13" s="159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8" s="18" customFormat="1" x14ac:dyDescent="0.25">
      <c r="A14" s="22" t="s">
        <v>134</v>
      </c>
      <c r="B14" s="265" t="s">
        <v>1378</v>
      </c>
      <c r="C14" s="23"/>
      <c r="D14" s="23"/>
      <c r="E14" s="24">
        <f>SUM(E5:E13)</f>
        <v>120</v>
      </c>
      <c r="F14" s="24">
        <f t="shared" ref="F14:P14" si="0">SUM(F5:F13)</f>
        <v>192</v>
      </c>
      <c r="G14" s="24">
        <f t="shared" si="0"/>
        <v>47</v>
      </c>
      <c r="H14" s="24">
        <f t="shared" si="0"/>
        <v>0</v>
      </c>
      <c r="I14" s="24">
        <f t="shared" si="0"/>
        <v>31</v>
      </c>
      <c r="J14" s="24">
        <f t="shared" si="0"/>
        <v>45</v>
      </c>
      <c r="K14" s="24">
        <f t="shared" si="0"/>
        <v>2</v>
      </c>
      <c r="L14" s="24">
        <f t="shared" si="0"/>
        <v>0</v>
      </c>
      <c r="M14" s="24">
        <f t="shared" si="0"/>
        <v>150</v>
      </c>
      <c r="N14" s="24">
        <f t="shared" si="0"/>
        <v>1</v>
      </c>
      <c r="O14" s="24">
        <f t="shared" si="0"/>
        <v>36</v>
      </c>
      <c r="P14" s="25">
        <f t="shared" si="0"/>
        <v>312</v>
      </c>
    </row>
    <row r="15" spans="1:18" s="18" customFormat="1" x14ac:dyDescent="0.25">
      <c r="A15" s="175" t="s">
        <v>112</v>
      </c>
      <c r="B15" s="264" t="s">
        <v>933</v>
      </c>
      <c r="C15" s="158" t="s">
        <v>135</v>
      </c>
      <c r="D15" s="159" t="s">
        <v>361</v>
      </c>
      <c r="E15" s="160">
        <v>7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6</v>
      </c>
      <c r="N15" s="160">
        <v>0</v>
      </c>
      <c r="O15" s="160">
        <v>1</v>
      </c>
      <c r="P15" s="161">
        <v>7</v>
      </c>
    </row>
    <row r="16" spans="1:18" s="18" customFormat="1" x14ac:dyDescent="0.25">
      <c r="A16" s="175"/>
      <c r="B16" s="264" t="s">
        <v>1378</v>
      </c>
      <c r="C16" s="158"/>
      <c r="D16" s="159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s="18" customFormat="1" x14ac:dyDescent="0.25">
      <c r="A17" s="175"/>
      <c r="B17" s="264" t="s">
        <v>1378</v>
      </c>
      <c r="C17" s="158"/>
      <c r="D17" s="159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s="18" customFormat="1" x14ac:dyDescent="0.25">
      <c r="A18" s="175"/>
      <c r="B18" s="264" t="s">
        <v>1384</v>
      </c>
      <c r="C18" s="158" t="s">
        <v>136</v>
      </c>
      <c r="D18" s="159" t="s">
        <v>361</v>
      </c>
      <c r="E18" s="160">
        <v>22</v>
      </c>
      <c r="F18" s="160">
        <v>1</v>
      </c>
      <c r="G18" s="160">
        <v>1</v>
      </c>
      <c r="H18" s="160">
        <v>0</v>
      </c>
      <c r="I18" s="160">
        <v>1</v>
      </c>
      <c r="J18" s="160">
        <v>0</v>
      </c>
      <c r="K18" s="160">
        <v>3</v>
      </c>
      <c r="L18" s="160">
        <v>0</v>
      </c>
      <c r="M18" s="160">
        <v>17</v>
      </c>
      <c r="N18" s="160">
        <v>0</v>
      </c>
      <c r="O18" s="160">
        <v>1</v>
      </c>
      <c r="P18" s="161">
        <v>23</v>
      </c>
    </row>
    <row r="19" spans="1:16" s="18" customFormat="1" x14ac:dyDescent="0.25">
      <c r="A19" s="175"/>
      <c r="B19" s="264" t="s">
        <v>1378</v>
      </c>
      <c r="C19" s="158"/>
      <c r="D19" s="159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s="18" customFormat="1" x14ac:dyDescent="0.25">
      <c r="A20" s="175"/>
      <c r="B20" s="264" t="s">
        <v>1378</v>
      </c>
      <c r="C20" s="158"/>
      <c r="D20" s="159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s="18" customFormat="1" x14ac:dyDescent="0.25">
      <c r="A21" s="175"/>
      <c r="B21" s="264" t="s">
        <v>1419</v>
      </c>
      <c r="C21" s="158" t="s">
        <v>137</v>
      </c>
      <c r="D21" s="159" t="s">
        <v>361</v>
      </c>
      <c r="E21" s="160">
        <v>10</v>
      </c>
      <c r="F21" s="160">
        <v>3</v>
      </c>
      <c r="G21" s="160">
        <v>1</v>
      </c>
      <c r="H21" s="160">
        <v>1</v>
      </c>
      <c r="I21" s="160">
        <v>0</v>
      </c>
      <c r="J21" s="160">
        <v>3</v>
      </c>
      <c r="K21" s="160">
        <v>0</v>
      </c>
      <c r="L21" s="160">
        <v>0</v>
      </c>
      <c r="M21" s="160">
        <v>5</v>
      </c>
      <c r="N21" s="160">
        <v>0</v>
      </c>
      <c r="O21" s="160">
        <v>3</v>
      </c>
      <c r="P21" s="161">
        <v>13</v>
      </c>
    </row>
    <row r="22" spans="1:16" s="18" customFormat="1" x14ac:dyDescent="0.25">
      <c r="A22" s="175"/>
      <c r="B22" s="264" t="s">
        <v>1378</v>
      </c>
      <c r="C22" s="158"/>
      <c r="D22" s="159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s="18" customFormat="1" x14ac:dyDescent="0.25">
      <c r="A23" s="175"/>
      <c r="B23" s="264" t="s">
        <v>1378</v>
      </c>
      <c r="C23" s="158"/>
      <c r="D23" s="159" t="s">
        <v>113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1">
        <v>0</v>
      </c>
    </row>
    <row r="24" spans="1:16" s="18" customFormat="1" x14ac:dyDescent="0.25">
      <c r="A24" s="175"/>
      <c r="B24" s="264" t="s">
        <v>1385</v>
      </c>
      <c r="C24" s="158" t="s">
        <v>138</v>
      </c>
      <c r="D24" s="159" t="s">
        <v>361</v>
      </c>
      <c r="E24" s="160">
        <v>33</v>
      </c>
      <c r="F24" s="160">
        <v>4</v>
      </c>
      <c r="G24" s="160">
        <v>1</v>
      </c>
      <c r="H24" s="160">
        <v>0</v>
      </c>
      <c r="I24" s="160">
        <v>1</v>
      </c>
      <c r="J24" s="160">
        <v>6</v>
      </c>
      <c r="K24" s="160">
        <v>0</v>
      </c>
      <c r="L24" s="160">
        <v>0</v>
      </c>
      <c r="M24" s="160">
        <v>26</v>
      </c>
      <c r="N24" s="160">
        <v>1</v>
      </c>
      <c r="O24" s="160">
        <v>2</v>
      </c>
      <c r="P24" s="161">
        <v>37</v>
      </c>
    </row>
    <row r="25" spans="1:16" s="18" customFormat="1" x14ac:dyDescent="0.25">
      <c r="A25" s="175"/>
      <c r="B25" s="264" t="s">
        <v>1378</v>
      </c>
      <c r="C25" s="158"/>
      <c r="D25" s="159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s="18" customFormat="1" x14ac:dyDescent="0.25">
      <c r="A26" s="175"/>
      <c r="B26" s="264" t="s">
        <v>1378</v>
      </c>
      <c r="C26" s="158"/>
      <c r="D26" s="159" t="s">
        <v>113</v>
      </c>
      <c r="E26" s="160">
        <v>4</v>
      </c>
      <c r="F26" s="160">
        <v>2</v>
      </c>
      <c r="G26" s="160">
        <v>0</v>
      </c>
      <c r="H26" s="160">
        <v>0</v>
      </c>
      <c r="I26" s="160">
        <v>0</v>
      </c>
      <c r="J26" s="160">
        <v>3</v>
      </c>
      <c r="K26" s="160">
        <v>0</v>
      </c>
      <c r="L26" s="160">
        <v>0</v>
      </c>
      <c r="M26" s="160">
        <v>3</v>
      </c>
      <c r="N26" s="160">
        <v>0</v>
      </c>
      <c r="O26" s="160">
        <v>0</v>
      </c>
      <c r="P26" s="161">
        <v>6</v>
      </c>
    </row>
    <row r="27" spans="1:16" s="18" customFormat="1" x14ac:dyDescent="0.25">
      <c r="A27" s="175"/>
      <c r="B27" s="264" t="s">
        <v>1381</v>
      </c>
      <c r="C27" s="158" t="s">
        <v>139</v>
      </c>
      <c r="D27" s="159" t="s">
        <v>361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1">
        <v>0</v>
      </c>
    </row>
    <row r="28" spans="1:16" s="18" customFormat="1" x14ac:dyDescent="0.25">
      <c r="A28" s="175"/>
      <c r="B28" s="264" t="s">
        <v>1378</v>
      </c>
      <c r="C28" s="158"/>
      <c r="D28" s="159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s="18" customFormat="1" x14ac:dyDescent="0.25">
      <c r="A29" s="175"/>
      <c r="B29" s="264" t="s">
        <v>1378</v>
      </c>
      <c r="C29" s="158"/>
      <c r="D29" s="159" t="s">
        <v>113</v>
      </c>
      <c r="E29" s="160">
        <v>11</v>
      </c>
      <c r="F29" s="160">
        <v>3</v>
      </c>
      <c r="G29" s="160">
        <v>0</v>
      </c>
      <c r="H29" s="160">
        <v>0</v>
      </c>
      <c r="I29" s="160">
        <v>1</v>
      </c>
      <c r="J29" s="160">
        <v>8</v>
      </c>
      <c r="K29" s="160">
        <v>1</v>
      </c>
      <c r="L29" s="160">
        <v>0</v>
      </c>
      <c r="M29" s="160">
        <v>3</v>
      </c>
      <c r="N29" s="160">
        <v>0</v>
      </c>
      <c r="O29" s="160">
        <v>1</v>
      </c>
      <c r="P29" s="161">
        <v>14</v>
      </c>
    </row>
    <row r="30" spans="1:16" s="18" customFormat="1" x14ac:dyDescent="0.25">
      <c r="A30" s="175"/>
      <c r="B30" s="264" t="s">
        <v>1386</v>
      </c>
      <c r="C30" s="158" t="s">
        <v>140</v>
      </c>
      <c r="D30" s="159" t="s">
        <v>361</v>
      </c>
      <c r="E30" s="160">
        <v>6</v>
      </c>
      <c r="F30" s="160">
        <v>0</v>
      </c>
      <c r="G30" s="160">
        <v>0</v>
      </c>
      <c r="H30" s="160">
        <v>1</v>
      </c>
      <c r="I30" s="160">
        <v>0</v>
      </c>
      <c r="J30" s="160">
        <v>1</v>
      </c>
      <c r="K30" s="160">
        <v>0</v>
      </c>
      <c r="L30" s="160">
        <v>0</v>
      </c>
      <c r="M30" s="160">
        <v>4</v>
      </c>
      <c r="N30" s="160">
        <v>0</v>
      </c>
      <c r="O30" s="160">
        <v>0</v>
      </c>
      <c r="P30" s="161">
        <v>6</v>
      </c>
    </row>
    <row r="31" spans="1:16" s="18" customFormat="1" x14ac:dyDescent="0.25">
      <c r="A31" s="175"/>
      <c r="B31" s="264" t="s">
        <v>1378</v>
      </c>
      <c r="C31" s="158"/>
      <c r="D31" s="159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s="18" customFormat="1" x14ac:dyDescent="0.25">
      <c r="A32" s="175"/>
      <c r="B32" s="264" t="s">
        <v>1378</v>
      </c>
      <c r="C32" s="158"/>
      <c r="D32" s="159" t="s">
        <v>113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1">
        <v>0</v>
      </c>
    </row>
    <row r="33" spans="1:16" s="18" customFormat="1" x14ac:dyDescent="0.25">
      <c r="A33" s="175"/>
      <c r="B33" s="264" t="s">
        <v>425</v>
      </c>
      <c r="C33" s="158" t="s">
        <v>141</v>
      </c>
      <c r="D33" s="159" t="s">
        <v>361</v>
      </c>
      <c r="E33" s="160">
        <v>17</v>
      </c>
      <c r="F33" s="160">
        <v>11</v>
      </c>
      <c r="G33" s="160">
        <v>1</v>
      </c>
      <c r="H33" s="160">
        <v>0</v>
      </c>
      <c r="I33" s="160">
        <v>1</v>
      </c>
      <c r="J33" s="160">
        <v>9</v>
      </c>
      <c r="K33" s="160">
        <v>1</v>
      </c>
      <c r="L33" s="160">
        <v>0</v>
      </c>
      <c r="M33" s="160">
        <v>14</v>
      </c>
      <c r="N33" s="160">
        <v>0</v>
      </c>
      <c r="O33" s="160">
        <v>2</v>
      </c>
      <c r="P33" s="161">
        <v>28</v>
      </c>
    </row>
    <row r="34" spans="1:16" s="18" customFormat="1" x14ac:dyDescent="0.25">
      <c r="A34" s="175"/>
      <c r="B34" s="264" t="s">
        <v>1378</v>
      </c>
      <c r="C34" s="158"/>
      <c r="D34" s="159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s="18" customFormat="1" x14ac:dyDescent="0.25">
      <c r="A35" s="175"/>
      <c r="B35" s="264" t="s">
        <v>1378</v>
      </c>
      <c r="C35" s="158"/>
      <c r="D35" s="159" t="s">
        <v>113</v>
      </c>
      <c r="E35" s="160">
        <v>3</v>
      </c>
      <c r="F35" s="160">
        <v>6</v>
      </c>
      <c r="G35" s="160">
        <v>1</v>
      </c>
      <c r="H35" s="160">
        <v>0</v>
      </c>
      <c r="I35" s="160">
        <v>1</v>
      </c>
      <c r="J35" s="160">
        <v>1</v>
      </c>
      <c r="K35" s="160">
        <v>0</v>
      </c>
      <c r="L35" s="160">
        <v>0</v>
      </c>
      <c r="M35" s="160">
        <v>6</v>
      </c>
      <c r="N35" s="160">
        <v>0</v>
      </c>
      <c r="O35" s="160">
        <v>0</v>
      </c>
      <c r="P35" s="161">
        <v>9</v>
      </c>
    </row>
    <row r="36" spans="1:16" s="18" customFormat="1" x14ac:dyDescent="0.25">
      <c r="A36" s="175"/>
      <c r="B36" s="264" t="s">
        <v>1387</v>
      </c>
      <c r="C36" s="158" t="s">
        <v>142</v>
      </c>
      <c r="D36" s="159" t="s">
        <v>361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0</v>
      </c>
    </row>
    <row r="37" spans="1:16" s="18" customFormat="1" x14ac:dyDescent="0.25">
      <c r="A37" s="175"/>
      <c r="B37" s="264" t="s">
        <v>1378</v>
      </c>
      <c r="C37" s="158"/>
      <c r="D37" s="159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s="18" customFormat="1" x14ac:dyDescent="0.25">
      <c r="A38" s="175"/>
      <c r="B38" s="264" t="s">
        <v>1378</v>
      </c>
      <c r="C38" s="158"/>
      <c r="D38" s="159" t="s">
        <v>113</v>
      </c>
      <c r="E38" s="160">
        <v>3</v>
      </c>
      <c r="F38" s="160">
        <v>2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4</v>
      </c>
      <c r="N38" s="160">
        <v>0</v>
      </c>
      <c r="O38" s="160">
        <v>1</v>
      </c>
      <c r="P38" s="161">
        <v>5</v>
      </c>
    </row>
    <row r="39" spans="1:16" s="18" customFormat="1" x14ac:dyDescent="0.25">
      <c r="A39" s="175"/>
      <c r="B39" s="264" t="s">
        <v>426</v>
      </c>
      <c r="C39" s="158" t="s">
        <v>143</v>
      </c>
      <c r="D39" s="159" t="s">
        <v>361</v>
      </c>
      <c r="E39" s="160">
        <v>1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1</v>
      </c>
      <c r="N39" s="160">
        <v>0</v>
      </c>
      <c r="O39" s="160">
        <v>0</v>
      </c>
      <c r="P39" s="161">
        <v>1</v>
      </c>
    </row>
    <row r="40" spans="1:16" s="18" customFormat="1" x14ac:dyDescent="0.25">
      <c r="A40" s="175"/>
      <c r="B40" s="264" t="s">
        <v>1378</v>
      </c>
      <c r="C40" s="158"/>
      <c r="D40" s="159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s="18" customFormat="1" x14ac:dyDescent="0.25">
      <c r="A41" s="175"/>
      <c r="B41" s="264" t="s">
        <v>1378</v>
      </c>
      <c r="C41" s="158"/>
      <c r="D41" s="159" t="s">
        <v>113</v>
      </c>
      <c r="E41" s="160">
        <v>3</v>
      </c>
      <c r="F41" s="160">
        <v>0</v>
      </c>
      <c r="G41" s="160">
        <v>0</v>
      </c>
      <c r="H41" s="160">
        <v>0</v>
      </c>
      <c r="I41" s="160">
        <v>0</v>
      </c>
      <c r="J41" s="160">
        <v>2</v>
      </c>
      <c r="K41" s="160">
        <v>0</v>
      </c>
      <c r="L41" s="160">
        <v>0</v>
      </c>
      <c r="M41" s="160">
        <v>1</v>
      </c>
      <c r="N41" s="160">
        <v>0</v>
      </c>
      <c r="O41" s="160">
        <v>0</v>
      </c>
      <c r="P41" s="161">
        <v>3</v>
      </c>
    </row>
    <row r="42" spans="1:16" s="18" customFormat="1" x14ac:dyDescent="0.25">
      <c r="A42" s="175"/>
      <c r="B42" s="264" t="s">
        <v>1388</v>
      </c>
      <c r="C42" s="158" t="s">
        <v>144</v>
      </c>
      <c r="D42" s="159" t="s">
        <v>361</v>
      </c>
      <c r="E42" s="160">
        <v>9</v>
      </c>
      <c r="F42" s="160">
        <v>1</v>
      </c>
      <c r="G42" s="160">
        <v>2</v>
      </c>
      <c r="H42" s="160">
        <v>0</v>
      </c>
      <c r="I42" s="160">
        <v>0</v>
      </c>
      <c r="J42" s="160">
        <v>4</v>
      </c>
      <c r="K42" s="160">
        <v>0</v>
      </c>
      <c r="L42" s="160">
        <v>0</v>
      </c>
      <c r="M42" s="160">
        <v>3</v>
      </c>
      <c r="N42" s="160">
        <v>0</v>
      </c>
      <c r="O42" s="160">
        <v>1</v>
      </c>
      <c r="P42" s="161">
        <v>10</v>
      </c>
    </row>
    <row r="43" spans="1:16" s="18" customFormat="1" x14ac:dyDescent="0.25">
      <c r="A43" s="175"/>
      <c r="B43" s="264" t="s">
        <v>1378</v>
      </c>
      <c r="C43" s="158"/>
      <c r="D43" s="159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s="18" customFormat="1" x14ac:dyDescent="0.25">
      <c r="A44" s="175"/>
      <c r="B44" s="264" t="s">
        <v>1378</v>
      </c>
      <c r="C44" s="158"/>
      <c r="D44" s="159" t="s">
        <v>113</v>
      </c>
      <c r="E44" s="160">
        <v>3</v>
      </c>
      <c r="F44" s="160">
        <v>1</v>
      </c>
      <c r="G44" s="160">
        <v>0</v>
      </c>
      <c r="H44" s="160">
        <v>0</v>
      </c>
      <c r="I44" s="160">
        <v>0</v>
      </c>
      <c r="J44" s="160">
        <v>1</v>
      </c>
      <c r="K44" s="160">
        <v>0</v>
      </c>
      <c r="L44" s="160">
        <v>0</v>
      </c>
      <c r="M44" s="160">
        <v>3</v>
      </c>
      <c r="N44" s="160">
        <v>0</v>
      </c>
      <c r="O44" s="160">
        <v>0</v>
      </c>
      <c r="P44" s="161">
        <v>4</v>
      </c>
    </row>
    <row r="45" spans="1:16" s="18" customFormat="1" x14ac:dyDescent="0.25">
      <c r="A45" s="175"/>
      <c r="B45" s="264" t="s">
        <v>1379</v>
      </c>
      <c r="C45" s="158" t="s">
        <v>145</v>
      </c>
      <c r="D45" s="159" t="s">
        <v>361</v>
      </c>
      <c r="E45" s="160">
        <v>14</v>
      </c>
      <c r="F45" s="160">
        <v>5</v>
      </c>
      <c r="G45" s="160">
        <v>0</v>
      </c>
      <c r="H45" s="160">
        <v>0</v>
      </c>
      <c r="I45" s="160">
        <v>0</v>
      </c>
      <c r="J45" s="160">
        <v>11</v>
      </c>
      <c r="K45" s="160">
        <v>0</v>
      </c>
      <c r="L45" s="160">
        <v>0</v>
      </c>
      <c r="M45" s="160">
        <v>5</v>
      </c>
      <c r="N45" s="160">
        <v>0</v>
      </c>
      <c r="O45" s="160">
        <v>3</v>
      </c>
      <c r="P45" s="161">
        <v>19</v>
      </c>
    </row>
    <row r="46" spans="1:16" s="18" customFormat="1" x14ac:dyDescent="0.25">
      <c r="A46" s="175"/>
      <c r="B46" s="264" t="s">
        <v>1378</v>
      </c>
      <c r="C46" s="158"/>
      <c r="D46" s="159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s="18" customFormat="1" x14ac:dyDescent="0.25">
      <c r="A47" s="175"/>
      <c r="B47" s="264" t="s">
        <v>1378</v>
      </c>
      <c r="C47" s="158"/>
      <c r="D47" s="159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s="18" customFormat="1" x14ac:dyDescent="0.25">
      <c r="A48" s="175"/>
      <c r="B48" s="264" t="s">
        <v>934</v>
      </c>
      <c r="C48" s="158" t="s">
        <v>146</v>
      </c>
      <c r="D48" s="159" t="s">
        <v>361</v>
      </c>
      <c r="E48" s="160">
        <v>38</v>
      </c>
      <c r="F48" s="160">
        <v>6</v>
      </c>
      <c r="G48" s="160">
        <v>0</v>
      </c>
      <c r="H48" s="160">
        <v>0</v>
      </c>
      <c r="I48" s="160">
        <v>2</v>
      </c>
      <c r="J48" s="160">
        <v>11</v>
      </c>
      <c r="K48" s="160">
        <v>3</v>
      </c>
      <c r="L48" s="160">
        <v>0</v>
      </c>
      <c r="M48" s="160">
        <v>27</v>
      </c>
      <c r="N48" s="160">
        <v>0</v>
      </c>
      <c r="O48" s="160">
        <v>1</v>
      </c>
      <c r="P48" s="161">
        <v>44</v>
      </c>
    </row>
    <row r="49" spans="1:16" s="18" customFormat="1" x14ac:dyDescent="0.25">
      <c r="A49" s="175"/>
      <c r="B49" s="264" t="s">
        <v>1378</v>
      </c>
      <c r="C49" s="158"/>
      <c r="D49" s="159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s="18" customFormat="1" x14ac:dyDescent="0.25">
      <c r="A50" s="175"/>
      <c r="B50" s="264" t="s">
        <v>1378</v>
      </c>
      <c r="C50" s="158"/>
      <c r="D50" s="159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s="18" customFormat="1" x14ac:dyDescent="0.25">
      <c r="A51" s="176" t="s">
        <v>147</v>
      </c>
      <c r="B51" s="264" t="s">
        <v>935</v>
      </c>
      <c r="C51" s="158" t="s">
        <v>148</v>
      </c>
      <c r="D51" s="159" t="s">
        <v>361</v>
      </c>
      <c r="E51" s="160">
        <v>2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2</v>
      </c>
      <c r="N51" s="160">
        <v>0</v>
      </c>
      <c r="O51" s="160">
        <v>0</v>
      </c>
      <c r="P51" s="161">
        <v>2</v>
      </c>
    </row>
    <row r="52" spans="1:16" s="18" customFormat="1" x14ac:dyDescent="0.25">
      <c r="A52" s="175"/>
      <c r="B52" s="264" t="s">
        <v>1378</v>
      </c>
      <c r="C52" s="158"/>
      <c r="D52" s="159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s="18" customFormat="1" x14ac:dyDescent="0.25">
      <c r="A53" s="175"/>
      <c r="B53" s="264" t="s">
        <v>1378</v>
      </c>
      <c r="C53" s="158"/>
      <c r="D53" s="159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s="18" customFormat="1" x14ac:dyDescent="0.25">
      <c r="A54" s="175"/>
      <c r="B54" s="264" t="s">
        <v>936</v>
      </c>
      <c r="C54" s="158" t="s">
        <v>255</v>
      </c>
      <c r="D54" s="159" t="s">
        <v>361</v>
      </c>
      <c r="E54" s="160">
        <v>2</v>
      </c>
      <c r="F54" s="160">
        <v>0</v>
      </c>
      <c r="G54" s="160">
        <v>0</v>
      </c>
      <c r="H54" s="160">
        <v>0</v>
      </c>
      <c r="I54" s="160">
        <v>1</v>
      </c>
      <c r="J54" s="160">
        <v>1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>
        <v>2</v>
      </c>
    </row>
    <row r="55" spans="1:16" s="18" customFormat="1" x14ac:dyDescent="0.25">
      <c r="A55" s="175"/>
      <c r="B55" s="264" t="s">
        <v>1378</v>
      </c>
      <c r="C55" s="158"/>
      <c r="D55" s="159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s="18" customFormat="1" x14ac:dyDescent="0.25">
      <c r="A56" s="175"/>
      <c r="B56" s="264" t="s">
        <v>1378</v>
      </c>
      <c r="C56" s="158"/>
      <c r="D56" s="159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s="18" customFormat="1" x14ac:dyDescent="0.25">
      <c r="A57" s="175"/>
      <c r="B57" s="264" t="s">
        <v>937</v>
      </c>
      <c r="C57" s="158" t="s">
        <v>150</v>
      </c>
      <c r="D57" s="159" t="s">
        <v>361</v>
      </c>
      <c r="E57" s="160">
        <v>4</v>
      </c>
      <c r="F57" s="160">
        <v>1</v>
      </c>
      <c r="G57" s="160">
        <v>0</v>
      </c>
      <c r="H57" s="160">
        <v>0</v>
      </c>
      <c r="I57" s="160">
        <v>0</v>
      </c>
      <c r="J57" s="160">
        <v>1</v>
      </c>
      <c r="K57" s="160">
        <v>0</v>
      </c>
      <c r="L57" s="160">
        <v>0</v>
      </c>
      <c r="M57" s="160">
        <v>3</v>
      </c>
      <c r="N57" s="160">
        <v>0</v>
      </c>
      <c r="O57" s="160">
        <v>1</v>
      </c>
      <c r="P57" s="161">
        <v>5</v>
      </c>
    </row>
    <row r="58" spans="1:16" s="18" customFormat="1" x14ac:dyDescent="0.25">
      <c r="A58" s="175"/>
      <c r="B58" s="264" t="s">
        <v>1378</v>
      </c>
      <c r="C58" s="158"/>
      <c r="D58" s="159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s="18" customFormat="1" x14ac:dyDescent="0.25">
      <c r="A59" s="175"/>
      <c r="B59" s="264" t="s">
        <v>1378</v>
      </c>
      <c r="C59" s="158"/>
      <c r="D59" s="159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s="18" customFormat="1" x14ac:dyDescent="0.25">
      <c r="A60" s="175"/>
      <c r="B60" s="264" t="s">
        <v>938</v>
      </c>
      <c r="C60" s="158" t="s">
        <v>151</v>
      </c>
      <c r="D60" s="159" t="s">
        <v>361</v>
      </c>
      <c r="E60" s="160">
        <v>3</v>
      </c>
      <c r="F60" s="160">
        <v>2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4</v>
      </c>
      <c r="N60" s="160">
        <v>0</v>
      </c>
      <c r="O60" s="160">
        <v>1</v>
      </c>
      <c r="P60" s="161">
        <v>5</v>
      </c>
    </row>
    <row r="61" spans="1:16" s="18" customFormat="1" x14ac:dyDescent="0.25">
      <c r="A61" s="175"/>
      <c r="B61" s="264" t="s">
        <v>1378</v>
      </c>
      <c r="C61" s="158"/>
      <c r="D61" s="159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s="18" customFormat="1" x14ac:dyDescent="0.25">
      <c r="A62" s="175"/>
      <c r="B62" s="264" t="s">
        <v>1378</v>
      </c>
      <c r="C62" s="158"/>
      <c r="D62" s="159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s="18" customFormat="1" x14ac:dyDescent="0.25">
      <c r="A63" s="175"/>
      <c r="B63" s="264" t="s">
        <v>939</v>
      </c>
      <c r="C63" s="158" t="s">
        <v>152</v>
      </c>
      <c r="D63" s="159" t="s">
        <v>361</v>
      </c>
      <c r="E63" s="160">
        <v>5</v>
      </c>
      <c r="F63" s="160">
        <v>5</v>
      </c>
      <c r="G63" s="160">
        <v>0</v>
      </c>
      <c r="H63" s="160">
        <v>1</v>
      </c>
      <c r="I63" s="160">
        <v>0</v>
      </c>
      <c r="J63" s="160">
        <v>1</v>
      </c>
      <c r="K63" s="160">
        <v>0</v>
      </c>
      <c r="L63" s="160">
        <v>0</v>
      </c>
      <c r="M63" s="160">
        <v>7</v>
      </c>
      <c r="N63" s="160">
        <v>0</v>
      </c>
      <c r="O63" s="160">
        <v>1</v>
      </c>
      <c r="P63" s="161">
        <v>10</v>
      </c>
    </row>
    <row r="64" spans="1:16" s="18" customFormat="1" x14ac:dyDescent="0.25">
      <c r="A64" s="175"/>
      <c r="B64" s="264" t="s">
        <v>1378</v>
      </c>
      <c r="C64" s="158"/>
      <c r="D64" s="159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s="18" customFormat="1" x14ac:dyDescent="0.25">
      <c r="A65" s="175"/>
      <c r="B65" s="264" t="s">
        <v>1378</v>
      </c>
      <c r="C65" s="158"/>
      <c r="D65" s="159" t="s">
        <v>113</v>
      </c>
      <c r="E65" s="160">
        <v>1</v>
      </c>
      <c r="F65" s="160">
        <v>1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2</v>
      </c>
      <c r="N65" s="160">
        <v>0</v>
      </c>
      <c r="O65" s="160">
        <v>0</v>
      </c>
      <c r="P65" s="161">
        <v>2</v>
      </c>
    </row>
    <row r="66" spans="1:16" s="18" customFormat="1" x14ac:dyDescent="0.25">
      <c r="A66" s="175"/>
      <c r="B66" s="264" t="s">
        <v>1389</v>
      </c>
      <c r="C66" s="158" t="s">
        <v>153</v>
      </c>
      <c r="D66" s="159" t="s">
        <v>361</v>
      </c>
      <c r="E66" s="160">
        <v>19</v>
      </c>
      <c r="F66" s="160">
        <v>1</v>
      </c>
      <c r="G66" s="160">
        <v>0</v>
      </c>
      <c r="H66" s="160">
        <v>1</v>
      </c>
      <c r="I66" s="160">
        <v>0</v>
      </c>
      <c r="J66" s="160">
        <v>6</v>
      </c>
      <c r="K66" s="160">
        <v>0</v>
      </c>
      <c r="L66" s="160">
        <v>0</v>
      </c>
      <c r="M66" s="160">
        <v>10</v>
      </c>
      <c r="N66" s="160">
        <v>0</v>
      </c>
      <c r="O66" s="160">
        <v>3</v>
      </c>
      <c r="P66" s="161">
        <v>20</v>
      </c>
    </row>
    <row r="67" spans="1:16" s="18" customFormat="1" x14ac:dyDescent="0.25">
      <c r="A67" s="175"/>
      <c r="B67" s="264" t="s">
        <v>1378</v>
      </c>
      <c r="C67" s="158"/>
      <c r="D67" s="159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s="18" customFormat="1" x14ac:dyDescent="0.25">
      <c r="A68" s="175"/>
      <c r="B68" s="264" t="s">
        <v>1378</v>
      </c>
      <c r="C68" s="158"/>
      <c r="D68" s="159" t="s">
        <v>113</v>
      </c>
      <c r="E68" s="160">
        <v>2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2</v>
      </c>
      <c r="N68" s="160">
        <v>0</v>
      </c>
      <c r="O68" s="160">
        <v>0</v>
      </c>
      <c r="P68" s="161">
        <v>2</v>
      </c>
    </row>
    <row r="69" spans="1:16" s="18" customFormat="1" x14ac:dyDescent="0.25">
      <c r="A69" s="175"/>
      <c r="B69" s="264" t="s">
        <v>1390</v>
      </c>
      <c r="C69" s="158" t="s">
        <v>154</v>
      </c>
      <c r="D69" s="159" t="s">
        <v>361</v>
      </c>
      <c r="E69" s="160">
        <v>7</v>
      </c>
      <c r="F69" s="160">
        <v>2</v>
      </c>
      <c r="G69" s="160">
        <v>0</v>
      </c>
      <c r="H69" s="160">
        <v>0</v>
      </c>
      <c r="I69" s="160">
        <v>1</v>
      </c>
      <c r="J69" s="160">
        <v>0</v>
      </c>
      <c r="K69" s="160">
        <v>0</v>
      </c>
      <c r="L69" s="160">
        <v>0</v>
      </c>
      <c r="M69" s="160">
        <v>6</v>
      </c>
      <c r="N69" s="160">
        <v>0</v>
      </c>
      <c r="O69" s="160">
        <v>2</v>
      </c>
      <c r="P69" s="161">
        <v>9</v>
      </c>
    </row>
    <row r="70" spans="1:16" s="18" customFormat="1" x14ac:dyDescent="0.25">
      <c r="A70" s="175"/>
      <c r="B70" s="264" t="s">
        <v>1378</v>
      </c>
      <c r="C70" s="158"/>
      <c r="D70" s="159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s="18" customFormat="1" x14ac:dyDescent="0.25">
      <c r="A71" s="175"/>
      <c r="B71" s="264" t="s">
        <v>1378</v>
      </c>
      <c r="C71" s="158"/>
      <c r="D71" s="159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s="18" customFormat="1" x14ac:dyDescent="0.25">
      <c r="A72" s="175"/>
      <c r="B72" s="264" t="s">
        <v>940</v>
      </c>
      <c r="C72" s="158" t="s">
        <v>155</v>
      </c>
      <c r="D72" s="159" t="s">
        <v>361</v>
      </c>
      <c r="E72" s="160">
        <v>0</v>
      </c>
      <c r="F72" s="160">
        <v>1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1</v>
      </c>
      <c r="N72" s="160">
        <v>0</v>
      </c>
      <c r="O72" s="160">
        <v>0</v>
      </c>
      <c r="P72" s="161">
        <v>1</v>
      </c>
    </row>
    <row r="73" spans="1:16" s="18" customFormat="1" x14ac:dyDescent="0.25">
      <c r="A73" s="175"/>
      <c r="B73" s="264" t="s">
        <v>1378</v>
      </c>
      <c r="C73" s="158"/>
      <c r="D73" s="159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s="18" customFormat="1" x14ac:dyDescent="0.25">
      <c r="A74" s="175"/>
      <c r="B74" s="264" t="s">
        <v>1378</v>
      </c>
      <c r="C74" s="158"/>
      <c r="D74" s="159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s="18" customFormat="1" x14ac:dyDescent="0.25">
      <c r="A75" s="175"/>
      <c r="B75" s="264" t="s">
        <v>1391</v>
      </c>
      <c r="C75" s="158" t="s">
        <v>156</v>
      </c>
      <c r="D75" s="159" t="s">
        <v>361</v>
      </c>
      <c r="E75" s="160">
        <v>51</v>
      </c>
      <c r="F75" s="160">
        <v>27</v>
      </c>
      <c r="G75" s="160">
        <v>3</v>
      </c>
      <c r="H75" s="160">
        <v>0</v>
      </c>
      <c r="I75" s="160">
        <v>2</v>
      </c>
      <c r="J75" s="160">
        <v>21</v>
      </c>
      <c r="K75" s="160">
        <v>1</v>
      </c>
      <c r="L75" s="160">
        <v>0</v>
      </c>
      <c r="M75" s="160">
        <v>49</v>
      </c>
      <c r="N75" s="160">
        <v>0</v>
      </c>
      <c r="O75" s="160">
        <v>2</v>
      </c>
      <c r="P75" s="161">
        <v>78</v>
      </c>
    </row>
    <row r="76" spans="1:16" s="18" customFormat="1" x14ac:dyDescent="0.25">
      <c r="A76" s="175"/>
      <c r="B76" s="264" t="s">
        <v>1378</v>
      </c>
      <c r="C76" s="158"/>
      <c r="D76" s="159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s="18" customFormat="1" x14ac:dyDescent="0.25">
      <c r="A77" s="175"/>
      <c r="B77" s="264" t="s">
        <v>1378</v>
      </c>
      <c r="C77" s="158"/>
      <c r="D77" s="159" t="s">
        <v>113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0</v>
      </c>
    </row>
    <row r="78" spans="1:16" s="18" customFormat="1" x14ac:dyDescent="0.25">
      <c r="A78" s="175"/>
      <c r="B78" s="264" t="s">
        <v>941</v>
      </c>
      <c r="C78" s="158" t="s">
        <v>157</v>
      </c>
      <c r="D78" s="159" t="s">
        <v>361</v>
      </c>
      <c r="E78" s="160">
        <v>2</v>
      </c>
      <c r="F78" s="160">
        <v>1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3</v>
      </c>
      <c r="N78" s="160">
        <v>0</v>
      </c>
      <c r="O78" s="160">
        <v>0</v>
      </c>
      <c r="P78" s="161">
        <v>3</v>
      </c>
    </row>
    <row r="79" spans="1:16" s="18" customFormat="1" x14ac:dyDescent="0.25">
      <c r="A79" s="175"/>
      <c r="B79" s="264" t="s">
        <v>1378</v>
      </c>
      <c r="C79" s="158"/>
      <c r="D79" s="159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s="18" customFormat="1" x14ac:dyDescent="0.25">
      <c r="A80" s="175"/>
      <c r="B80" s="264" t="s">
        <v>1378</v>
      </c>
      <c r="C80" s="158"/>
      <c r="D80" s="159" t="s">
        <v>113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0</v>
      </c>
    </row>
    <row r="81" spans="1:16" s="18" customFormat="1" x14ac:dyDescent="0.25">
      <c r="A81" s="175"/>
      <c r="B81" s="264" t="s">
        <v>942</v>
      </c>
      <c r="C81" s="158" t="s">
        <v>158</v>
      </c>
      <c r="D81" s="159" t="s">
        <v>361</v>
      </c>
      <c r="E81" s="160">
        <v>34</v>
      </c>
      <c r="F81" s="160">
        <v>12</v>
      </c>
      <c r="G81" s="160">
        <v>0</v>
      </c>
      <c r="H81" s="160">
        <v>0</v>
      </c>
      <c r="I81" s="160">
        <v>3</v>
      </c>
      <c r="J81" s="160">
        <v>13</v>
      </c>
      <c r="K81" s="160">
        <v>0</v>
      </c>
      <c r="L81" s="160">
        <v>0</v>
      </c>
      <c r="M81" s="160">
        <v>27</v>
      </c>
      <c r="N81" s="160">
        <v>0</v>
      </c>
      <c r="O81" s="160">
        <v>3</v>
      </c>
      <c r="P81" s="161">
        <v>46</v>
      </c>
    </row>
    <row r="82" spans="1:16" s="18" customFormat="1" x14ac:dyDescent="0.25">
      <c r="A82" s="175"/>
      <c r="B82" s="264" t="s">
        <v>1378</v>
      </c>
      <c r="C82" s="158"/>
      <c r="D82" s="159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6" s="18" customFormat="1" x14ac:dyDescent="0.25">
      <c r="A83" s="175"/>
      <c r="B83" s="264" t="s">
        <v>1378</v>
      </c>
      <c r="C83" s="158"/>
      <c r="D83" s="159" t="s">
        <v>113</v>
      </c>
      <c r="E83" s="160">
        <v>1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0</v>
      </c>
      <c r="P83" s="161">
        <v>1</v>
      </c>
    </row>
    <row r="84" spans="1:16" s="18" customFormat="1" x14ac:dyDescent="0.25">
      <c r="A84" s="175"/>
      <c r="B84" s="264" t="s">
        <v>1380</v>
      </c>
      <c r="C84" s="158" t="s">
        <v>159</v>
      </c>
      <c r="D84" s="159" t="s">
        <v>361</v>
      </c>
      <c r="E84" s="160">
        <v>9</v>
      </c>
      <c r="F84" s="160">
        <v>28</v>
      </c>
      <c r="G84" s="160">
        <v>1</v>
      </c>
      <c r="H84" s="160">
        <v>0</v>
      </c>
      <c r="I84" s="160">
        <v>0</v>
      </c>
      <c r="J84" s="160">
        <v>11</v>
      </c>
      <c r="K84" s="160">
        <v>0</v>
      </c>
      <c r="L84" s="160">
        <v>1</v>
      </c>
      <c r="M84" s="160">
        <v>21</v>
      </c>
      <c r="N84" s="160">
        <v>1</v>
      </c>
      <c r="O84" s="160">
        <v>2</v>
      </c>
      <c r="P84" s="161">
        <v>37</v>
      </c>
    </row>
    <row r="85" spans="1:16" s="18" customFormat="1" x14ac:dyDescent="0.25">
      <c r="A85" s="175"/>
      <c r="B85" s="264" t="s">
        <v>1378</v>
      </c>
      <c r="C85" s="158"/>
      <c r="D85" s="159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6" s="18" customFormat="1" x14ac:dyDescent="0.25">
      <c r="A86" s="175"/>
      <c r="B86" s="264" t="s">
        <v>1378</v>
      </c>
      <c r="C86" s="158"/>
      <c r="D86" s="159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6" s="18" customFormat="1" x14ac:dyDescent="0.25">
      <c r="A87" s="175"/>
      <c r="B87" s="264" t="s">
        <v>943</v>
      </c>
      <c r="C87" s="158" t="s">
        <v>160</v>
      </c>
      <c r="D87" s="159" t="s">
        <v>361</v>
      </c>
      <c r="E87" s="160">
        <v>2</v>
      </c>
      <c r="F87" s="160">
        <v>3</v>
      </c>
      <c r="G87" s="160">
        <v>0</v>
      </c>
      <c r="H87" s="160">
        <v>0</v>
      </c>
      <c r="I87" s="160">
        <v>0</v>
      </c>
      <c r="J87" s="160">
        <v>1</v>
      </c>
      <c r="K87" s="160">
        <v>0</v>
      </c>
      <c r="L87" s="160">
        <v>0</v>
      </c>
      <c r="M87" s="160">
        <v>4</v>
      </c>
      <c r="N87" s="160">
        <v>0</v>
      </c>
      <c r="O87" s="160">
        <v>0</v>
      </c>
      <c r="P87" s="161">
        <v>5</v>
      </c>
    </row>
    <row r="88" spans="1:16" s="18" customFormat="1" x14ac:dyDescent="0.25">
      <c r="A88" s="175"/>
      <c r="B88" s="264" t="s">
        <v>1378</v>
      </c>
      <c r="C88" s="158"/>
      <c r="D88" s="159" t="s">
        <v>119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0</v>
      </c>
    </row>
    <row r="89" spans="1:16" s="18" customFormat="1" x14ac:dyDescent="0.25">
      <c r="A89" s="175"/>
      <c r="B89" s="264" t="s">
        <v>1378</v>
      </c>
      <c r="C89" s="158"/>
      <c r="D89" s="159" t="s">
        <v>113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</row>
    <row r="90" spans="1:16" s="18" customFormat="1" x14ac:dyDescent="0.25">
      <c r="A90" s="175"/>
      <c r="B90" s="264" t="s">
        <v>1392</v>
      </c>
      <c r="C90" s="158" t="s">
        <v>161</v>
      </c>
      <c r="D90" s="159" t="s">
        <v>361</v>
      </c>
      <c r="E90" s="160">
        <v>10</v>
      </c>
      <c r="F90" s="160">
        <v>4</v>
      </c>
      <c r="G90" s="160">
        <v>0</v>
      </c>
      <c r="H90" s="160">
        <v>0</v>
      </c>
      <c r="I90" s="160">
        <v>0</v>
      </c>
      <c r="J90" s="160">
        <v>9</v>
      </c>
      <c r="K90" s="160">
        <v>0</v>
      </c>
      <c r="L90" s="160">
        <v>0</v>
      </c>
      <c r="M90" s="160">
        <v>4</v>
      </c>
      <c r="N90" s="160">
        <v>0</v>
      </c>
      <c r="O90" s="160">
        <v>1</v>
      </c>
      <c r="P90" s="161">
        <v>14</v>
      </c>
    </row>
    <row r="91" spans="1:16" s="18" customFormat="1" x14ac:dyDescent="0.25">
      <c r="A91" s="175"/>
      <c r="B91" s="264" t="s">
        <v>1378</v>
      </c>
      <c r="C91" s="158"/>
      <c r="D91" s="159" t="s">
        <v>119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1">
        <v>0</v>
      </c>
    </row>
    <row r="92" spans="1:16" s="18" customFormat="1" x14ac:dyDescent="0.25">
      <c r="A92" s="175"/>
      <c r="B92" s="264" t="s">
        <v>1378</v>
      </c>
      <c r="C92" s="158"/>
      <c r="D92" s="159" t="s">
        <v>113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</row>
    <row r="93" spans="1:16" s="18" customFormat="1" x14ac:dyDescent="0.25">
      <c r="A93" s="22" t="s">
        <v>162</v>
      </c>
      <c r="B93" s="265" t="s">
        <v>1378</v>
      </c>
      <c r="C93" s="23"/>
      <c r="D93" s="23"/>
      <c r="E93" s="24">
        <f t="shared" ref="E93:P93" si="1">SUM(E15:E92)</f>
        <v>338</v>
      </c>
      <c r="F93" s="24">
        <f t="shared" si="1"/>
        <v>133</v>
      </c>
      <c r="G93" s="24">
        <f t="shared" si="1"/>
        <v>11</v>
      </c>
      <c r="H93" s="24">
        <f t="shared" si="1"/>
        <v>4</v>
      </c>
      <c r="I93" s="24">
        <f t="shared" si="1"/>
        <v>14</v>
      </c>
      <c r="J93" s="24">
        <f t="shared" si="1"/>
        <v>124</v>
      </c>
      <c r="K93" s="24">
        <f t="shared" si="1"/>
        <v>9</v>
      </c>
      <c r="L93" s="24">
        <f t="shared" si="1"/>
        <v>1</v>
      </c>
      <c r="M93" s="24">
        <f t="shared" si="1"/>
        <v>274</v>
      </c>
      <c r="N93" s="24">
        <f t="shared" si="1"/>
        <v>2</v>
      </c>
      <c r="O93" s="24">
        <f t="shared" si="1"/>
        <v>32</v>
      </c>
      <c r="P93" s="25">
        <f t="shared" si="1"/>
        <v>471</v>
      </c>
    </row>
    <row r="94" spans="1:16" s="18" customFormat="1" x14ac:dyDescent="0.25">
      <c r="A94" s="175" t="s">
        <v>114</v>
      </c>
      <c r="B94" s="264" t="s">
        <v>400</v>
      </c>
      <c r="C94" s="158" t="s">
        <v>163</v>
      </c>
      <c r="D94" s="159" t="s">
        <v>361</v>
      </c>
      <c r="E94" s="160">
        <v>26</v>
      </c>
      <c r="F94" s="160">
        <v>42</v>
      </c>
      <c r="G94" s="160">
        <v>28</v>
      </c>
      <c r="H94" s="160">
        <v>0</v>
      </c>
      <c r="I94" s="160">
        <v>10</v>
      </c>
      <c r="J94" s="160">
        <v>0</v>
      </c>
      <c r="K94" s="160">
        <v>0</v>
      </c>
      <c r="L94" s="160">
        <v>0</v>
      </c>
      <c r="M94" s="160">
        <v>27</v>
      </c>
      <c r="N94" s="160">
        <v>1</v>
      </c>
      <c r="O94" s="160">
        <v>2</v>
      </c>
      <c r="P94" s="161">
        <v>68</v>
      </c>
    </row>
    <row r="95" spans="1:16" s="18" customFormat="1" x14ac:dyDescent="0.25">
      <c r="A95" s="175"/>
      <c r="B95" s="264" t="s">
        <v>1378</v>
      </c>
      <c r="C95" s="158"/>
      <c r="D95" s="159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</row>
    <row r="96" spans="1:16" s="18" customFormat="1" x14ac:dyDescent="0.25">
      <c r="A96" s="175"/>
      <c r="B96" s="264" t="s">
        <v>1378</v>
      </c>
      <c r="C96" s="158"/>
      <c r="D96" s="159" t="s">
        <v>113</v>
      </c>
      <c r="E96" s="160">
        <v>4</v>
      </c>
      <c r="F96" s="160">
        <v>4</v>
      </c>
      <c r="G96" s="160">
        <v>2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6</v>
      </c>
      <c r="N96" s="160">
        <v>0</v>
      </c>
      <c r="O96" s="160">
        <v>0</v>
      </c>
      <c r="P96" s="161">
        <v>8</v>
      </c>
    </row>
    <row r="97" spans="1:16" s="18" customFormat="1" x14ac:dyDescent="0.25">
      <c r="A97" s="175"/>
      <c r="B97" s="264" t="s">
        <v>401</v>
      </c>
      <c r="C97" s="158" t="s">
        <v>164</v>
      </c>
      <c r="D97" s="159" t="s">
        <v>361</v>
      </c>
      <c r="E97" s="160">
        <v>2</v>
      </c>
      <c r="F97" s="160">
        <v>3</v>
      </c>
      <c r="G97" s="160">
        <v>2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3</v>
      </c>
      <c r="N97" s="160">
        <v>0</v>
      </c>
      <c r="O97" s="160">
        <v>0</v>
      </c>
      <c r="P97" s="161">
        <v>5</v>
      </c>
    </row>
    <row r="98" spans="1:16" s="18" customFormat="1" x14ac:dyDescent="0.25">
      <c r="A98" s="175"/>
      <c r="B98" s="264" t="s">
        <v>1378</v>
      </c>
      <c r="C98" s="158"/>
      <c r="D98" s="159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</row>
    <row r="99" spans="1:16" s="18" customFormat="1" x14ac:dyDescent="0.25">
      <c r="A99" s="175"/>
      <c r="B99" s="264" t="s">
        <v>1378</v>
      </c>
      <c r="C99" s="158"/>
      <c r="D99" s="159" t="s">
        <v>113</v>
      </c>
      <c r="E99" s="160">
        <v>2</v>
      </c>
      <c r="F99" s="160">
        <v>3</v>
      </c>
      <c r="G99" s="160">
        <v>3</v>
      </c>
      <c r="H99" s="160">
        <v>0</v>
      </c>
      <c r="I99" s="160">
        <v>1</v>
      </c>
      <c r="J99" s="160">
        <v>0</v>
      </c>
      <c r="K99" s="160">
        <v>0</v>
      </c>
      <c r="L99" s="160">
        <v>0</v>
      </c>
      <c r="M99" s="160">
        <v>1</v>
      </c>
      <c r="N99" s="160">
        <v>0</v>
      </c>
      <c r="O99" s="160">
        <v>0</v>
      </c>
      <c r="P99" s="161">
        <v>5</v>
      </c>
    </row>
    <row r="100" spans="1:16" s="18" customFormat="1" x14ac:dyDescent="0.25">
      <c r="A100" s="175"/>
      <c r="B100" s="264" t="s">
        <v>402</v>
      </c>
      <c r="C100" s="158" t="s">
        <v>166</v>
      </c>
      <c r="D100" s="159" t="s">
        <v>361</v>
      </c>
      <c r="E100" s="160">
        <v>2</v>
      </c>
      <c r="F100" s="160">
        <v>21</v>
      </c>
      <c r="G100" s="160">
        <v>3</v>
      </c>
      <c r="H100" s="160">
        <v>1</v>
      </c>
      <c r="I100" s="160">
        <v>0</v>
      </c>
      <c r="J100" s="160">
        <v>1</v>
      </c>
      <c r="K100" s="160">
        <v>0</v>
      </c>
      <c r="L100" s="160">
        <v>0</v>
      </c>
      <c r="M100" s="160">
        <v>18</v>
      </c>
      <c r="N100" s="160">
        <v>0</v>
      </c>
      <c r="O100" s="160">
        <v>0</v>
      </c>
      <c r="P100" s="161">
        <v>23</v>
      </c>
    </row>
    <row r="101" spans="1:16" s="18" customFormat="1" x14ac:dyDescent="0.25">
      <c r="A101" s="175"/>
      <c r="B101" s="264" t="s">
        <v>1378</v>
      </c>
      <c r="C101" s="158"/>
      <c r="D101" s="159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</row>
    <row r="102" spans="1:16" s="18" customFormat="1" x14ac:dyDescent="0.25">
      <c r="A102" s="175"/>
      <c r="B102" s="264" t="s">
        <v>1378</v>
      </c>
      <c r="C102" s="158"/>
      <c r="D102" s="159" t="s">
        <v>113</v>
      </c>
      <c r="E102" s="160">
        <v>0</v>
      </c>
      <c r="F102" s="160">
        <v>3</v>
      </c>
      <c r="G102" s="160">
        <v>1</v>
      </c>
      <c r="H102" s="160">
        <v>0</v>
      </c>
      <c r="I102" s="160">
        <v>0</v>
      </c>
      <c r="J102" s="160">
        <v>0</v>
      </c>
      <c r="K102" s="160">
        <v>0</v>
      </c>
      <c r="L102" s="160">
        <v>0</v>
      </c>
      <c r="M102" s="160">
        <v>1</v>
      </c>
      <c r="N102" s="160">
        <v>0</v>
      </c>
      <c r="O102" s="160">
        <v>1</v>
      </c>
      <c r="P102" s="161">
        <v>3</v>
      </c>
    </row>
    <row r="103" spans="1:16" s="18" customFormat="1" x14ac:dyDescent="0.25">
      <c r="A103" s="176" t="s">
        <v>165</v>
      </c>
      <c r="B103" s="264" t="s">
        <v>398</v>
      </c>
      <c r="C103" s="158" t="s">
        <v>198</v>
      </c>
      <c r="D103" s="159" t="s">
        <v>361</v>
      </c>
      <c r="E103" s="160">
        <v>10</v>
      </c>
      <c r="F103" s="160">
        <v>15</v>
      </c>
      <c r="G103" s="160">
        <v>21</v>
      </c>
      <c r="H103" s="160">
        <v>0</v>
      </c>
      <c r="I103" s="160">
        <v>2</v>
      </c>
      <c r="J103" s="160">
        <v>0</v>
      </c>
      <c r="K103" s="160">
        <v>0</v>
      </c>
      <c r="L103" s="160">
        <v>0</v>
      </c>
      <c r="M103" s="160">
        <v>2</v>
      </c>
      <c r="N103" s="160">
        <v>0</v>
      </c>
      <c r="O103" s="160">
        <v>0</v>
      </c>
      <c r="P103" s="161">
        <v>25</v>
      </c>
    </row>
    <row r="104" spans="1:16" s="18" customFormat="1" x14ac:dyDescent="0.25">
      <c r="A104" s="175"/>
      <c r="B104" s="264" t="s">
        <v>1378</v>
      </c>
      <c r="C104" s="158"/>
      <c r="D104" s="159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</row>
    <row r="105" spans="1:16" s="18" customFormat="1" x14ac:dyDescent="0.25">
      <c r="A105" s="175"/>
      <c r="B105" s="264" t="s">
        <v>1378</v>
      </c>
      <c r="C105" s="158"/>
      <c r="D105" s="159" t="s">
        <v>113</v>
      </c>
      <c r="E105" s="160">
        <v>0</v>
      </c>
      <c r="F105" s="160">
        <v>6</v>
      </c>
      <c r="G105" s="160">
        <v>5</v>
      </c>
      <c r="H105" s="160">
        <v>0</v>
      </c>
      <c r="I105" s="160">
        <v>0</v>
      </c>
      <c r="J105" s="160">
        <v>0</v>
      </c>
      <c r="K105" s="160">
        <v>0</v>
      </c>
      <c r="L105" s="160">
        <v>0</v>
      </c>
      <c r="M105" s="160">
        <v>1</v>
      </c>
      <c r="N105" s="160">
        <v>0</v>
      </c>
      <c r="O105" s="160">
        <v>0</v>
      </c>
      <c r="P105" s="161">
        <v>6</v>
      </c>
    </row>
    <row r="106" spans="1:16" s="18" customFormat="1" x14ac:dyDescent="0.25">
      <c r="A106" s="175"/>
      <c r="B106" s="264" t="s">
        <v>427</v>
      </c>
      <c r="C106" s="158" t="s">
        <v>167</v>
      </c>
      <c r="D106" s="159" t="s">
        <v>361</v>
      </c>
      <c r="E106" s="160">
        <v>5</v>
      </c>
      <c r="F106" s="160">
        <v>5</v>
      </c>
      <c r="G106" s="160">
        <v>6</v>
      </c>
      <c r="H106" s="160">
        <v>0</v>
      </c>
      <c r="I106" s="160">
        <v>1</v>
      </c>
      <c r="J106" s="160">
        <v>0</v>
      </c>
      <c r="K106" s="160">
        <v>0</v>
      </c>
      <c r="L106" s="160">
        <v>0</v>
      </c>
      <c r="M106" s="160">
        <v>2</v>
      </c>
      <c r="N106" s="160">
        <v>0</v>
      </c>
      <c r="O106" s="160">
        <v>1</v>
      </c>
      <c r="P106" s="161">
        <v>10</v>
      </c>
    </row>
    <row r="107" spans="1:16" s="18" customFormat="1" x14ac:dyDescent="0.25">
      <c r="A107" s="175"/>
      <c r="B107" s="264" t="s">
        <v>1378</v>
      </c>
      <c r="C107" s="158"/>
      <c r="D107" s="159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</row>
    <row r="108" spans="1:16" s="18" customFormat="1" x14ac:dyDescent="0.25">
      <c r="A108" s="175"/>
      <c r="B108" s="264" t="s">
        <v>1378</v>
      </c>
      <c r="C108" s="158"/>
      <c r="D108" s="159" t="s">
        <v>113</v>
      </c>
      <c r="E108" s="160">
        <v>1</v>
      </c>
      <c r="F108" s="160">
        <v>3</v>
      </c>
      <c r="G108" s="160">
        <v>3</v>
      </c>
      <c r="H108" s="160">
        <v>0</v>
      </c>
      <c r="I108" s="160">
        <v>1</v>
      </c>
      <c r="J108" s="160"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>
        <v>4</v>
      </c>
    </row>
    <row r="109" spans="1:16" s="18" customFormat="1" x14ac:dyDescent="0.25">
      <c r="A109" s="175"/>
      <c r="B109" s="264" t="s">
        <v>403</v>
      </c>
      <c r="C109" s="158" t="s">
        <v>168</v>
      </c>
      <c r="D109" s="159" t="s">
        <v>361</v>
      </c>
      <c r="E109" s="160">
        <v>3</v>
      </c>
      <c r="F109" s="160">
        <v>26</v>
      </c>
      <c r="G109" s="160">
        <v>18</v>
      </c>
      <c r="H109" s="160">
        <v>0</v>
      </c>
      <c r="I109" s="160">
        <v>6</v>
      </c>
      <c r="J109" s="160">
        <v>1</v>
      </c>
      <c r="K109" s="160">
        <v>1</v>
      </c>
      <c r="L109" s="160">
        <v>0</v>
      </c>
      <c r="M109" s="160">
        <v>3</v>
      </c>
      <c r="N109" s="160">
        <v>0</v>
      </c>
      <c r="O109" s="160">
        <v>0</v>
      </c>
      <c r="P109" s="161">
        <v>29</v>
      </c>
    </row>
    <row r="110" spans="1:16" s="18" customFormat="1" x14ac:dyDescent="0.25">
      <c r="A110" s="175"/>
      <c r="B110" s="264" t="s">
        <v>1378</v>
      </c>
      <c r="C110" s="158"/>
      <c r="D110" s="159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</row>
    <row r="111" spans="1:16" s="18" customFormat="1" x14ac:dyDescent="0.25">
      <c r="A111" s="175"/>
      <c r="B111" s="264" t="s">
        <v>1378</v>
      </c>
      <c r="C111" s="158"/>
      <c r="D111" s="159" t="s">
        <v>113</v>
      </c>
      <c r="E111" s="160">
        <v>1</v>
      </c>
      <c r="F111" s="160">
        <v>3</v>
      </c>
      <c r="G111" s="160">
        <v>3</v>
      </c>
      <c r="H111" s="160">
        <v>0</v>
      </c>
      <c r="I111" s="160">
        <v>1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>
        <v>4</v>
      </c>
    </row>
    <row r="112" spans="1:16" s="18" customFormat="1" x14ac:dyDescent="0.25">
      <c r="A112" s="175"/>
      <c r="B112" s="264" t="s">
        <v>432</v>
      </c>
      <c r="C112" s="158" t="s">
        <v>169</v>
      </c>
      <c r="D112" s="159" t="s">
        <v>361</v>
      </c>
      <c r="E112" s="160">
        <v>4</v>
      </c>
      <c r="F112" s="160">
        <v>10</v>
      </c>
      <c r="G112" s="160">
        <v>1</v>
      </c>
      <c r="H112" s="160">
        <v>0</v>
      </c>
      <c r="I112" s="160">
        <v>1</v>
      </c>
      <c r="J112" s="160">
        <v>0</v>
      </c>
      <c r="K112" s="160">
        <v>1</v>
      </c>
      <c r="L112" s="160">
        <v>0</v>
      </c>
      <c r="M112" s="160">
        <v>7</v>
      </c>
      <c r="N112" s="160">
        <v>0</v>
      </c>
      <c r="O112" s="160">
        <v>4</v>
      </c>
      <c r="P112" s="161">
        <v>14</v>
      </c>
    </row>
    <row r="113" spans="1:16" s="18" customFormat="1" x14ac:dyDescent="0.25">
      <c r="A113" s="175"/>
      <c r="B113" s="264" t="s">
        <v>1378</v>
      </c>
      <c r="C113" s="158"/>
      <c r="D113" s="159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</row>
    <row r="114" spans="1:16" s="18" customFormat="1" x14ac:dyDescent="0.25">
      <c r="A114" s="175"/>
      <c r="B114" s="264" t="s">
        <v>1378</v>
      </c>
      <c r="C114" s="158"/>
      <c r="D114" s="159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</row>
    <row r="115" spans="1:16" s="18" customFormat="1" x14ac:dyDescent="0.25">
      <c r="A115" s="175"/>
      <c r="B115" s="264" t="s">
        <v>430</v>
      </c>
      <c r="C115" s="158" t="s">
        <v>901</v>
      </c>
      <c r="D115" s="159" t="s">
        <v>361</v>
      </c>
      <c r="E115" s="160">
        <v>1</v>
      </c>
      <c r="F115" s="160">
        <v>8</v>
      </c>
      <c r="G115" s="160">
        <v>4</v>
      </c>
      <c r="H115" s="160">
        <v>0</v>
      </c>
      <c r="I115" s="160">
        <v>0</v>
      </c>
      <c r="J115" s="160">
        <v>2</v>
      </c>
      <c r="K115" s="160">
        <v>0</v>
      </c>
      <c r="L115" s="160">
        <v>0</v>
      </c>
      <c r="M115" s="160">
        <v>3</v>
      </c>
      <c r="N115" s="160">
        <v>0</v>
      </c>
      <c r="O115" s="160">
        <v>0</v>
      </c>
      <c r="P115" s="161">
        <v>9</v>
      </c>
    </row>
    <row r="116" spans="1:16" s="18" customFormat="1" x14ac:dyDescent="0.25">
      <c r="A116" s="175"/>
      <c r="B116" s="264" t="s">
        <v>1378</v>
      </c>
      <c r="C116" s="158"/>
      <c r="D116" s="159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</row>
    <row r="117" spans="1:16" s="18" customFormat="1" x14ac:dyDescent="0.25">
      <c r="A117" s="175"/>
      <c r="B117" s="264" t="s">
        <v>1378</v>
      </c>
      <c r="C117" s="158"/>
      <c r="D117" s="159" t="s">
        <v>113</v>
      </c>
      <c r="E117" s="160">
        <v>0</v>
      </c>
      <c r="F117" s="160">
        <v>0</v>
      </c>
      <c r="G117" s="160">
        <v>0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>
        <v>0</v>
      </c>
    </row>
    <row r="118" spans="1:16" s="18" customFormat="1" x14ac:dyDescent="0.25">
      <c r="A118" s="175"/>
      <c r="B118" s="264" t="s">
        <v>429</v>
      </c>
      <c r="C118" s="158" t="s">
        <v>171</v>
      </c>
      <c r="D118" s="159" t="s">
        <v>361</v>
      </c>
      <c r="E118" s="160">
        <v>1</v>
      </c>
      <c r="F118" s="160">
        <v>10</v>
      </c>
      <c r="G118" s="160">
        <v>2</v>
      </c>
      <c r="H118" s="160">
        <v>0</v>
      </c>
      <c r="I118" s="160">
        <v>2</v>
      </c>
      <c r="J118" s="160">
        <v>1</v>
      </c>
      <c r="K118" s="160">
        <v>0</v>
      </c>
      <c r="L118" s="160">
        <v>0</v>
      </c>
      <c r="M118" s="160">
        <v>6</v>
      </c>
      <c r="N118" s="160">
        <v>0</v>
      </c>
      <c r="O118" s="160">
        <v>0</v>
      </c>
      <c r="P118" s="161">
        <v>11</v>
      </c>
    </row>
    <row r="119" spans="1:16" s="18" customFormat="1" x14ac:dyDescent="0.25">
      <c r="A119" s="175"/>
      <c r="B119" s="264" t="s">
        <v>1378</v>
      </c>
      <c r="C119" s="158"/>
      <c r="D119" s="159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</row>
    <row r="120" spans="1:16" s="18" customFormat="1" x14ac:dyDescent="0.25">
      <c r="A120" s="175"/>
      <c r="B120" s="264" t="s">
        <v>1378</v>
      </c>
      <c r="C120" s="158"/>
      <c r="D120" s="159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</row>
    <row r="121" spans="1:16" s="18" customFormat="1" x14ac:dyDescent="0.25">
      <c r="A121" s="175"/>
      <c r="B121" s="264" t="s">
        <v>405</v>
      </c>
      <c r="C121" s="158" t="s">
        <v>173</v>
      </c>
      <c r="D121" s="159" t="s">
        <v>361</v>
      </c>
      <c r="E121" s="160">
        <v>4</v>
      </c>
      <c r="F121" s="160">
        <v>15</v>
      </c>
      <c r="G121" s="160">
        <v>12</v>
      </c>
      <c r="H121" s="160">
        <v>0</v>
      </c>
      <c r="I121" s="160">
        <v>1</v>
      </c>
      <c r="J121" s="160">
        <v>1</v>
      </c>
      <c r="K121" s="160">
        <v>0</v>
      </c>
      <c r="L121" s="160">
        <v>0</v>
      </c>
      <c r="M121" s="160">
        <v>4</v>
      </c>
      <c r="N121" s="160">
        <v>0</v>
      </c>
      <c r="O121" s="160">
        <v>1</v>
      </c>
      <c r="P121" s="161">
        <v>19</v>
      </c>
    </row>
    <row r="122" spans="1:16" s="18" customFormat="1" x14ac:dyDescent="0.25">
      <c r="A122" s="175"/>
      <c r="B122" s="264" t="s">
        <v>1378</v>
      </c>
      <c r="C122" s="158"/>
      <c r="D122" s="159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</row>
    <row r="123" spans="1:16" s="18" customFormat="1" x14ac:dyDescent="0.25">
      <c r="A123" s="175"/>
      <c r="B123" s="264" t="s">
        <v>1378</v>
      </c>
      <c r="C123" s="158"/>
      <c r="D123" s="159" t="s">
        <v>113</v>
      </c>
      <c r="E123" s="160">
        <v>1</v>
      </c>
      <c r="F123" s="160">
        <v>9</v>
      </c>
      <c r="G123" s="160">
        <v>7</v>
      </c>
      <c r="H123" s="160">
        <v>0</v>
      </c>
      <c r="I123" s="160">
        <v>1</v>
      </c>
      <c r="J123" s="160">
        <v>0</v>
      </c>
      <c r="K123" s="160">
        <v>0</v>
      </c>
      <c r="L123" s="160">
        <v>0</v>
      </c>
      <c r="M123" s="160">
        <v>1</v>
      </c>
      <c r="N123" s="160">
        <v>0</v>
      </c>
      <c r="O123" s="160">
        <v>1</v>
      </c>
      <c r="P123" s="161">
        <v>10</v>
      </c>
    </row>
    <row r="124" spans="1:16" s="18" customFormat="1" x14ac:dyDescent="0.25">
      <c r="A124" s="175"/>
      <c r="B124" s="264" t="s">
        <v>428</v>
      </c>
      <c r="C124" s="158" t="s">
        <v>174</v>
      </c>
      <c r="D124" s="159" t="s">
        <v>361</v>
      </c>
      <c r="E124" s="160">
        <v>0</v>
      </c>
      <c r="F124" s="160">
        <v>2</v>
      </c>
      <c r="G124" s="160">
        <v>2</v>
      </c>
      <c r="H124" s="160">
        <v>0</v>
      </c>
      <c r="I124" s="160">
        <v>0</v>
      </c>
      <c r="J124" s="160">
        <v>0</v>
      </c>
      <c r="K124" s="160">
        <v>0</v>
      </c>
      <c r="L124" s="160">
        <v>0</v>
      </c>
      <c r="M124" s="160">
        <v>0</v>
      </c>
      <c r="N124" s="160">
        <v>0</v>
      </c>
      <c r="O124" s="160">
        <v>0</v>
      </c>
      <c r="P124" s="161">
        <v>2</v>
      </c>
    </row>
    <row r="125" spans="1:16" s="18" customFormat="1" x14ac:dyDescent="0.25">
      <c r="A125" s="175"/>
      <c r="B125" s="264" t="s">
        <v>1378</v>
      </c>
      <c r="C125" s="158"/>
      <c r="D125" s="159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</row>
    <row r="126" spans="1:16" s="18" customFormat="1" x14ac:dyDescent="0.25">
      <c r="A126" s="175"/>
      <c r="B126" s="264" t="s">
        <v>1378</v>
      </c>
      <c r="C126" s="158"/>
      <c r="D126" s="159" t="s">
        <v>113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1">
        <v>0</v>
      </c>
    </row>
    <row r="127" spans="1:16" s="18" customFormat="1" x14ac:dyDescent="0.25">
      <c r="A127" s="175"/>
      <c r="B127" s="264" t="s">
        <v>444</v>
      </c>
      <c r="C127" s="158" t="s">
        <v>175</v>
      </c>
      <c r="D127" s="159" t="s">
        <v>361</v>
      </c>
      <c r="E127" s="160">
        <v>1</v>
      </c>
      <c r="F127" s="160">
        <v>3</v>
      </c>
      <c r="G127" s="160">
        <v>4</v>
      </c>
      <c r="H127" s="160">
        <v>0</v>
      </c>
      <c r="I127" s="160">
        <v>0</v>
      </c>
      <c r="J127" s="160">
        <v>0</v>
      </c>
      <c r="K127" s="160">
        <v>0</v>
      </c>
      <c r="L127" s="160">
        <v>0</v>
      </c>
      <c r="M127" s="160">
        <v>0</v>
      </c>
      <c r="N127" s="160">
        <v>0</v>
      </c>
      <c r="O127" s="160">
        <v>0</v>
      </c>
      <c r="P127" s="161">
        <v>4</v>
      </c>
    </row>
    <row r="128" spans="1:16" s="18" customFormat="1" x14ac:dyDescent="0.25">
      <c r="A128" s="175"/>
      <c r="B128" s="264" t="s">
        <v>1378</v>
      </c>
      <c r="C128" s="158"/>
      <c r="D128" s="159" t="s">
        <v>119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0">
        <v>0</v>
      </c>
      <c r="P128" s="161">
        <v>0</v>
      </c>
    </row>
    <row r="129" spans="1:16" s="18" customFormat="1" x14ac:dyDescent="0.25">
      <c r="A129" s="175"/>
      <c r="B129" s="264" t="s">
        <v>1378</v>
      </c>
      <c r="C129" s="158"/>
      <c r="D129" s="159" t="s">
        <v>113</v>
      </c>
      <c r="E129" s="160">
        <v>1</v>
      </c>
      <c r="F129" s="160">
        <v>0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1</v>
      </c>
      <c r="N129" s="160">
        <v>0</v>
      </c>
      <c r="O129" s="160">
        <v>0</v>
      </c>
      <c r="P129" s="161">
        <v>1</v>
      </c>
    </row>
    <row r="130" spans="1:16" s="18" customFormat="1" x14ac:dyDescent="0.25">
      <c r="A130" s="175"/>
      <c r="B130" s="264" t="s">
        <v>404</v>
      </c>
      <c r="C130" s="158" t="s">
        <v>176</v>
      </c>
      <c r="D130" s="159" t="s">
        <v>361</v>
      </c>
      <c r="E130" s="160">
        <v>4</v>
      </c>
      <c r="F130" s="160">
        <v>30</v>
      </c>
      <c r="G130" s="160">
        <v>25</v>
      </c>
      <c r="H130" s="160">
        <v>0</v>
      </c>
      <c r="I130" s="160">
        <v>2</v>
      </c>
      <c r="J130" s="160">
        <v>0</v>
      </c>
      <c r="K130" s="160">
        <v>1</v>
      </c>
      <c r="L130" s="160">
        <v>0</v>
      </c>
      <c r="M130" s="160">
        <v>4</v>
      </c>
      <c r="N130" s="160">
        <v>0</v>
      </c>
      <c r="O130" s="160">
        <v>2</v>
      </c>
      <c r="P130" s="161">
        <v>34</v>
      </c>
    </row>
    <row r="131" spans="1:16" s="18" customFormat="1" x14ac:dyDescent="0.25">
      <c r="A131" s="175"/>
      <c r="B131" s="264" t="s">
        <v>1378</v>
      </c>
      <c r="C131" s="158"/>
      <c r="D131" s="159" t="s">
        <v>119</v>
      </c>
      <c r="E131" s="160">
        <v>0</v>
      </c>
      <c r="F131" s="160">
        <v>0</v>
      </c>
      <c r="G131" s="160">
        <v>0</v>
      </c>
      <c r="H131" s="160">
        <v>0</v>
      </c>
      <c r="I131" s="160">
        <v>0</v>
      </c>
      <c r="J131" s="160">
        <v>0</v>
      </c>
      <c r="K131" s="160">
        <v>0</v>
      </c>
      <c r="L131" s="160">
        <v>0</v>
      </c>
      <c r="M131" s="160">
        <v>0</v>
      </c>
      <c r="N131" s="160">
        <v>0</v>
      </c>
      <c r="O131" s="160">
        <v>0</v>
      </c>
      <c r="P131" s="161">
        <v>0</v>
      </c>
    </row>
    <row r="132" spans="1:16" s="18" customFormat="1" x14ac:dyDescent="0.25">
      <c r="A132" s="175"/>
      <c r="B132" s="264" t="s">
        <v>1378</v>
      </c>
      <c r="C132" s="158"/>
      <c r="D132" s="159" t="s">
        <v>113</v>
      </c>
      <c r="E132" s="160">
        <v>1</v>
      </c>
      <c r="F132" s="160">
        <v>8</v>
      </c>
      <c r="G132" s="160">
        <v>6</v>
      </c>
      <c r="H132" s="160">
        <v>0</v>
      </c>
      <c r="I132" s="160">
        <v>1</v>
      </c>
      <c r="J132" s="160">
        <v>1</v>
      </c>
      <c r="K132" s="160">
        <v>0</v>
      </c>
      <c r="L132" s="160">
        <v>0</v>
      </c>
      <c r="M132" s="160">
        <v>1</v>
      </c>
      <c r="N132" s="160">
        <v>0</v>
      </c>
      <c r="O132" s="160">
        <v>0</v>
      </c>
      <c r="P132" s="161">
        <v>9</v>
      </c>
    </row>
    <row r="133" spans="1:16" s="18" customFormat="1" x14ac:dyDescent="0.25">
      <c r="A133" s="22" t="s">
        <v>177</v>
      </c>
      <c r="B133" s="265" t="s">
        <v>1378</v>
      </c>
      <c r="C133" s="23"/>
      <c r="D133" s="23"/>
      <c r="E133" s="24">
        <f>SUM(E94:E132)</f>
        <v>74</v>
      </c>
      <c r="F133" s="24">
        <f t="shared" ref="F133:P133" si="2">SUM(F94:F132)</f>
        <v>229</v>
      </c>
      <c r="G133" s="24">
        <f t="shared" si="2"/>
        <v>158</v>
      </c>
      <c r="H133" s="24">
        <f t="shared" si="2"/>
        <v>1</v>
      </c>
      <c r="I133" s="24">
        <f t="shared" si="2"/>
        <v>30</v>
      </c>
      <c r="J133" s="24">
        <f t="shared" si="2"/>
        <v>7</v>
      </c>
      <c r="K133" s="24">
        <f t="shared" si="2"/>
        <v>3</v>
      </c>
      <c r="L133" s="24">
        <f t="shared" si="2"/>
        <v>0</v>
      </c>
      <c r="M133" s="24">
        <f t="shared" si="2"/>
        <v>91</v>
      </c>
      <c r="N133" s="24">
        <f t="shared" si="2"/>
        <v>1</v>
      </c>
      <c r="O133" s="24">
        <f t="shared" si="2"/>
        <v>12</v>
      </c>
      <c r="P133" s="25">
        <f t="shared" si="2"/>
        <v>303</v>
      </c>
    </row>
    <row r="134" spans="1:16" s="18" customFormat="1" x14ac:dyDescent="0.25">
      <c r="A134" s="175" t="s">
        <v>115</v>
      </c>
      <c r="B134" s="264" t="s">
        <v>944</v>
      </c>
      <c r="C134" s="158" t="s">
        <v>178</v>
      </c>
      <c r="D134" s="159" t="s">
        <v>361</v>
      </c>
      <c r="E134" s="160">
        <v>2</v>
      </c>
      <c r="F134" s="160">
        <v>0</v>
      </c>
      <c r="G134" s="160">
        <v>0</v>
      </c>
      <c r="H134" s="160">
        <v>0</v>
      </c>
      <c r="I134" s="160">
        <v>0</v>
      </c>
      <c r="J134" s="160">
        <v>2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1">
        <v>2</v>
      </c>
    </row>
    <row r="135" spans="1:16" s="18" customFormat="1" x14ac:dyDescent="0.25">
      <c r="A135" s="175"/>
      <c r="B135" s="264" t="s">
        <v>1378</v>
      </c>
      <c r="C135" s="158"/>
      <c r="D135" s="159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6" s="18" customFormat="1" x14ac:dyDescent="0.25">
      <c r="A136" s="175"/>
      <c r="B136" s="264" t="s">
        <v>1378</v>
      </c>
      <c r="C136" s="158"/>
      <c r="D136" s="159" t="s">
        <v>113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1">
        <v>0</v>
      </c>
    </row>
    <row r="137" spans="1:16" s="18" customFormat="1" x14ac:dyDescent="0.25">
      <c r="A137" s="175"/>
      <c r="B137" s="264" t="s">
        <v>945</v>
      </c>
      <c r="C137" s="158" t="s">
        <v>179</v>
      </c>
      <c r="D137" s="159" t="s">
        <v>361</v>
      </c>
      <c r="E137" s="160">
        <v>3</v>
      </c>
      <c r="F137" s="160">
        <v>0</v>
      </c>
      <c r="G137" s="160">
        <v>0</v>
      </c>
      <c r="H137" s="160">
        <v>0</v>
      </c>
      <c r="I137" s="160">
        <v>0</v>
      </c>
      <c r="J137" s="160">
        <v>0</v>
      </c>
      <c r="K137" s="160">
        <v>0</v>
      </c>
      <c r="L137" s="160">
        <v>0</v>
      </c>
      <c r="M137" s="160">
        <v>3</v>
      </c>
      <c r="N137" s="160">
        <v>0</v>
      </c>
      <c r="O137" s="160">
        <v>0</v>
      </c>
      <c r="P137" s="161">
        <v>3</v>
      </c>
    </row>
    <row r="138" spans="1:16" s="18" customFormat="1" x14ac:dyDescent="0.25">
      <c r="A138" s="175"/>
      <c r="B138" s="264" t="s">
        <v>1378</v>
      </c>
      <c r="C138" s="158"/>
      <c r="D138" s="159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6" s="18" customFormat="1" x14ac:dyDescent="0.25">
      <c r="A139" s="175"/>
      <c r="B139" s="264" t="s">
        <v>1378</v>
      </c>
      <c r="C139" s="158"/>
      <c r="D139" s="159" t="s">
        <v>113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0">
        <v>0</v>
      </c>
      <c r="P139" s="161">
        <v>0</v>
      </c>
    </row>
    <row r="140" spans="1:16" s="18" customFormat="1" x14ac:dyDescent="0.25">
      <c r="A140" s="175"/>
      <c r="B140" s="264" t="s">
        <v>946</v>
      </c>
      <c r="C140" s="158" t="s">
        <v>180</v>
      </c>
      <c r="D140" s="159" t="s">
        <v>361</v>
      </c>
      <c r="E140" s="160">
        <v>2</v>
      </c>
      <c r="F140" s="160">
        <v>3</v>
      </c>
      <c r="G140" s="160">
        <v>0</v>
      </c>
      <c r="H140" s="160">
        <v>0</v>
      </c>
      <c r="I140" s="160">
        <v>0</v>
      </c>
      <c r="J140" s="160">
        <v>0</v>
      </c>
      <c r="K140" s="160">
        <v>0</v>
      </c>
      <c r="L140" s="160">
        <v>0</v>
      </c>
      <c r="M140" s="160">
        <v>4</v>
      </c>
      <c r="N140" s="160">
        <v>0</v>
      </c>
      <c r="O140" s="160">
        <v>1</v>
      </c>
      <c r="P140" s="161">
        <v>5</v>
      </c>
    </row>
    <row r="141" spans="1:16" s="18" customFormat="1" x14ac:dyDescent="0.25">
      <c r="A141" s="175"/>
      <c r="B141" s="264" t="s">
        <v>1378</v>
      </c>
      <c r="C141" s="158"/>
      <c r="D141" s="159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6" s="18" customFormat="1" x14ac:dyDescent="0.25">
      <c r="A142" s="175"/>
      <c r="B142" s="264" t="s">
        <v>1378</v>
      </c>
      <c r="C142" s="158"/>
      <c r="D142" s="159" t="s">
        <v>113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1">
        <v>0</v>
      </c>
    </row>
    <row r="143" spans="1:16" s="18" customFormat="1" x14ac:dyDescent="0.25">
      <c r="A143" s="175"/>
      <c r="B143" s="264" t="s">
        <v>947</v>
      </c>
      <c r="C143" s="158" t="s">
        <v>181</v>
      </c>
      <c r="D143" s="159" t="s">
        <v>361</v>
      </c>
      <c r="E143" s="160">
        <v>28</v>
      </c>
      <c r="F143" s="160">
        <v>11</v>
      </c>
      <c r="G143" s="160">
        <v>1</v>
      </c>
      <c r="H143" s="160">
        <v>0</v>
      </c>
      <c r="I143" s="160">
        <v>0</v>
      </c>
      <c r="J143" s="160">
        <v>8</v>
      </c>
      <c r="K143" s="160">
        <v>4</v>
      </c>
      <c r="L143" s="160">
        <v>0</v>
      </c>
      <c r="M143" s="160">
        <v>24</v>
      </c>
      <c r="N143" s="160">
        <v>0</v>
      </c>
      <c r="O143" s="160">
        <v>2</v>
      </c>
      <c r="P143" s="161">
        <v>39</v>
      </c>
    </row>
    <row r="144" spans="1:16" s="18" customFormat="1" x14ac:dyDescent="0.25">
      <c r="A144" s="175"/>
      <c r="B144" s="264" t="s">
        <v>1378</v>
      </c>
      <c r="C144" s="158"/>
      <c r="D144" s="159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s="18" customFormat="1" x14ac:dyDescent="0.25">
      <c r="A145" s="175"/>
      <c r="B145" s="264" t="s">
        <v>1378</v>
      </c>
      <c r="C145" s="158"/>
      <c r="D145" s="159" t="s">
        <v>113</v>
      </c>
      <c r="E145" s="160">
        <v>5</v>
      </c>
      <c r="F145" s="160">
        <v>3</v>
      </c>
      <c r="G145" s="160">
        <v>2</v>
      </c>
      <c r="H145" s="160">
        <v>0</v>
      </c>
      <c r="I145" s="160">
        <v>0</v>
      </c>
      <c r="J145" s="160">
        <v>0</v>
      </c>
      <c r="K145" s="160">
        <v>0</v>
      </c>
      <c r="L145" s="160">
        <v>0</v>
      </c>
      <c r="M145" s="160">
        <v>6</v>
      </c>
      <c r="N145" s="160">
        <v>0</v>
      </c>
      <c r="O145" s="160">
        <v>0</v>
      </c>
      <c r="P145" s="161">
        <v>8</v>
      </c>
    </row>
    <row r="146" spans="1:16" s="18" customFormat="1" x14ac:dyDescent="0.25">
      <c r="A146" s="175"/>
      <c r="B146" s="264" t="s">
        <v>1394</v>
      </c>
      <c r="C146" s="158" t="s">
        <v>182</v>
      </c>
      <c r="D146" s="159" t="s">
        <v>361</v>
      </c>
      <c r="E146" s="160">
        <v>4</v>
      </c>
      <c r="F146" s="160">
        <v>3</v>
      </c>
      <c r="G146" s="160">
        <v>0</v>
      </c>
      <c r="H146" s="160">
        <v>1</v>
      </c>
      <c r="I146" s="160">
        <v>0</v>
      </c>
      <c r="J146" s="160">
        <v>4</v>
      </c>
      <c r="K146" s="160">
        <v>0</v>
      </c>
      <c r="L146" s="160">
        <v>0</v>
      </c>
      <c r="M146" s="160">
        <v>2</v>
      </c>
      <c r="N146" s="160">
        <v>0</v>
      </c>
      <c r="O146" s="160">
        <v>0</v>
      </c>
      <c r="P146" s="161">
        <v>7</v>
      </c>
    </row>
    <row r="147" spans="1:16" s="18" customFormat="1" x14ac:dyDescent="0.25">
      <c r="A147" s="175"/>
      <c r="B147" s="264" t="s">
        <v>1378</v>
      </c>
      <c r="C147" s="158"/>
      <c r="D147" s="159" t="s">
        <v>119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0</v>
      </c>
    </row>
    <row r="148" spans="1:16" s="18" customFormat="1" x14ac:dyDescent="0.25">
      <c r="A148" s="175"/>
      <c r="B148" s="264" t="s">
        <v>1378</v>
      </c>
      <c r="C148" s="158"/>
      <c r="D148" s="159" t="s">
        <v>113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1">
        <v>0</v>
      </c>
    </row>
    <row r="149" spans="1:16" s="18" customFormat="1" x14ac:dyDescent="0.25">
      <c r="A149" s="175"/>
      <c r="B149" s="264" t="s">
        <v>949</v>
      </c>
      <c r="C149" s="158" t="s">
        <v>184</v>
      </c>
      <c r="D149" s="159" t="s">
        <v>361</v>
      </c>
      <c r="E149" s="160">
        <v>7</v>
      </c>
      <c r="F149" s="160">
        <v>9</v>
      </c>
      <c r="G149" s="160">
        <v>0</v>
      </c>
      <c r="H149" s="160">
        <v>0</v>
      </c>
      <c r="I149" s="160">
        <v>0</v>
      </c>
      <c r="J149" s="160">
        <v>2</v>
      </c>
      <c r="K149" s="160">
        <v>0</v>
      </c>
      <c r="L149" s="160">
        <v>0</v>
      </c>
      <c r="M149" s="160">
        <v>14</v>
      </c>
      <c r="N149" s="160">
        <v>0</v>
      </c>
      <c r="O149" s="160">
        <v>0</v>
      </c>
      <c r="P149" s="161">
        <v>16</v>
      </c>
    </row>
    <row r="150" spans="1:16" s="18" customFormat="1" x14ac:dyDescent="0.25">
      <c r="A150" s="175"/>
      <c r="B150" s="264" t="s">
        <v>1378</v>
      </c>
      <c r="C150" s="158"/>
      <c r="D150" s="159" t="s">
        <v>119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1">
        <v>0</v>
      </c>
    </row>
    <row r="151" spans="1:16" s="18" customFormat="1" x14ac:dyDescent="0.25">
      <c r="A151" s="175"/>
      <c r="B151" s="264" t="s">
        <v>1378</v>
      </c>
      <c r="C151" s="158"/>
      <c r="D151" s="159" t="s">
        <v>113</v>
      </c>
      <c r="E151" s="160">
        <v>0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0</v>
      </c>
      <c r="N151" s="160">
        <v>0</v>
      </c>
      <c r="O151" s="160">
        <v>0</v>
      </c>
      <c r="P151" s="161">
        <v>0</v>
      </c>
    </row>
    <row r="152" spans="1:16" s="18" customFormat="1" x14ac:dyDescent="0.25">
      <c r="A152" s="175"/>
      <c r="B152" s="264" t="s">
        <v>953</v>
      </c>
      <c r="C152" s="158" t="s">
        <v>185</v>
      </c>
      <c r="D152" s="159" t="s">
        <v>361</v>
      </c>
      <c r="E152" s="160">
        <v>1</v>
      </c>
      <c r="F152" s="160">
        <v>2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3</v>
      </c>
      <c r="N152" s="160">
        <v>0</v>
      </c>
      <c r="O152" s="160">
        <v>0</v>
      </c>
      <c r="P152" s="161">
        <v>3</v>
      </c>
    </row>
    <row r="153" spans="1:16" s="18" customFormat="1" x14ac:dyDescent="0.25">
      <c r="A153" s="175"/>
      <c r="B153" s="264" t="s">
        <v>1378</v>
      </c>
      <c r="C153" s="158"/>
      <c r="D153" s="159" t="s">
        <v>119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  <c r="K153" s="160">
        <v>0</v>
      </c>
      <c r="L153" s="160">
        <v>0</v>
      </c>
      <c r="M153" s="160">
        <v>0</v>
      </c>
      <c r="N153" s="160">
        <v>0</v>
      </c>
      <c r="O153" s="160">
        <v>0</v>
      </c>
      <c r="P153" s="161">
        <v>0</v>
      </c>
    </row>
    <row r="154" spans="1:16" s="18" customFormat="1" x14ac:dyDescent="0.25">
      <c r="A154" s="175"/>
      <c r="B154" s="264" t="s">
        <v>1378</v>
      </c>
      <c r="C154" s="158"/>
      <c r="D154" s="159" t="s">
        <v>113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1">
        <v>0</v>
      </c>
    </row>
    <row r="155" spans="1:16" s="18" customFormat="1" x14ac:dyDescent="0.25">
      <c r="A155" s="176" t="s">
        <v>183</v>
      </c>
      <c r="B155" s="264" t="s">
        <v>1395</v>
      </c>
      <c r="C155" s="158" t="s">
        <v>257</v>
      </c>
      <c r="D155" s="159" t="s">
        <v>361</v>
      </c>
      <c r="E155" s="160">
        <v>0</v>
      </c>
      <c r="F155" s="160">
        <v>1</v>
      </c>
      <c r="G155" s="160">
        <v>0</v>
      </c>
      <c r="H155" s="160">
        <v>0</v>
      </c>
      <c r="I155" s="160">
        <v>0</v>
      </c>
      <c r="J155" s="160">
        <v>1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1">
        <v>1</v>
      </c>
    </row>
    <row r="156" spans="1:16" s="18" customFormat="1" x14ac:dyDescent="0.25">
      <c r="A156" s="175"/>
      <c r="B156" s="264" t="s">
        <v>1378</v>
      </c>
      <c r="C156" s="158"/>
      <c r="D156" s="159" t="s">
        <v>119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1">
        <v>0</v>
      </c>
    </row>
    <row r="157" spans="1:16" s="18" customFormat="1" x14ac:dyDescent="0.25">
      <c r="A157" s="175"/>
      <c r="B157" s="264" t="s">
        <v>1378</v>
      </c>
      <c r="C157" s="158"/>
      <c r="D157" s="159" t="s">
        <v>113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0">
        <v>0</v>
      </c>
      <c r="P157" s="161">
        <v>0</v>
      </c>
    </row>
    <row r="158" spans="1:16" s="18" customFormat="1" x14ac:dyDescent="0.25">
      <c r="A158" s="22" t="s">
        <v>186</v>
      </c>
      <c r="B158" s="265" t="s">
        <v>1378</v>
      </c>
      <c r="C158" s="23"/>
      <c r="D158" s="23"/>
      <c r="E158" s="24">
        <f>SUM(E134:E157)</f>
        <v>52</v>
      </c>
      <c r="F158" s="24">
        <f t="shared" ref="F158:O158" si="3">SUM(F134:F157)</f>
        <v>32</v>
      </c>
      <c r="G158" s="24">
        <f t="shared" si="3"/>
        <v>3</v>
      </c>
      <c r="H158" s="24">
        <f t="shared" si="3"/>
        <v>1</v>
      </c>
      <c r="I158" s="24">
        <f t="shared" si="3"/>
        <v>0</v>
      </c>
      <c r="J158" s="24">
        <f t="shared" si="3"/>
        <v>17</v>
      </c>
      <c r="K158" s="24">
        <f t="shared" si="3"/>
        <v>4</v>
      </c>
      <c r="L158" s="24">
        <f t="shared" si="3"/>
        <v>0</v>
      </c>
      <c r="M158" s="24">
        <f t="shared" si="3"/>
        <v>56</v>
      </c>
      <c r="N158" s="24">
        <f t="shared" si="3"/>
        <v>0</v>
      </c>
      <c r="O158" s="24">
        <f t="shared" si="3"/>
        <v>3</v>
      </c>
      <c r="P158" s="25">
        <f>SUM(P134:P157)</f>
        <v>84</v>
      </c>
    </row>
    <row r="159" spans="1:16" s="18" customFormat="1" x14ac:dyDescent="0.25">
      <c r="A159" s="175" t="s">
        <v>116</v>
      </c>
      <c r="B159" s="264" t="s">
        <v>433</v>
      </c>
      <c r="C159" s="158" t="s">
        <v>187</v>
      </c>
      <c r="D159" s="159" t="s">
        <v>361</v>
      </c>
      <c r="E159" s="160">
        <v>0</v>
      </c>
      <c r="F159" s="160">
        <v>1</v>
      </c>
      <c r="G159" s="160">
        <v>1</v>
      </c>
      <c r="H159" s="160">
        <v>0</v>
      </c>
      <c r="I159" s="160">
        <v>0</v>
      </c>
      <c r="J159" s="160">
        <v>0</v>
      </c>
      <c r="K159" s="160">
        <v>0</v>
      </c>
      <c r="L159" s="160">
        <v>0</v>
      </c>
      <c r="M159" s="160">
        <v>0</v>
      </c>
      <c r="N159" s="160">
        <v>0</v>
      </c>
      <c r="O159" s="160">
        <v>0</v>
      </c>
      <c r="P159" s="161">
        <v>1</v>
      </c>
    </row>
    <row r="160" spans="1:16" s="18" customFormat="1" x14ac:dyDescent="0.25">
      <c r="A160" s="175"/>
      <c r="B160" s="264" t="s">
        <v>1378</v>
      </c>
      <c r="C160" s="158"/>
      <c r="D160" s="159" t="s">
        <v>119</v>
      </c>
      <c r="E160" s="160">
        <v>0</v>
      </c>
      <c r="F160" s="160">
        <v>0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0</v>
      </c>
      <c r="M160" s="160">
        <v>0</v>
      </c>
      <c r="N160" s="160">
        <v>0</v>
      </c>
      <c r="O160" s="160">
        <v>0</v>
      </c>
      <c r="P160" s="161">
        <v>0</v>
      </c>
    </row>
    <row r="161" spans="1:16" s="18" customFormat="1" x14ac:dyDescent="0.25">
      <c r="A161" s="175"/>
      <c r="B161" s="264" t="s">
        <v>1378</v>
      </c>
      <c r="C161" s="158"/>
      <c r="D161" s="159" t="s">
        <v>113</v>
      </c>
      <c r="E161" s="160">
        <v>1</v>
      </c>
      <c r="F161" s="160">
        <v>2</v>
      </c>
      <c r="G161" s="160">
        <v>1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2</v>
      </c>
      <c r="N161" s="160">
        <v>0</v>
      </c>
      <c r="O161" s="160">
        <v>0</v>
      </c>
      <c r="P161" s="161">
        <v>3</v>
      </c>
    </row>
    <row r="162" spans="1:16" s="18" customFormat="1" x14ac:dyDescent="0.25">
      <c r="A162" s="175"/>
      <c r="B162" s="264" t="s">
        <v>439</v>
      </c>
      <c r="C162" s="158" t="s">
        <v>258</v>
      </c>
      <c r="D162" s="159" t="s">
        <v>361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s="18" customFormat="1" x14ac:dyDescent="0.25">
      <c r="A163" s="175"/>
      <c r="B163" s="264" t="s">
        <v>1378</v>
      </c>
      <c r="C163" s="158"/>
      <c r="D163" s="159" t="s">
        <v>119</v>
      </c>
      <c r="E163" s="160">
        <v>0</v>
      </c>
      <c r="F163" s="160">
        <v>0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0</v>
      </c>
      <c r="N163" s="160">
        <v>0</v>
      </c>
      <c r="O163" s="160">
        <v>0</v>
      </c>
      <c r="P163" s="161">
        <v>0</v>
      </c>
    </row>
    <row r="164" spans="1:16" s="18" customFormat="1" x14ac:dyDescent="0.25">
      <c r="A164" s="175"/>
      <c r="B164" s="264" t="s">
        <v>1378</v>
      </c>
      <c r="C164" s="158"/>
      <c r="D164" s="159" t="s">
        <v>113</v>
      </c>
      <c r="E164" s="160">
        <v>2</v>
      </c>
      <c r="F164" s="160">
        <v>0</v>
      </c>
      <c r="G164" s="160">
        <v>1</v>
      </c>
      <c r="H164" s="160">
        <v>0</v>
      </c>
      <c r="I164" s="160">
        <v>0</v>
      </c>
      <c r="J164" s="160">
        <v>0</v>
      </c>
      <c r="K164" s="160">
        <v>0</v>
      </c>
      <c r="L164" s="160">
        <v>0</v>
      </c>
      <c r="M164" s="160">
        <v>1</v>
      </c>
      <c r="N164" s="160">
        <v>0</v>
      </c>
      <c r="O164" s="160">
        <v>0</v>
      </c>
      <c r="P164" s="161">
        <v>2</v>
      </c>
    </row>
    <row r="165" spans="1:16" s="18" customFormat="1" x14ac:dyDescent="0.25">
      <c r="A165" s="22" t="s">
        <v>188</v>
      </c>
      <c r="B165" s="265" t="s">
        <v>1378</v>
      </c>
      <c r="C165" s="23"/>
      <c r="D165" s="23"/>
      <c r="E165" s="24">
        <f>SUM(E159:E164)</f>
        <v>3</v>
      </c>
      <c r="F165" s="24">
        <f t="shared" ref="F165:P165" si="4">SUM(F159:F164)</f>
        <v>3</v>
      </c>
      <c r="G165" s="24">
        <f t="shared" si="4"/>
        <v>3</v>
      </c>
      <c r="H165" s="24">
        <f t="shared" si="4"/>
        <v>0</v>
      </c>
      <c r="I165" s="24">
        <f t="shared" si="4"/>
        <v>0</v>
      </c>
      <c r="J165" s="24">
        <f t="shared" si="4"/>
        <v>0</v>
      </c>
      <c r="K165" s="24">
        <f t="shared" si="4"/>
        <v>0</v>
      </c>
      <c r="L165" s="24">
        <f t="shared" si="4"/>
        <v>0</v>
      </c>
      <c r="M165" s="24">
        <f t="shared" si="4"/>
        <v>3</v>
      </c>
      <c r="N165" s="24">
        <f t="shared" si="4"/>
        <v>0</v>
      </c>
      <c r="O165" s="24">
        <f t="shared" si="4"/>
        <v>0</v>
      </c>
      <c r="P165" s="25">
        <f t="shared" si="4"/>
        <v>6</v>
      </c>
    </row>
    <row r="166" spans="1:16" s="18" customFormat="1" x14ac:dyDescent="0.25">
      <c r="A166" s="175" t="s">
        <v>1445</v>
      </c>
      <c r="B166" s="264" t="s">
        <v>1396</v>
      </c>
      <c r="C166" s="158" t="s">
        <v>1429</v>
      </c>
      <c r="D166" s="159" t="s">
        <v>361</v>
      </c>
      <c r="E166" s="160">
        <v>149</v>
      </c>
      <c r="F166" s="160">
        <v>49</v>
      </c>
      <c r="G166" s="160">
        <v>1</v>
      </c>
      <c r="H166" s="160">
        <v>1</v>
      </c>
      <c r="I166" s="160">
        <v>1</v>
      </c>
      <c r="J166" s="160">
        <v>8</v>
      </c>
      <c r="K166" s="160">
        <v>2</v>
      </c>
      <c r="L166" s="160">
        <v>1</v>
      </c>
      <c r="M166" s="160">
        <v>151</v>
      </c>
      <c r="N166" s="160">
        <v>2</v>
      </c>
      <c r="O166" s="160">
        <v>31</v>
      </c>
      <c r="P166" s="161">
        <v>198</v>
      </c>
    </row>
    <row r="167" spans="1:16" s="18" customFormat="1" x14ac:dyDescent="0.25">
      <c r="A167" s="175"/>
      <c r="B167" s="264" t="s">
        <v>1378</v>
      </c>
      <c r="C167" s="158"/>
      <c r="D167" s="159" t="s">
        <v>119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1">
        <v>0</v>
      </c>
    </row>
    <row r="168" spans="1:16" s="18" customFormat="1" x14ac:dyDescent="0.25">
      <c r="A168" s="175"/>
      <c r="B168" s="264" t="s">
        <v>1378</v>
      </c>
      <c r="C168" s="158"/>
      <c r="D168" s="159" t="s">
        <v>113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s="18" customFormat="1" x14ac:dyDescent="0.25">
      <c r="A169" s="22" t="s">
        <v>1446</v>
      </c>
      <c r="B169" s="265" t="s">
        <v>1378</v>
      </c>
      <c r="C169" s="23"/>
      <c r="D169" s="23"/>
      <c r="E169" s="24">
        <f>SUM(E166:E168)</f>
        <v>149</v>
      </c>
      <c r="F169" s="24">
        <f t="shared" ref="F169:P169" si="5">SUM(F166:F168)</f>
        <v>49</v>
      </c>
      <c r="G169" s="24">
        <f t="shared" si="5"/>
        <v>1</v>
      </c>
      <c r="H169" s="24">
        <f t="shared" si="5"/>
        <v>1</v>
      </c>
      <c r="I169" s="24">
        <f t="shared" si="5"/>
        <v>1</v>
      </c>
      <c r="J169" s="24">
        <f t="shared" si="5"/>
        <v>8</v>
      </c>
      <c r="K169" s="24">
        <f t="shared" si="5"/>
        <v>2</v>
      </c>
      <c r="L169" s="24">
        <f t="shared" si="5"/>
        <v>1</v>
      </c>
      <c r="M169" s="24">
        <f t="shared" si="5"/>
        <v>151</v>
      </c>
      <c r="N169" s="24">
        <f t="shared" si="5"/>
        <v>2</v>
      </c>
      <c r="O169" s="24">
        <f t="shared" si="5"/>
        <v>31</v>
      </c>
      <c r="P169" s="25">
        <f t="shared" si="5"/>
        <v>198</v>
      </c>
    </row>
    <row r="170" spans="1:16" s="18" customFormat="1" x14ac:dyDescent="0.25">
      <c r="A170" s="175" t="s">
        <v>117</v>
      </c>
      <c r="B170" s="264" t="s">
        <v>957</v>
      </c>
      <c r="C170" s="158" t="s">
        <v>191</v>
      </c>
      <c r="D170" s="159" t="s">
        <v>361</v>
      </c>
      <c r="E170" s="160">
        <v>7</v>
      </c>
      <c r="F170" s="160">
        <v>4</v>
      </c>
      <c r="G170" s="160">
        <v>0</v>
      </c>
      <c r="H170" s="160">
        <v>0</v>
      </c>
      <c r="I170" s="160">
        <v>0</v>
      </c>
      <c r="J170" s="160">
        <v>0</v>
      </c>
      <c r="K170" s="160">
        <v>2</v>
      </c>
      <c r="L170" s="160">
        <v>0</v>
      </c>
      <c r="M170" s="160">
        <v>9</v>
      </c>
      <c r="N170" s="160">
        <v>0</v>
      </c>
      <c r="O170" s="160">
        <v>0</v>
      </c>
      <c r="P170" s="161">
        <v>11</v>
      </c>
    </row>
    <row r="171" spans="1:16" s="18" customFormat="1" x14ac:dyDescent="0.25">
      <c r="A171" s="175"/>
      <c r="B171" s="264" t="s">
        <v>1378</v>
      </c>
      <c r="C171" s="158"/>
      <c r="D171" s="159" t="s">
        <v>119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0">
        <v>0</v>
      </c>
      <c r="P171" s="161">
        <v>0</v>
      </c>
    </row>
    <row r="172" spans="1:16" s="18" customFormat="1" x14ac:dyDescent="0.25">
      <c r="A172" s="175"/>
      <c r="B172" s="264" t="s">
        <v>1378</v>
      </c>
      <c r="C172" s="158"/>
      <c r="D172" s="159" t="s">
        <v>113</v>
      </c>
      <c r="E172" s="160">
        <v>5</v>
      </c>
      <c r="F172" s="160">
        <v>0</v>
      </c>
      <c r="G172" s="160">
        <v>0</v>
      </c>
      <c r="H172" s="160">
        <v>0</v>
      </c>
      <c r="I172" s="160">
        <v>0</v>
      </c>
      <c r="J172" s="160">
        <v>0</v>
      </c>
      <c r="K172" s="160">
        <v>0</v>
      </c>
      <c r="L172" s="160">
        <v>0</v>
      </c>
      <c r="M172" s="160">
        <v>4</v>
      </c>
      <c r="N172" s="160">
        <v>1</v>
      </c>
      <c r="O172" s="160">
        <v>0</v>
      </c>
      <c r="P172" s="161">
        <v>5</v>
      </c>
    </row>
    <row r="173" spans="1:16" s="18" customFormat="1" x14ac:dyDescent="0.25">
      <c r="A173" s="175"/>
      <c r="B173" s="264" t="s">
        <v>442</v>
      </c>
      <c r="C173" s="158" t="s">
        <v>192</v>
      </c>
      <c r="D173" s="159" t="s">
        <v>361</v>
      </c>
      <c r="E173" s="160">
        <v>0</v>
      </c>
      <c r="F173" s="160">
        <v>4</v>
      </c>
      <c r="G173" s="160">
        <v>0</v>
      </c>
      <c r="H173" s="160">
        <v>0</v>
      </c>
      <c r="I173" s="160">
        <v>0</v>
      </c>
      <c r="J173" s="160">
        <v>0</v>
      </c>
      <c r="K173" s="160">
        <v>0</v>
      </c>
      <c r="L173" s="160">
        <v>0</v>
      </c>
      <c r="M173" s="160">
        <v>4</v>
      </c>
      <c r="N173" s="160">
        <v>0</v>
      </c>
      <c r="O173" s="160">
        <v>0</v>
      </c>
      <c r="P173" s="161">
        <v>4</v>
      </c>
    </row>
    <row r="174" spans="1:16" s="18" customFormat="1" x14ac:dyDescent="0.25">
      <c r="A174" s="175"/>
      <c r="B174" s="264" t="s">
        <v>1378</v>
      </c>
      <c r="C174" s="158"/>
      <c r="D174" s="159" t="s">
        <v>119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s="18" customFormat="1" x14ac:dyDescent="0.25">
      <c r="A175" s="175"/>
      <c r="B175" s="264" t="s">
        <v>1378</v>
      </c>
      <c r="C175" s="158"/>
      <c r="D175" s="159" t="s">
        <v>113</v>
      </c>
      <c r="E175" s="160">
        <v>0</v>
      </c>
      <c r="F175" s="160">
        <v>0</v>
      </c>
      <c r="G175" s="160">
        <v>0</v>
      </c>
      <c r="H175" s="160">
        <v>0</v>
      </c>
      <c r="I175" s="160">
        <v>0</v>
      </c>
      <c r="J175" s="160">
        <v>0</v>
      </c>
      <c r="K175" s="160">
        <v>0</v>
      </c>
      <c r="L175" s="160">
        <v>0</v>
      </c>
      <c r="M175" s="160">
        <v>0</v>
      </c>
      <c r="N175" s="160">
        <v>0</v>
      </c>
      <c r="O175" s="160">
        <v>0</v>
      </c>
      <c r="P175" s="161">
        <v>0</v>
      </c>
    </row>
    <row r="176" spans="1:16" s="18" customFormat="1" x14ac:dyDescent="0.25">
      <c r="A176" s="175"/>
      <c r="B176" s="264" t="s">
        <v>1418</v>
      </c>
      <c r="C176" s="158" t="s">
        <v>193</v>
      </c>
      <c r="D176" s="159" t="s">
        <v>361</v>
      </c>
      <c r="E176" s="160">
        <v>0</v>
      </c>
      <c r="F176" s="160">
        <v>0</v>
      </c>
      <c r="G176" s="160">
        <v>0</v>
      </c>
      <c r="H176" s="160">
        <v>0</v>
      </c>
      <c r="I176" s="160">
        <v>0</v>
      </c>
      <c r="J176" s="160">
        <v>0</v>
      </c>
      <c r="K176" s="160">
        <v>0</v>
      </c>
      <c r="L176" s="160">
        <v>0</v>
      </c>
      <c r="M176" s="160">
        <v>0</v>
      </c>
      <c r="N176" s="160">
        <v>0</v>
      </c>
      <c r="O176" s="160">
        <v>0</v>
      </c>
      <c r="P176" s="161">
        <v>0</v>
      </c>
    </row>
    <row r="177" spans="1:16" s="18" customFormat="1" x14ac:dyDescent="0.25">
      <c r="A177" s="175"/>
      <c r="B177" s="264" t="s">
        <v>1378</v>
      </c>
      <c r="C177" s="158"/>
      <c r="D177" s="159" t="s">
        <v>119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1">
        <v>0</v>
      </c>
    </row>
    <row r="178" spans="1:16" s="18" customFormat="1" x14ac:dyDescent="0.25">
      <c r="A178" s="175"/>
      <c r="B178" s="264" t="s">
        <v>1378</v>
      </c>
      <c r="C178" s="158"/>
      <c r="D178" s="159" t="s">
        <v>113</v>
      </c>
      <c r="E178" s="160">
        <v>7</v>
      </c>
      <c r="F178" s="160">
        <v>1</v>
      </c>
      <c r="G178" s="160">
        <v>2</v>
      </c>
      <c r="H178" s="160">
        <v>0</v>
      </c>
      <c r="I178" s="160">
        <v>0</v>
      </c>
      <c r="J178" s="160">
        <v>0</v>
      </c>
      <c r="K178" s="160">
        <v>1</v>
      </c>
      <c r="L178" s="160">
        <v>0</v>
      </c>
      <c r="M178" s="160">
        <v>5</v>
      </c>
      <c r="N178" s="160">
        <v>0</v>
      </c>
      <c r="O178" s="160">
        <v>0</v>
      </c>
      <c r="P178" s="161">
        <v>8</v>
      </c>
    </row>
    <row r="179" spans="1:16" s="18" customFormat="1" x14ac:dyDescent="0.25">
      <c r="A179" s="175"/>
      <c r="B179" s="264" t="s">
        <v>415</v>
      </c>
      <c r="C179" s="158" t="s">
        <v>194</v>
      </c>
      <c r="D179" s="159" t="s">
        <v>361</v>
      </c>
      <c r="E179" s="160">
        <v>11</v>
      </c>
      <c r="F179" s="160">
        <v>4</v>
      </c>
      <c r="G179" s="160">
        <v>4</v>
      </c>
      <c r="H179" s="160">
        <v>0</v>
      </c>
      <c r="I179" s="160">
        <v>0</v>
      </c>
      <c r="J179" s="160">
        <v>2</v>
      </c>
      <c r="K179" s="160">
        <v>0</v>
      </c>
      <c r="L179" s="160">
        <v>0</v>
      </c>
      <c r="M179" s="160">
        <v>6</v>
      </c>
      <c r="N179" s="160">
        <v>1</v>
      </c>
      <c r="O179" s="160">
        <v>2</v>
      </c>
      <c r="P179" s="161">
        <v>15</v>
      </c>
    </row>
    <row r="180" spans="1:16" s="18" customFormat="1" x14ac:dyDescent="0.25">
      <c r="A180" s="175"/>
      <c r="B180" s="264" t="s">
        <v>1378</v>
      </c>
      <c r="C180" s="158"/>
      <c r="D180" s="159" t="s">
        <v>119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1">
        <v>0</v>
      </c>
    </row>
    <row r="181" spans="1:16" s="18" customFormat="1" x14ac:dyDescent="0.25">
      <c r="A181" s="175"/>
      <c r="B181" s="264" t="s">
        <v>1378</v>
      </c>
      <c r="C181" s="158"/>
      <c r="D181" s="159" t="s">
        <v>113</v>
      </c>
      <c r="E181" s="160">
        <v>3</v>
      </c>
      <c r="F181" s="160">
        <v>2</v>
      </c>
      <c r="G181" s="160">
        <v>2</v>
      </c>
      <c r="H181" s="160">
        <v>0</v>
      </c>
      <c r="I181" s="160">
        <v>2</v>
      </c>
      <c r="J181" s="160">
        <v>0</v>
      </c>
      <c r="K181" s="160">
        <v>0</v>
      </c>
      <c r="L181" s="160">
        <v>0</v>
      </c>
      <c r="M181" s="160">
        <v>1</v>
      </c>
      <c r="N181" s="160">
        <v>0</v>
      </c>
      <c r="O181" s="160">
        <v>0</v>
      </c>
      <c r="P181" s="161">
        <v>5</v>
      </c>
    </row>
    <row r="182" spans="1:16" s="18" customFormat="1" x14ac:dyDescent="0.25">
      <c r="A182" s="175"/>
      <c r="B182" s="264" t="s">
        <v>418</v>
      </c>
      <c r="C182" s="158" t="s">
        <v>195</v>
      </c>
      <c r="D182" s="159" t="s">
        <v>361</v>
      </c>
      <c r="E182" s="160">
        <v>1</v>
      </c>
      <c r="F182" s="160">
        <v>4</v>
      </c>
      <c r="G182" s="160">
        <v>4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1</v>
      </c>
      <c r="N182" s="160">
        <v>0</v>
      </c>
      <c r="O182" s="160">
        <v>0</v>
      </c>
      <c r="P182" s="161">
        <v>5</v>
      </c>
    </row>
    <row r="183" spans="1:16" s="18" customFormat="1" x14ac:dyDescent="0.25">
      <c r="A183" s="175"/>
      <c r="B183" s="264" t="s">
        <v>1378</v>
      </c>
      <c r="C183" s="158"/>
      <c r="D183" s="159" t="s">
        <v>119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s="18" customFormat="1" x14ac:dyDescent="0.25">
      <c r="A184" s="175"/>
      <c r="B184" s="264" t="s">
        <v>1378</v>
      </c>
      <c r="C184" s="158"/>
      <c r="D184" s="159" t="s">
        <v>113</v>
      </c>
      <c r="E184" s="160">
        <v>7</v>
      </c>
      <c r="F184" s="160">
        <v>8</v>
      </c>
      <c r="G184" s="160">
        <v>6</v>
      </c>
      <c r="H184" s="160">
        <v>0</v>
      </c>
      <c r="I184" s="160">
        <v>3</v>
      </c>
      <c r="J184" s="160">
        <v>1</v>
      </c>
      <c r="K184" s="160">
        <v>0</v>
      </c>
      <c r="L184" s="160">
        <v>0</v>
      </c>
      <c r="M184" s="160">
        <v>5</v>
      </c>
      <c r="N184" s="160">
        <v>0</v>
      </c>
      <c r="O184" s="160">
        <v>0</v>
      </c>
      <c r="P184" s="161">
        <v>15</v>
      </c>
    </row>
    <row r="185" spans="1:16" s="18" customFormat="1" x14ac:dyDescent="0.25">
      <c r="A185" s="175"/>
      <c r="B185" s="264" t="s">
        <v>1397</v>
      </c>
      <c r="C185" s="158" t="s">
        <v>196</v>
      </c>
      <c r="D185" s="159" t="s">
        <v>361</v>
      </c>
      <c r="E185" s="160">
        <v>8</v>
      </c>
      <c r="F185" s="160">
        <v>6</v>
      </c>
      <c r="G185" s="160">
        <v>1</v>
      </c>
      <c r="H185" s="160">
        <v>0</v>
      </c>
      <c r="I185" s="160">
        <v>1</v>
      </c>
      <c r="J185" s="160">
        <v>2</v>
      </c>
      <c r="K185" s="160">
        <v>0</v>
      </c>
      <c r="L185" s="160">
        <v>0</v>
      </c>
      <c r="M185" s="160">
        <v>10</v>
      </c>
      <c r="N185" s="160">
        <v>0</v>
      </c>
      <c r="O185" s="160">
        <v>0</v>
      </c>
      <c r="P185" s="161">
        <v>14</v>
      </c>
    </row>
    <row r="186" spans="1:16" s="18" customFormat="1" x14ac:dyDescent="0.25">
      <c r="A186" s="175"/>
      <c r="B186" s="264" t="s">
        <v>1378</v>
      </c>
      <c r="C186" s="158"/>
      <c r="D186" s="159" t="s">
        <v>119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s="18" customFormat="1" x14ac:dyDescent="0.25">
      <c r="A187" s="175"/>
      <c r="B187" s="264" t="s">
        <v>1378</v>
      </c>
      <c r="C187" s="158"/>
      <c r="D187" s="159" t="s">
        <v>113</v>
      </c>
      <c r="E187" s="160">
        <v>0</v>
      </c>
      <c r="F187" s="160">
        <v>0</v>
      </c>
      <c r="G187" s="160">
        <v>0</v>
      </c>
      <c r="H187" s="160">
        <v>0</v>
      </c>
      <c r="I187" s="160">
        <v>0</v>
      </c>
      <c r="J187" s="160">
        <v>0</v>
      </c>
      <c r="K187" s="160">
        <v>0</v>
      </c>
      <c r="L187" s="160">
        <v>0</v>
      </c>
      <c r="M187" s="160">
        <v>0</v>
      </c>
      <c r="N187" s="160">
        <v>0</v>
      </c>
      <c r="O187" s="160">
        <v>0</v>
      </c>
      <c r="P187" s="161">
        <v>0</v>
      </c>
    </row>
    <row r="188" spans="1:16" s="18" customFormat="1" x14ac:dyDescent="0.25">
      <c r="A188" s="175"/>
      <c r="B188" s="264" t="s">
        <v>959</v>
      </c>
      <c r="C188" s="158" t="s">
        <v>197</v>
      </c>
      <c r="D188" s="159" t="s">
        <v>361</v>
      </c>
      <c r="E188" s="160">
        <v>41</v>
      </c>
      <c r="F188" s="160">
        <v>0</v>
      </c>
      <c r="G188" s="160">
        <v>3</v>
      </c>
      <c r="H188" s="160">
        <v>1</v>
      </c>
      <c r="I188" s="160">
        <v>1</v>
      </c>
      <c r="J188" s="160">
        <v>0</v>
      </c>
      <c r="K188" s="160">
        <v>1</v>
      </c>
      <c r="L188" s="160">
        <v>0</v>
      </c>
      <c r="M188" s="160">
        <v>31</v>
      </c>
      <c r="N188" s="160">
        <v>1</v>
      </c>
      <c r="O188" s="160">
        <v>3</v>
      </c>
      <c r="P188" s="161">
        <v>41</v>
      </c>
    </row>
    <row r="189" spans="1:16" s="18" customFormat="1" x14ac:dyDescent="0.25">
      <c r="A189" s="175"/>
      <c r="B189" s="264" t="s">
        <v>1378</v>
      </c>
      <c r="C189" s="158"/>
      <c r="D189" s="159" t="s">
        <v>119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0</v>
      </c>
    </row>
    <row r="190" spans="1:16" s="18" customFormat="1" x14ac:dyDescent="0.25">
      <c r="A190" s="175"/>
      <c r="B190" s="264" t="s">
        <v>1378</v>
      </c>
      <c r="C190" s="158"/>
      <c r="D190" s="159" t="s">
        <v>113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0</v>
      </c>
      <c r="M190" s="160">
        <v>0</v>
      </c>
      <c r="N190" s="160">
        <v>0</v>
      </c>
      <c r="O190" s="160">
        <v>0</v>
      </c>
      <c r="P190" s="161">
        <v>0</v>
      </c>
    </row>
    <row r="191" spans="1:16" s="18" customFormat="1" x14ac:dyDescent="0.25">
      <c r="A191" s="175"/>
      <c r="B191" s="264" t="s">
        <v>398</v>
      </c>
      <c r="C191" s="158" t="s">
        <v>198</v>
      </c>
      <c r="D191" s="159" t="s">
        <v>361</v>
      </c>
      <c r="E191" s="160">
        <v>3</v>
      </c>
      <c r="F191" s="160">
        <v>6</v>
      </c>
      <c r="G191" s="160">
        <v>5</v>
      </c>
      <c r="H191" s="160">
        <v>0</v>
      </c>
      <c r="I191" s="160">
        <v>2</v>
      </c>
      <c r="J191" s="160">
        <v>0</v>
      </c>
      <c r="K191" s="160">
        <v>0</v>
      </c>
      <c r="L191" s="160">
        <v>0</v>
      </c>
      <c r="M191" s="160">
        <v>2</v>
      </c>
      <c r="N191" s="160">
        <v>0</v>
      </c>
      <c r="O191" s="160">
        <v>0</v>
      </c>
      <c r="P191" s="161">
        <v>9</v>
      </c>
    </row>
    <row r="192" spans="1:16" s="18" customFormat="1" x14ac:dyDescent="0.25">
      <c r="A192" s="175"/>
      <c r="B192" s="264" t="s">
        <v>1378</v>
      </c>
      <c r="C192" s="158"/>
      <c r="D192" s="159" t="s">
        <v>119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1">
        <v>0</v>
      </c>
    </row>
    <row r="193" spans="1:16" s="18" customFormat="1" x14ac:dyDescent="0.25">
      <c r="A193" s="175"/>
      <c r="B193" s="264" t="s">
        <v>1378</v>
      </c>
      <c r="C193" s="158"/>
      <c r="D193" s="159" t="s">
        <v>113</v>
      </c>
      <c r="E193" s="160">
        <v>0</v>
      </c>
      <c r="F193" s="160">
        <v>3</v>
      </c>
      <c r="G193" s="160">
        <v>2</v>
      </c>
      <c r="H193" s="160">
        <v>0</v>
      </c>
      <c r="I193" s="160">
        <v>1</v>
      </c>
      <c r="J193" s="160">
        <v>0</v>
      </c>
      <c r="K193" s="160">
        <v>0</v>
      </c>
      <c r="L193" s="160">
        <v>0</v>
      </c>
      <c r="M193" s="160">
        <v>0</v>
      </c>
      <c r="N193" s="160">
        <v>0</v>
      </c>
      <c r="O193" s="160">
        <v>0</v>
      </c>
      <c r="P193" s="161">
        <v>3</v>
      </c>
    </row>
    <row r="194" spans="1:16" s="18" customFormat="1" x14ac:dyDescent="0.25">
      <c r="A194" s="175"/>
      <c r="B194" s="264" t="s">
        <v>960</v>
      </c>
      <c r="C194" s="158" t="s">
        <v>199</v>
      </c>
      <c r="D194" s="159" t="s">
        <v>361</v>
      </c>
      <c r="E194" s="160">
        <v>5</v>
      </c>
      <c r="F194" s="160">
        <v>4</v>
      </c>
      <c r="G194" s="160">
        <v>0</v>
      </c>
      <c r="H194" s="160">
        <v>0</v>
      </c>
      <c r="I194" s="160">
        <v>0</v>
      </c>
      <c r="J194" s="160">
        <v>1</v>
      </c>
      <c r="K194" s="160">
        <v>0</v>
      </c>
      <c r="L194" s="160">
        <v>0</v>
      </c>
      <c r="M194" s="160">
        <v>6</v>
      </c>
      <c r="N194" s="160">
        <v>0</v>
      </c>
      <c r="O194" s="160">
        <v>2</v>
      </c>
      <c r="P194" s="161">
        <v>9</v>
      </c>
    </row>
    <row r="195" spans="1:16" s="18" customFormat="1" x14ac:dyDescent="0.25">
      <c r="A195" s="175"/>
      <c r="B195" s="264" t="s">
        <v>1378</v>
      </c>
      <c r="C195" s="158"/>
      <c r="D195" s="159" t="s">
        <v>119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s="18" customFormat="1" x14ac:dyDescent="0.25">
      <c r="A196" s="175"/>
      <c r="B196" s="264" t="s">
        <v>1378</v>
      </c>
      <c r="C196" s="158"/>
      <c r="D196" s="159" t="s">
        <v>113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1">
        <v>0</v>
      </c>
    </row>
    <row r="197" spans="1:16" s="18" customFormat="1" x14ac:dyDescent="0.25">
      <c r="A197" s="175"/>
      <c r="B197" s="264" t="s">
        <v>964</v>
      </c>
      <c r="C197" s="158" t="s">
        <v>200</v>
      </c>
      <c r="D197" s="159" t="s">
        <v>361</v>
      </c>
      <c r="E197" s="160">
        <v>4</v>
      </c>
      <c r="F197" s="160">
        <v>11</v>
      </c>
      <c r="G197" s="160">
        <v>6</v>
      </c>
      <c r="H197" s="160">
        <v>0</v>
      </c>
      <c r="I197" s="160">
        <v>1</v>
      </c>
      <c r="J197" s="160">
        <v>1</v>
      </c>
      <c r="K197" s="160">
        <v>0</v>
      </c>
      <c r="L197" s="160">
        <v>0</v>
      </c>
      <c r="M197" s="160">
        <v>5</v>
      </c>
      <c r="N197" s="160">
        <v>0</v>
      </c>
      <c r="O197" s="160">
        <v>2</v>
      </c>
      <c r="P197" s="161">
        <v>15</v>
      </c>
    </row>
    <row r="198" spans="1:16" s="18" customFormat="1" x14ac:dyDescent="0.25">
      <c r="A198" s="175"/>
      <c r="B198" s="264" t="s">
        <v>1378</v>
      </c>
      <c r="C198" s="158"/>
      <c r="D198" s="159" t="s">
        <v>119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1">
        <v>0</v>
      </c>
    </row>
    <row r="199" spans="1:16" s="18" customFormat="1" x14ac:dyDescent="0.25">
      <c r="A199" s="175"/>
      <c r="B199" s="264" t="s">
        <v>1378</v>
      </c>
      <c r="C199" s="158"/>
      <c r="D199" s="159" t="s">
        <v>113</v>
      </c>
      <c r="E199" s="160">
        <v>2</v>
      </c>
      <c r="F199" s="160">
        <v>2</v>
      </c>
      <c r="G199" s="160">
        <v>0</v>
      </c>
      <c r="H199" s="160">
        <v>0</v>
      </c>
      <c r="I199" s="160">
        <v>2</v>
      </c>
      <c r="J199" s="160">
        <v>0</v>
      </c>
      <c r="K199" s="160">
        <v>0</v>
      </c>
      <c r="L199" s="160">
        <v>0</v>
      </c>
      <c r="M199" s="160">
        <v>2</v>
      </c>
      <c r="N199" s="160">
        <v>0</v>
      </c>
      <c r="O199" s="160">
        <v>0</v>
      </c>
      <c r="P199" s="161">
        <v>4</v>
      </c>
    </row>
    <row r="200" spans="1:16" s="18" customFormat="1" x14ac:dyDescent="0.25">
      <c r="A200" s="175"/>
      <c r="B200" s="264" t="s">
        <v>965</v>
      </c>
      <c r="C200" s="158" t="s">
        <v>201</v>
      </c>
      <c r="D200" s="159" t="s">
        <v>361</v>
      </c>
      <c r="E200" s="160">
        <v>9</v>
      </c>
      <c r="F200" s="160">
        <v>4</v>
      </c>
      <c r="G200" s="160">
        <v>0</v>
      </c>
      <c r="H200" s="160">
        <v>0</v>
      </c>
      <c r="I200" s="160">
        <v>0</v>
      </c>
      <c r="J200" s="160">
        <v>2</v>
      </c>
      <c r="K200" s="160">
        <v>1</v>
      </c>
      <c r="L200" s="160">
        <v>0</v>
      </c>
      <c r="M200" s="160">
        <v>9</v>
      </c>
      <c r="N200" s="160">
        <v>0</v>
      </c>
      <c r="O200" s="160">
        <v>1</v>
      </c>
      <c r="P200" s="161">
        <v>13</v>
      </c>
    </row>
    <row r="201" spans="1:16" s="18" customFormat="1" x14ac:dyDescent="0.25">
      <c r="A201" s="175"/>
      <c r="B201" s="264" t="s">
        <v>1378</v>
      </c>
      <c r="C201" s="158"/>
      <c r="D201" s="159" t="s">
        <v>119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1">
        <v>0</v>
      </c>
    </row>
    <row r="202" spans="1:16" s="18" customFormat="1" x14ac:dyDescent="0.25">
      <c r="A202" s="175"/>
      <c r="B202" s="264" t="s">
        <v>1378</v>
      </c>
      <c r="C202" s="158"/>
      <c r="D202" s="159" t="s">
        <v>113</v>
      </c>
      <c r="E202" s="160">
        <v>4</v>
      </c>
      <c r="F202" s="160">
        <v>2</v>
      </c>
      <c r="G202" s="160">
        <v>1</v>
      </c>
      <c r="H202" s="160">
        <v>0</v>
      </c>
      <c r="I202" s="160">
        <v>0</v>
      </c>
      <c r="J202" s="160">
        <v>0</v>
      </c>
      <c r="K202" s="160">
        <v>1</v>
      </c>
      <c r="L202" s="160">
        <v>0</v>
      </c>
      <c r="M202" s="160">
        <v>4</v>
      </c>
      <c r="N202" s="160">
        <v>0</v>
      </c>
      <c r="O202" s="160">
        <v>0</v>
      </c>
      <c r="P202" s="161">
        <v>6</v>
      </c>
    </row>
    <row r="203" spans="1:16" s="18" customFormat="1" x14ac:dyDescent="0.25">
      <c r="A203" s="175"/>
      <c r="B203" s="264" t="s">
        <v>966</v>
      </c>
      <c r="C203" s="158" t="s">
        <v>203</v>
      </c>
      <c r="D203" s="159" t="s">
        <v>361</v>
      </c>
      <c r="E203" s="160">
        <v>10</v>
      </c>
      <c r="F203" s="160">
        <v>2</v>
      </c>
      <c r="G203" s="160">
        <v>3</v>
      </c>
      <c r="H203" s="160">
        <v>0</v>
      </c>
      <c r="I203" s="160">
        <v>0</v>
      </c>
      <c r="J203" s="160">
        <v>1</v>
      </c>
      <c r="K203" s="160">
        <v>0</v>
      </c>
      <c r="L203" s="160">
        <v>0</v>
      </c>
      <c r="M203" s="160">
        <v>7</v>
      </c>
      <c r="N203" s="160">
        <v>0</v>
      </c>
      <c r="O203" s="160">
        <v>1</v>
      </c>
      <c r="P203" s="161">
        <v>12</v>
      </c>
    </row>
    <row r="204" spans="1:16" s="18" customFormat="1" x14ac:dyDescent="0.25">
      <c r="A204" s="175"/>
      <c r="B204" s="264" t="s">
        <v>1378</v>
      </c>
      <c r="C204" s="158"/>
      <c r="D204" s="159" t="s">
        <v>119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1">
        <v>0</v>
      </c>
    </row>
    <row r="205" spans="1:16" s="18" customFormat="1" x14ac:dyDescent="0.25">
      <c r="A205" s="175"/>
      <c r="B205" s="264" t="s">
        <v>1378</v>
      </c>
      <c r="C205" s="158"/>
      <c r="D205" s="159" t="s">
        <v>113</v>
      </c>
      <c r="E205" s="160">
        <v>2</v>
      </c>
      <c r="F205" s="160">
        <v>0</v>
      </c>
      <c r="G205" s="160">
        <v>0</v>
      </c>
      <c r="H205" s="160">
        <v>0</v>
      </c>
      <c r="I205" s="160">
        <v>2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1">
        <v>2</v>
      </c>
    </row>
    <row r="206" spans="1:16" s="18" customFormat="1" x14ac:dyDescent="0.25">
      <c r="A206" s="176" t="s">
        <v>202</v>
      </c>
      <c r="B206" s="264" t="s">
        <v>967</v>
      </c>
      <c r="C206" s="158" t="s">
        <v>204</v>
      </c>
      <c r="D206" s="159" t="s">
        <v>361</v>
      </c>
      <c r="E206" s="160">
        <v>11</v>
      </c>
      <c r="F206" s="160">
        <v>3</v>
      </c>
      <c r="G206" s="160">
        <v>1</v>
      </c>
      <c r="H206" s="160">
        <v>0</v>
      </c>
      <c r="I206" s="160">
        <v>1</v>
      </c>
      <c r="J206" s="160">
        <v>1</v>
      </c>
      <c r="K206" s="160">
        <v>2</v>
      </c>
      <c r="L206" s="160">
        <v>0</v>
      </c>
      <c r="M206" s="160">
        <v>9</v>
      </c>
      <c r="N206" s="160">
        <v>0</v>
      </c>
      <c r="O206" s="160">
        <v>0</v>
      </c>
      <c r="P206" s="161">
        <v>14</v>
      </c>
    </row>
    <row r="207" spans="1:16" s="18" customFormat="1" x14ac:dyDescent="0.25">
      <c r="A207" s="175"/>
      <c r="B207" s="264" t="s">
        <v>1378</v>
      </c>
      <c r="C207" s="158"/>
      <c r="D207" s="159" t="s">
        <v>119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1">
        <v>0</v>
      </c>
    </row>
    <row r="208" spans="1:16" s="18" customFormat="1" x14ac:dyDescent="0.25">
      <c r="A208" s="175"/>
      <c r="B208" s="264" t="s">
        <v>1378</v>
      </c>
      <c r="C208" s="158"/>
      <c r="D208" s="159" t="s">
        <v>113</v>
      </c>
      <c r="E208" s="160">
        <v>2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  <c r="K208" s="160">
        <v>2</v>
      </c>
      <c r="L208" s="160">
        <v>0</v>
      </c>
      <c r="M208" s="160">
        <v>0</v>
      </c>
      <c r="N208" s="160">
        <v>0</v>
      </c>
      <c r="O208" s="160">
        <v>0</v>
      </c>
      <c r="P208" s="161">
        <v>2</v>
      </c>
    </row>
    <row r="209" spans="1:16" s="18" customFormat="1" x14ac:dyDescent="0.25">
      <c r="A209" s="175"/>
      <c r="B209" s="264" t="s">
        <v>420</v>
      </c>
      <c r="C209" s="158" t="s">
        <v>205</v>
      </c>
      <c r="D209" s="159" t="s">
        <v>361</v>
      </c>
      <c r="E209" s="160">
        <v>0</v>
      </c>
      <c r="F209" s="160">
        <v>4</v>
      </c>
      <c r="G209" s="160">
        <v>0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4</v>
      </c>
      <c r="N209" s="160">
        <v>0</v>
      </c>
      <c r="O209" s="160">
        <v>0</v>
      </c>
      <c r="P209" s="161">
        <v>4</v>
      </c>
    </row>
    <row r="210" spans="1:16" s="18" customFormat="1" x14ac:dyDescent="0.25">
      <c r="A210" s="175"/>
      <c r="B210" s="264" t="s">
        <v>1378</v>
      </c>
      <c r="C210" s="158"/>
      <c r="D210" s="159" t="s">
        <v>119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s="18" customFormat="1" x14ac:dyDescent="0.25">
      <c r="A211" s="175"/>
      <c r="B211" s="264" t="s">
        <v>1378</v>
      </c>
      <c r="C211" s="158"/>
      <c r="D211" s="159" t="s">
        <v>113</v>
      </c>
      <c r="E211" s="160">
        <v>0</v>
      </c>
      <c r="F211" s="160">
        <v>0</v>
      </c>
      <c r="G211" s="160">
        <v>0</v>
      </c>
      <c r="H211" s="160">
        <v>0</v>
      </c>
      <c r="I211" s="160">
        <v>0</v>
      </c>
      <c r="J211" s="160">
        <v>0</v>
      </c>
      <c r="K211" s="160">
        <v>0</v>
      </c>
      <c r="L211" s="160">
        <v>0</v>
      </c>
      <c r="M211" s="160">
        <v>0</v>
      </c>
      <c r="N211" s="160">
        <v>0</v>
      </c>
      <c r="O211" s="160">
        <v>0</v>
      </c>
      <c r="P211" s="161">
        <v>0</v>
      </c>
    </row>
    <row r="212" spans="1:16" s="18" customFormat="1" x14ac:dyDescent="0.25">
      <c r="A212" s="175"/>
      <c r="B212" s="264" t="s">
        <v>969</v>
      </c>
      <c r="C212" s="158" t="s">
        <v>261</v>
      </c>
      <c r="D212" s="159" t="s">
        <v>361</v>
      </c>
      <c r="E212" s="160">
        <v>3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3</v>
      </c>
      <c r="N212" s="160">
        <v>0</v>
      </c>
      <c r="O212" s="160">
        <v>0</v>
      </c>
      <c r="P212" s="161">
        <v>3</v>
      </c>
    </row>
    <row r="213" spans="1:16" s="18" customFormat="1" x14ac:dyDescent="0.25">
      <c r="A213" s="175"/>
      <c r="B213" s="264" t="s">
        <v>1378</v>
      </c>
      <c r="C213" s="158"/>
      <c r="D213" s="159" t="s">
        <v>119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0">
        <v>0</v>
      </c>
      <c r="P213" s="161">
        <v>0</v>
      </c>
    </row>
    <row r="214" spans="1:16" s="18" customFormat="1" x14ac:dyDescent="0.25">
      <c r="A214" s="175"/>
      <c r="B214" s="264" t="s">
        <v>1378</v>
      </c>
      <c r="C214" s="158"/>
      <c r="D214" s="159" t="s">
        <v>113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0</v>
      </c>
      <c r="N214" s="160">
        <v>0</v>
      </c>
      <c r="O214" s="160">
        <v>0</v>
      </c>
      <c r="P214" s="161">
        <v>0</v>
      </c>
    </row>
    <row r="215" spans="1:16" s="18" customFormat="1" x14ac:dyDescent="0.25">
      <c r="A215" s="175"/>
      <c r="B215" s="264" t="s">
        <v>970</v>
      </c>
      <c r="C215" s="158" t="s">
        <v>206</v>
      </c>
      <c r="D215" s="159" t="s">
        <v>361</v>
      </c>
      <c r="E215" s="160">
        <v>4</v>
      </c>
      <c r="F215" s="160">
        <v>6</v>
      </c>
      <c r="G215" s="160">
        <v>0</v>
      </c>
      <c r="H215" s="160">
        <v>0</v>
      </c>
      <c r="I215" s="160">
        <v>0</v>
      </c>
      <c r="J215" s="160">
        <v>0</v>
      </c>
      <c r="K215" s="160">
        <v>0</v>
      </c>
      <c r="L215" s="160">
        <v>0</v>
      </c>
      <c r="M215" s="160">
        <v>10</v>
      </c>
      <c r="N215" s="160">
        <v>0</v>
      </c>
      <c r="O215" s="160">
        <v>0</v>
      </c>
      <c r="P215" s="161">
        <v>10</v>
      </c>
    </row>
    <row r="216" spans="1:16" s="18" customFormat="1" x14ac:dyDescent="0.25">
      <c r="A216" s="175"/>
      <c r="B216" s="264" t="s">
        <v>1378</v>
      </c>
      <c r="C216" s="158"/>
      <c r="D216" s="159" t="s">
        <v>119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s="18" customFormat="1" x14ac:dyDescent="0.25">
      <c r="A217" s="175"/>
      <c r="B217" s="264" t="s">
        <v>1378</v>
      </c>
      <c r="C217" s="158"/>
      <c r="D217" s="159" t="s">
        <v>113</v>
      </c>
      <c r="E217" s="160">
        <v>1</v>
      </c>
      <c r="F217" s="160">
        <v>1</v>
      </c>
      <c r="G217" s="160">
        <v>0</v>
      </c>
      <c r="H217" s="160">
        <v>0</v>
      </c>
      <c r="I217" s="160">
        <v>0</v>
      </c>
      <c r="J217" s="160">
        <v>1</v>
      </c>
      <c r="K217" s="160">
        <v>0</v>
      </c>
      <c r="L217" s="160">
        <v>0</v>
      </c>
      <c r="M217" s="160">
        <v>1</v>
      </c>
      <c r="N217" s="160">
        <v>0</v>
      </c>
      <c r="O217" s="160">
        <v>0</v>
      </c>
      <c r="P217" s="161">
        <v>2</v>
      </c>
    </row>
    <row r="218" spans="1:16" s="18" customFormat="1" x14ac:dyDescent="0.25">
      <c r="A218" s="175"/>
      <c r="B218" s="264" t="s">
        <v>1399</v>
      </c>
      <c r="C218" s="158" t="s">
        <v>208</v>
      </c>
      <c r="D218" s="159" t="s">
        <v>361</v>
      </c>
      <c r="E218" s="160">
        <v>6</v>
      </c>
      <c r="F218" s="160">
        <v>2</v>
      </c>
      <c r="G218" s="160">
        <v>0</v>
      </c>
      <c r="H218" s="160">
        <v>0</v>
      </c>
      <c r="I218" s="160">
        <v>0</v>
      </c>
      <c r="J218" s="160">
        <v>1</v>
      </c>
      <c r="K218" s="160">
        <v>1</v>
      </c>
      <c r="L218" s="160">
        <v>0</v>
      </c>
      <c r="M218" s="160">
        <v>3</v>
      </c>
      <c r="N218" s="160">
        <v>0</v>
      </c>
      <c r="O218" s="160">
        <v>3</v>
      </c>
      <c r="P218" s="161">
        <v>8</v>
      </c>
    </row>
    <row r="219" spans="1:16" s="18" customFormat="1" x14ac:dyDescent="0.25">
      <c r="A219" s="175"/>
      <c r="B219" s="264" t="s">
        <v>1378</v>
      </c>
      <c r="C219" s="158"/>
      <c r="D219" s="159" t="s">
        <v>119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s="18" customFormat="1" x14ac:dyDescent="0.25">
      <c r="A220" s="175"/>
      <c r="B220" s="264" t="s">
        <v>1378</v>
      </c>
      <c r="C220" s="158"/>
      <c r="D220" s="159" t="s">
        <v>113</v>
      </c>
      <c r="E220" s="160">
        <v>0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0</v>
      </c>
      <c r="M220" s="160">
        <v>0</v>
      </c>
      <c r="N220" s="160">
        <v>0</v>
      </c>
      <c r="O220" s="160">
        <v>0</v>
      </c>
      <c r="P220" s="161">
        <v>0</v>
      </c>
    </row>
    <row r="221" spans="1:16" s="18" customFormat="1" x14ac:dyDescent="0.25">
      <c r="A221" s="175"/>
      <c r="B221" s="264" t="s">
        <v>994</v>
      </c>
      <c r="C221" s="158" t="s">
        <v>209</v>
      </c>
      <c r="D221" s="159" t="s">
        <v>361</v>
      </c>
      <c r="E221" s="160">
        <v>4</v>
      </c>
      <c r="F221" s="160">
        <v>4</v>
      </c>
      <c r="G221" s="160">
        <v>2</v>
      </c>
      <c r="H221" s="160">
        <v>0</v>
      </c>
      <c r="I221" s="160">
        <v>1</v>
      </c>
      <c r="J221" s="160">
        <v>2</v>
      </c>
      <c r="K221" s="160">
        <v>0</v>
      </c>
      <c r="L221" s="160">
        <v>0</v>
      </c>
      <c r="M221" s="160">
        <v>3</v>
      </c>
      <c r="N221" s="160">
        <v>0</v>
      </c>
      <c r="O221" s="160">
        <v>0</v>
      </c>
      <c r="P221" s="161">
        <v>8</v>
      </c>
    </row>
    <row r="222" spans="1:16" s="18" customFormat="1" x14ac:dyDescent="0.25">
      <c r="A222" s="175"/>
      <c r="B222" s="264" t="s">
        <v>1378</v>
      </c>
      <c r="C222" s="158"/>
      <c r="D222" s="159" t="s">
        <v>119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s="18" customFormat="1" x14ac:dyDescent="0.25">
      <c r="A223" s="175"/>
      <c r="B223" s="264" t="s">
        <v>1378</v>
      </c>
      <c r="C223" s="158"/>
      <c r="D223" s="159" t="s">
        <v>113</v>
      </c>
      <c r="E223" s="160">
        <v>0</v>
      </c>
      <c r="F223" s="160">
        <v>0</v>
      </c>
      <c r="G223" s="160">
        <v>0</v>
      </c>
      <c r="H223" s="160">
        <v>0</v>
      </c>
      <c r="I223" s="160">
        <v>0</v>
      </c>
      <c r="J223" s="160">
        <v>0</v>
      </c>
      <c r="K223" s="160">
        <v>0</v>
      </c>
      <c r="L223" s="160">
        <v>0</v>
      </c>
      <c r="M223" s="160">
        <v>0</v>
      </c>
      <c r="N223" s="160">
        <v>0</v>
      </c>
      <c r="O223" s="160">
        <v>0</v>
      </c>
      <c r="P223" s="161">
        <v>0</v>
      </c>
    </row>
    <row r="224" spans="1:16" s="18" customFormat="1" x14ac:dyDescent="0.25">
      <c r="A224" s="175"/>
      <c r="B224" s="264" t="s">
        <v>972</v>
      </c>
      <c r="C224" s="158" t="s">
        <v>210</v>
      </c>
      <c r="D224" s="159" t="s">
        <v>361</v>
      </c>
      <c r="E224" s="160">
        <v>3</v>
      </c>
      <c r="F224" s="160">
        <v>4</v>
      </c>
      <c r="G224" s="160">
        <v>2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5</v>
      </c>
      <c r="N224" s="160">
        <v>0</v>
      </c>
      <c r="O224" s="160">
        <v>0</v>
      </c>
      <c r="P224" s="161">
        <v>7</v>
      </c>
    </row>
    <row r="225" spans="1:16" s="18" customFormat="1" x14ac:dyDescent="0.25">
      <c r="A225" s="175"/>
      <c r="B225" s="264" t="s">
        <v>1378</v>
      </c>
      <c r="C225" s="158"/>
      <c r="D225" s="159" t="s">
        <v>119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s="18" customFormat="1" x14ac:dyDescent="0.25">
      <c r="A226" s="175"/>
      <c r="B226" s="264" t="s">
        <v>1378</v>
      </c>
      <c r="C226" s="158"/>
      <c r="D226" s="159" t="s">
        <v>113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1">
        <v>0</v>
      </c>
    </row>
    <row r="227" spans="1:16" s="18" customFormat="1" x14ac:dyDescent="0.25">
      <c r="A227" s="175"/>
      <c r="B227" s="264" t="s">
        <v>416</v>
      </c>
      <c r="C227" s="158" t="s">
        <v>211</v>
      </c>
      <c r="D227" s="159" t="s">
        <v>361</v>
      </c>
      <c r="E227" s="160">
        <v>2</v>
      </c>
      <c r="F227" s="160">
        <v>2</v>
      </c>
      <c r="G227" s="160">
        <v>1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3</v>
      </c>
      <c r="N227" s="160">
        <v>0</v>
      </c>
      <c r="O227" s="160">
        <v>0</v>
      </c>
      <c r="P227" s="161">
        <v>4</v>
      </c>
    </row>
    <row r="228" spans="1:16" s="18" customFormat="1" x14ac:dyDescent="0.25">
      <c r="A228" s="175"/>
      <c r="B228" s="264" t="s">
        <v>1378</v>
      </c>
      <c r="C228" s="158"/>
      <c r="D228" s="159" t="s">
        <v>119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0</v>
      </c>
    </row>
    <row r="229" spans="1:16" s="18" customFormat="1" x14ac:dyDescent="0.25">
      <c r="A229" s="175"/>
      <c r="B229" s="264" t="s">
        <v>1378</v>
      </c>
      <c r="C229" s="158"/>
      <c r="D229" s="159" t="s">
        <v>113</v>
      </c>
      <c r="E229" s="160">
        <v>0</v>
      </c>
      <c r="F229" s="160">
        <v>7</v>
      </c>
      <c r="G229" s="160">
        <v>6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1</v>
      </c>
      <c r="N229" s="160">
        <v>0</v>
      </c>
      <c r="O229" s="160">
        <v>0</v>
      </c>
      <c r="P229" s="161">
        <v>7</v>
      </c>
    </row>
    <row r="230" spans="1:16" s="18" customFormat="1" x14ac:dyDescent="0.25">
      <c r="A230" s="175"/>
      <c r="B230" s="264" t="s">
        <v>973</v>
      </c>
      <c r="C230" s="158" t="s">
        <v>212</v>
      </c>
      <c r="D230" s="159" t="s">
        <v>361</v>
      </c>
      <c r="E230" s="160">
        <v>1</v>
      </c>
      <c r="F230" s="160">
        <v>1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1</v>
      </c>
      <c r="N230" s="160">
        <v>0</v>
      </c>
      <c r="O230" s="160">
        <v>1</v>
      </c>
      <c r="P230" s="161">
        <v>2</v>
      </c>
    </row>
    <row r="231" spans="1:16" s="18" customFormat="1" x14ac:dyDescent="0.25">
      <c r="A231" s="175"/>
      <c r="B231" s="264" t="s">
        <v>1378</v>
      </c>
      <c r="C231" s="158"/>
      <c r="D231" s="159" t="s">
        <v>119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s="18" customFormat="1" x14ac:dyDescent="0.25">
      <c r="A232" s="175"/>
      <c r="B232" s="264" t="s">
        <v>1378</v>
      </c>
      <c r="C232" s="158"/>
      <c r="D232" s="159" t="s">
        <v>113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160">
        <v>0</v>
      </c>
      <c r="L232" s="160">
        <v>0</v>
      </c>
      <c r="M232" s="160">
        <v>0</v>
      </c>
      <c r="N232" s="160">
        <v>0</v>
      </c>
      <c r="O232" s="160">
        <v>0</v>
      </c>
      <c r="P232" s="161">
        <v>0</v>
      </c>
    </row>
    <row r="233" spans="1:16" s="18" customFormat="1" x14ac:dyDescent="0.25">
      <c r="A233" s="175"/>
      <c r="B233" s="264" t="s">
        <v>440</v>
      </c>
      <c r="C233" s="158" t="s">
        <v>213</v>
      </c>
      <c r="D233" s="159" t="s">
        <v>361</v>
      </c>
      <c r="E233" s="160">
        <v>1</v>
      </c>
      <c r="F233" s="160">
        <v>0</v>
      </c>
      <c r="G233" s="160">
        <v>1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0">
        <v>0</v>
      </c>
      <c r="P233" s="161">
        <v>1</v>
      </c>
    </row>
    <row r="234" spans="1:16" s="18" customFormat="1" x14ac:dyDescent="0.25">
      <c r="A234" s="175"/>
      <c r="B234" s="264" t="s">
        <v>1378</v>
      </c>
      <c r="C234" s="158"/>
      <c r="D234" s="159" t="s">
        <v>119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s="18" customFormat="1" x14ac:dyDescent="0.25">
      <c r="A235" s="175"/>
      <c r="B235" s="264" t="s">
        <v>1378</v>
      </c>
      <c r="C235" s="158"/>
      <c r="D235" s="159" t="s">
        <v>113</v>
      </c>
      <c r="E235" s="160">
        <v>0</v>
      </c>
      <c r="F235" s="160">
        <v>0</v>
      </c>
      <c r="G235" s="160">
        <v>0</v>
      </c>
      <c r="H235" s="160">
        <v>0</v>
      </c>
      <c r="I235" s="160">
        <v>0</v>
      </c>
      <c r="J235" s="160">
        <v>0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1">
        <v>0</v>
      </c>
    </row>
    <row r="236" spans="1:16" s="18" customFormat="1" x14ac:dyDescent="0.25">
      <c r="A236" s="175"/>
      <c r="B236" s="264" t="s">
        <v>974</v>
      </c>
      <c r="C236" s="158" t="s">
        <v>214</v>
      </c>
      <c r="D236" s="159" t="s">
        <v>361</v>
      </c>
      <c r="E236" s="160">
        <v>4</v>
      </c>
      <c r="F236" s="160">
        <v>1</v>
      </c>
      <c r="G236" s="160">
        <v>0</v>
      </c>
      <c r="H236" s="160">
        <v>0</v>
      </c>
      <c r="I236" s="160">
        <v>0</v>
      </c>
      <c r="J236" s="160">
        <v>3</v>
      </c>
      <c r="K236" s="160">
        <v>0</v>
      </c>
      <c r="L236" s="160">
        <v>0</v>
      </c>
      <c r="M236" s="160">
        <v>2</v>
      </c>
      <c r="N236" s="160">
        <v>0</v>
      </c>
      <c r="O236" s="160">
        <v>0</v>
      </c>
      <c r="P236" s="161">
        <v>5</v>
      </c>
    </row>
    <row r="237" spans="1:16" s="18" customFormat="1" x14ac:dyDescent="0.25">
      <c r="A237" s="175"/>
      <c r="B237" s="264" t="s">
        <v>1378</v>
      </c>
      <c r="C237" s="158"/>
      <c r="D237" s="159" t="s">
        <v>119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s="18" customFormat="1" x14ac:dyDescent="0.25">
      <c r="A238" s="175"/>
      <c r="B238" s="264" t="s">
        <v>1378</v>
      </c>
      <c r="C238" s="158"/>
      <c r="D238" s="159" t="s">
        <v>113</v>
      </c>
      <c r="E238" s="160">
        <v>0</v>
      </c>
      <c r="F238" s="160">
        <v>0</v>
      </c>
      <c r="G238" s="160">
        <v>0</v>
      </c>
      <c r="H238" s="160">
        <v>0</v>
      </c>
      <c r="I238" s="160">
        <v>0</v>
      </c>
      <c r="J238" s="160">
        <v>0</v>
      </c>
      <c r="K238" s="160">
        <v>0</v>
      </c>
      <c r="L238" s="160">
        <v>0</v>
      </c>
      <c r="M238" s="160">
        <v>0</v>
      </c>
      <c r="N238" s="160">
        <v>0</v>
      </c>
      <c r="O238" s="160">
        <v>0</v>
      </c>
      <c r="P238" s="161">
        <v>0</v>
      </c>
    </row>
    <row r="239" spans="1:16" s="18" customFormat="1" x14ac:dyDescent="0.25">
      <c r="A239" s="175"/>
      <c r="B239" s="264" t="s">
        <v>975</v>
      </c>
      <c r="C239" s="158" t="s">
        <v>215</v>
      </c>
      <c r="D239" s="159" t="s">
        <v>361</v>
      </c>
      <c r="E239" s="160">
        <v>0</v>
      </c>
      <c r="F239" s="160">
        <v>2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2</v>
      </c>
      <c r="N239" s="160">
        <v>0</v>
      </c>
      <c r="O239" s="160">
        <v>0</v>
      </c>
      <c r="P239" s="161">
        <v>2</v>
      </c>
    </row>
    <row r="240" spans="1:16" s="18" customFormat="1" x14ac:dyDescent="0.25">
      <c r="A240" s="175"/>
      <c r="B240" s="264" t="s">
        <v>1378</v>
      </c>
      <c r="C240" s="158"/>
      <c r="D240" s="159" t="s">
        <v>119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0">
        <v>0</v>
      </c>
      <c r="P240" s="161">
        <v>0</v>
      </c>
    </row>
    <row r="241" spans="1:16" s="18" customFormat="1" x14ac:dyDescent="0.25">
      <c r="A241" s="175"/>
      <c r="B241" s="264" t="s">
        <v>1378</v>
      </c>
      <c r="C241" s="158"/>
      <c r="D241" s="159" t="s">
        <v>113</v>
      </c>
      <c r="E241" s="160">
        <v>0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0</v>
      </c>
      <c r="N241" s="160">
        <v>0</v>
      </c>
      <c r="O241" s="160">
        <v>0</v>
      </c>
      <c r="P241" s="161">
        <v>0</v>
      </c>
    </row>
    <row r="242" spans="1:16" s="18" customFormat="1" x14ac:dyDescent="0.25">
      <c r="A242" s="175"/>
      <c r="B242" s="264" t="s">
        <v>421</v>
      </c>
      <c r="C242" s="158" t="s">
        <v>216</v>
      </c>
      <c r="D242" s="159" t="s">
        <v>361</v>
      </c>
      <c r="E242" s="160">
        <v>2</v>
      </c>
      <c r="F242" s="160">
        <v>5</v>
      </c>
      <c r="G242" s="160">
        <v>4</v>
      </c>
      <c r="H242" s="160">
        <v>0</v>
      </c>
      <c r="I242" s="160">
        <v>0</v>
      </c>
      <c r="J242" s="160">
        <v>0</v>
      </c>
      <c r="K242" s="160">
        <v>0</v>
      </c>
      <c r="L242" s="160">
        <v>0</v>
      </c>
      <c r="M242" s="160">
        <v>2</v>
      </c>
      <c r="N242" s="160">
        <v>0</v>
      </c>
      <c r="O242" s="160">
        <v>1</v>
      </c>
      <c r="P242" s="161">
        <v>7</v>
      </c>
    </row>
    <row r="243" spans="1:16" s="18" customFormat="1" x14ac:dyDescent="0.25">
      <c r="A243" s="175"/>
      <c r="B243" s="264" t="s">
        <v>1378</v>
      </c>
      <c r="C243" s="158"/>
      <c r="D243" s="159" t="s">
        <v>119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0">
        <v>0</v>
      </c>
      <c r="P243" s="161">
        <v>0</v>
      </c>
    </row>
    <row r="244" spans="1:16" s="18" customFormat="1" x14ac:dyDescent="0.25">
      <c r="A244" s="175"/>
      <c r="B244" s="264" t="s">
        <v>1378</v>
      </c>
      <c r="C244" s="158"/>
      <c r="D244" s="159" t="s">
        <v>113</v>
      </c>
      <c r="E244" s="160">
        <v>1</v>
      </c>
      <c r="F244" s="160">
        <v>9</v>
      </c>
      <c r="G244" s="160">
        <v>7</v>
      </c>
      <c r="H244" s="160">
        <v>0</v>
      </c>
      <c r="I244" s="160">
        <v>0</v>
      </c>
      <c r="J244" s="160">
        <v>0</v>
      </c>
      <c r="K244" s="160">
        <v>0</v>
      </c>
      <c r="L244" s="160">
        <v>0</v>
      </c>
      <c r="M244" s="160">
        <v>3</v>
      </c>
      <c r="N244" s="160">
        <v>0</v>
      </c>
      <c r="O244" s="160">
        <v>0</v>
      </c>
      <c r="P244" s="161">
        <v>10</v>
      </c>
    </row>
    <row r="245" spans="1:16" s="18" customFormat="1" x14ac:dyDescent="0.25">
      <c r="A245" s="175"/>
      <c r="B245" s="264" t="s">
        <v>976</v>
      </c>
      <c r="C245" s="158" t="s">
        <v>217</v>
      </c>
      <c r="D245" s="159" t="s">
        <v>361</v>
      </c>
      <c r="E245" s="160">
        <v>3</v>
      </c>
      <c r="F245" s="160">
        <v>2</v>
      </c>
      <c r="G245" s="160">
        <v>2</v>
      </c>
      <c r="H245" s="160">
        <v>0</v>
      </c>
      <c r="I245" s="160">
        <v>0</v>
      </c>
      <c r="J245" s="160">
        <v>0</v>
      </c>
      <c r="K245" s="160">
        <v>0</v>
      </c>
      <c r="L245" s="160">
        <v>0</v>
      </c>
      <c r="M245" s="160">
        <v>3</v>
      </c>
      <c r="N245" s="160">
        <v>0</v>
      </c>
      <c r="O245" s="160">
        <v>0</v>
      </c>
      <c r="P245" s="161">
        <v>5</v>
      </c>
    </row>
    <row r="246" spans="1:16" s="18" customFormat="1" x14ac:dyDescent="0.25">
      <c r="A246" s="175"/>
      <c r="B246" s="264" t="s">
        <v>1378</v>
      </c>
      <c r="C246" s="158"/>
      <c r="D246" s="159" t="s">
        <v>119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1">
        <v>0</v>
      </c>
    </row>
    <row r="247" spans="1:16" s="18" customFormat="1" x14ac:dyDescent="0.25">
      <c r="A247" s="175"/>
      <c r="B247" s="264" t="s">
        <v>1378</v>
      </c>
      <c r="C247" s="158"/>
      <c r="D247" s="159" t="s">
        <v>113</v>
      </c>
      <c r="E247" s="160">
        <v>1</v>
      </c>
      <c r="F247" s="160">
        <v>2</v>
      </c>
      <c r="G247" s="160">
        <v>0</v>
      </c>
      <c r="H247" s="160">
        <v>0</v>
      </c>
      <c r="I247" s="160">
        <v>0</v>
      </c>
      <c r="J247" s="160">
        <v>0</v>
      </c>
      <c r="K247" s="160">
        <v>0</v>
      </c>
      <c r="L247" s="160">
        <v>0</v>
      </c>
      <c r="M247" s="160">
        <v>3</v>
      </c>
      <c r="N247" s="160">
        <v>0</v>
      </c>
      <c r="O247" s="160">
        <v>0</v>
      </c>
      <c r="P247" s="161">
        <v>3</v>
      </c>
    </row>
    <row r="248" spans="1:16" s="18" customFormat="1" x14ac:dyDescent="0.25">
      <c r="A248" s="175"/>
      <c r="B248" s="264" t="s">
        <v>977</v>
      </c>
      <c r="C248" s="158" t="s">
        <v>218</v>
      </c>
      <c r="D248" s="159" t="s">
        <v>361</v>
      </c>
      <c r="E248" s="160">
        <v>10</v>
      </c>
      <c r="F248" s="160">
        <v>3</v>
      </c>
      <c r="G248" s="160">
        <v>1</v>
      </c>
      <c r="H248" s="160">
        <v>0</v>
      </c>
      <c r="I248" s="160">
        <v>1</v>
      </c>
      <c r="J248" s="160">
        <v>0</v>
      </c>
      <c r="K248" s="160">
        <v>0</v>
      </c>
      <c r="L248" s="160">
        <v>0</v>
      </c>
      <c r="M248" s="160">
        <v>11</v>
      </c>
      <c r="N248" s="160">
        <v>0</v>
      </c>
      <c r="O248" s="160">
        <v>0</v>
      </c>
      <c r="P248" s="161">
        <v>13</v>
      </c>
    </row>
    <row r="249" spans="1:16" s="18" customFormat="1" x14ac:dyDescent="0.25">
      <c r="A249" s="175"/>
      <c r="B249" s="264" t="s">
        <v>1378</v>
      </c>
      <c r="C249" s="158"/>
      <c r="D249" s="159" t="s">
        <v>119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s="18" customFormat="1" x14ac:dyDescent="0.25">
      <c r="A250" s="175"/>
      <c r="B250" s="264" t="s">
        <v>1378</v>
      </c>
      <c r="C250" s="158"/>
      <c r="D250" s="159" t="s">
        <v>113</v>
      </c>
      <c r="E250" s="160">
        <v>11</v>
      </c>
      <c r="F250" s="160">
        <v>2</v>
      </c>
      <c r="G250" s="160">
        <v>0</v>
      </c>
      <c r="H250" s="160">
        <v>0</v>
      </c>
      <c r="I250" s="160">
        <v>1</v>
      </c>
      <c r="J250" s="160">
        <v>1</v>
      </c>
      <c r="K250" s="160">
        <v>1</v>
      </c>
      <c r="L250" s="160">
        <v>0</v>
      </c>
      <c r="M250" s="160">
        <v>10</v>
      </c>
      <c r="N250" s="160">
        <v>0</v>
      </c>
      <c r="O250" s="160">
        <v>0</v>
      </c>
      <c r="P250" s="161">
        <v>13</v>
      </c>
    </row>
    <row r="251" spans="1:16" s="18" customFormat="1" x14ac:dyDescent="0.25">
      <c r="A251" s="175"/>
      <c r="B251" s="264" t="s">
        <v>978</v>
      </c>
      <c r="C251" s="158" t="s">
        <v>219</v>
      </c>
      <c r="D251" s="159" t="s">
        <v>361</v>
      </c>
      <c r="E251" s="160">
        <v>12</v>
      </c>
      <c r="F251" s="160">
        <v>7</v>
      </c>
      <c r="G251" s="160">
        <v>1</v>
      </c>
      <c r="H251" s="160">
        <v>0</v>
      </c>
      <c r="I251" s="160">
        <v>0</v>
      </c>
      <c r="J251" s="160">
        <v>4</v>
      </c>
      <c r="K251" s="160">
        <v>0</v>
      </c>
      <c r="L251" s="160">
        <v>0</v>
      </c>
      <c r="M251" s="160">
        <v>13</v>
      </c>
      <c r="N251" s="160">
        <v>0</v>
      </c>
      <c r="O251" s="160">
        <v>1</v>
      </c>
      <c r="P251" s="161">
        <v>19</v>
      </c>
    </row>
    <row r="252" spans="1:16" s="18" customFormat="1" x14ac:dyDescent="0.25">
      <c r="A252" s="175"/>
      <c r="B252" s="264" t="s">
        <v>1378</v>
      </c>
      <c r="C252" s="158"/>
      <c r="D252" s="159" t="s">
        <v>119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0</v>
      </c>
    </row>
    <row r="253" spans="1:16" s="18" customFormat="1" x14ac:dyDescent="0.25">
      <c r="A253" s="175"/>
      <c r="B253" s="264" t="s">
        <v>1378</v>
      </c>
      <c r="C253" s="158"/>
      <c r="D253" s="159" t="s">
        <v>113</v>
      </c>
      <c r="E253" s="160">
        <v>0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0</v>
      </c>
      <c r="N253" s="160">
        <v>0</v>
      </c>
      <c r="O253" s="160">
        <v>0</v>
      </c>
      <c r="P253" s="161">
        <v>0</v>
      </c>
    </row>
    <row r="254" spans="1:16" s="18" customFormat="1" x14ac:dyDescent="0.25">
      <c r="A254" s="175"/>
      <c r="B254" s="264" t="s">
        <v>940</v>
      </c>
      <c r="C254" s="158" t="s">
        <v>155</v>
      </c>
      <c r="D254" s="159" t="s">
        <v>361</v>
      </c>
      <c r="E254" s="160">
        <v>2</v>
      </c>
      <c r="F254" s="160">
        <v>1</v>
      </c>
      <c r="G254" s="160">
        <v>1</v>
      </c>
      <c r="H254" s="160">
        <v>0</v>
      </c>
      <c r="I254" s="160">
        <v>0</v>
      </c>
      <c r="J254" s="160">
        <v>0</v>
      </c>
      <c r="K254" s="160">
        <v>0</v>
      </c>
      <c r="L254" s="160">
        <v>0</v>
      </c>
      <c r="M254" s="160">
        <v>2</v>
      </c>
      <c r="N254" s="160">
        <v>0</v>
      </c>
      <c r="O254" s="160">
        <v>0</v>
      </c>
      <c r="P254" s="161">
        <v>3</v>
      </c>
    </row>
    <row r="255" spans="1:16" s="18" customFormat="1" x14ac:dyDescent="0.25">
      <c r="A255" s="175"/>
      <c r="B255" s="264" t="s">
        <v>1378</v>
      </c>
      <c r="C255" s="158"/>
      <c r="D255" s="159" t="s">
        <v>119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0</v>
      </c>
      <c r="L255" s="160">
        <v>0</v>
      </c>
      <c r="M255" s="160">
        <v>0</v>
      </c>
      <c r="N255" s="160">
        <v>0</v>
      </c>
      <c r="O255" s="160">
        <v>0</v>
      </c>
      <c r="P255" s="161">
        <v>0</v>
      </c>
    </row>
    <row r="256" spans="1:16" s="18" customFormat="1" x14ac:dyDescent="0.25">
      <c r="A256" s="175"/>
      <c r="B256" s="264" t="s">
        <v>1378</v>
      </c>
      <c r="C256" s="158"/>
      <c r="D256" s="159" t="s">
        <v>113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0</v>
      </c>
      <c r="N256" s="160">
        <v>0</v>
      </c>
      <c r="O256" s="160">
        <v>0</v>
      </c>
      <c r="P256" s="161">
        <v>0</v>
      </c>
    </row>
    <row r="257" spans="1:16" s="18" customFormat="1" x14ac:dyDescent="0.25">
      <c r="A257" s="176" t="s">
        <v>202</v>
      </c>
      <c r="B257" s="264" t="s">
        <v>980</v>
      </c>
      <c r="C257" s="158" t="s">
        <v>220</v>
      </c>
      <c r="D257" s="159" t="s">
        <v>361</v>
      </c>
      <c r="E257" s="160">
        <v>7</v>
      </c>
      <c r="F257" s="160">
        <v>3</v>
      </c>
      <c r="G257" s="160">
        <v>0</v>
      </c>
      <c r="H257" s="160">
        <v>0</v>
      </c>
      <c r="I257" s="160">
        <v>1</v>
      </c>
      <c r="J257" s="160">
        <v>2</v>
      </c>
      <c r="K257" s="160">
        <v>0</v>
      </c>
      <c r="L257" s="160">
        <v>0</v>
      </c>
      <c r="M257" s="160">
        <v>5</v>
      </c>
      <c r="N257" s="160">
        <v>1</v>
      </c>
      <c r="O257" s="160">
        <v>1</v>
      </c>
      <c r="P257" s="161">
        <v>10</v>
      </c>
    </row>
    <row r="258" spans="1:16" s="18" customFormat="1" x14ac:dyDescent="0.25">
      <c r="A258" s="175"/>
      <c r="B258" s="264" t="s">
        <v>1378</v>
      </c>
      <c r="C258" s="158"/>
      <c r="D258" s="159" t="s">
        <v>119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0</v>
      </c>
      <c r="M258" s="160">
        <v>0</v>
      </c>
      <c r="N258" s="160">
        <v>0</v>
      </c>
      <c r="O258" s="160">
        <v>0</v>
      </c>
      <c r="P258" s="161">
        <v>0</v>
      </c>
    </row>
    <row r="259" spans="1:16" s="18" customFormat="1" x14ac:dyDescent="0.25">
      <c r="A259" s="175"/>
      <c r="B259" s="264" t="s">
        <v>1378</v>
      </c>
      <c r="C259" s="158"/>
      <c r="D259" s="159" t="s">
        <v>113</v>
      </c>
      <c r="E259" s="160">
        <v>2</v>
      </c>
      <c r="F259" s="160">
        <v>2</v>
      </c>
      <c r="G259" s="160">
        <v>0</v>
      </c>
      <c r="H259" s="160">
        <v>0</v>
      </c>
      <c r="I259" s="160">
        <v>0</v>
      </c>
      <c r="J259" s="160">
        <v>2</v>
      </c>
      <c r="K259" s="160">
        <v>0</v>
      </c>
      <c r="L259" s="160">
        <v>0</v>
      </c>
      <c r="M259" s="160">
        <v>2</v>
      </c>
      <c r="N259" s="160">
        <v>0</v>
      </c>
      <c r="O259" s="160">
        <v>0</v>
      </c>
      <c r="P259" s="161">
        <v>4</v>
      </c>
    </row>
    <row r="260" spans="1:16" s="18" customFormat="1" x14ac:dyDescent="0.25">
      <c r="A260" s="175"/>
      <c r="B260" s="264" t="s">
        <v>990</v>
      </c>
      <c r="C260" s="158" t="s">
        <v>221</v>
      </c>
      <c r="D260" s="159" t="s">
        <v>361</v>
      </c>
      <c r="E260" s="160">
        <v>1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1</v>
      </c>
      <c r="L260" s="160">
        <v>0</v>
      </c>
      <c r="M260" s="160">
        <v>0</v>
      </c>
      <c r="N260" s="160">
        <v>0</v>
      </c>
      <c r="O260" s="160">
        <v>0</v>
      </c>
      <c r="P260" s="161">
        <v>1</v>
      </c>
    </row>
    <row r="261" spans="1:16" s="18" customFormat="1" x14ac:dyDescent="0.25">
      <c r="A261" s="175"/>
      <c r="B261" s="264" t="s">
        <v>1378</v>
      </c>
      <c r="C261" s="158"/>
      <c r="D261" s="159" t="s">
        <v>119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1">
        <v>0</v>
      </c>
    </row>
    <row r="262" spans="1:16" s="18" customFormat="1" x14ac:dyDescent="0.25">
      <c r="A262" s="175"/>
      <c r="B262" s="264" t="s">
        <v>1378</v>
      </c>
      <c r="C262" s="158"/>
      <c r="D262" s="159" t="s">
        <v>113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0</v>
      </c>
      <c r="M262" s="160">
        <v>0</v>
      </c>
      <c r="N262" s="160">
        <v>0</v>
      </c>
      <c r="O262" s="160">
        <v>0</v>
      </c>
      <c r="P262" s="161">
        <v>0</v>
      </c>
    </row>
    <row r="263" spans="1:16" s="18" customFormat="1" x14ac:dyDescent="0.25">
      <c r="A263" s="175"/>
      <c r="B263" s="264" t="s">
        <v>443</v>
      </c>
      <c r="C263" s="158" t="s">
        <v>190</v>
      </c>
      <c r="D263" s="159" t="s">
        <v>361</v>
      </c>
      <c r="E263" s="160">
        <v>3</v>
      </c>
      <c r="F263" s="160">
        <v>6</v>
      </c>
      <c r="G263" s="160">
        <v>8</v>
      </c>
      <c r="H263" s="160">
        <v>0</v>
      </c>
      <c r="I263" s="160">
        <v>0</v>
      </c>
      <c r="J263" s="160">
        <v>1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9</v>
      </c>
    </row>
    <row r="264" spans="1:16" s="18" customFormat="1" x14ac:dyDescent="0.25">
      <c r="A264" s="175"/>
      <c r="B264" s="264" t="s">
        <v>1378</v>
      </c>
      <c r="C264" s="158"/>
      <c r="D264" s="159" t="s">
        <v>119</v>
      </c>
      <c r="E264" s="160">
        <v>0</v>
      </c>
      <c r="F264" s="160">
        <v>0</v>
      </c>
      <c r="G264" s="160">
        <v>0</v>
      </c>
      <c r="H264" s="160">
        <v>0</v>
      </c>
      <c r="I264" s="160">
        <v>0</v>
      </c>
      <c r="J264" s="160">
        <v>0</v>
      </c>
      <c r="K264" s="160">
        <v>0</v>
      </c>
      <c r="L264" s="160">
        <v>0</v>
      </c>
      <c r="M264" s="160">
        <v>0</v>
      </c>
      <c r="N264" s="160">
        <v>0</v>
      </c>
      <c r="O264" s="160">
        <v>0</v>
      </c>
      <c r="P264" s="161">
        <v>0</v>
      </c>
    </row>
    <row r="265" spans="1:16" s="18" customFormat="1" x14ac:dyDescent="0.25">
      <c r="A265" s="175"/>
      <c r="B265" s="264" t="s">
        <v>1378</v>
      </c>
      <c r="C265" s="158"/>
      <c r="D265" s="159" t="s">
        <v>113</v>
      </c>
      <c r="E265" s="160">
        <v>0</v>
      </c>
      <c r="F265" s="160">
        <v>0</v>
      </c>
      <c r="G265" s="160">
        <v>0</v>
      </c>
      <c r="H265" s="160">
        <v>0</v>
      </c>
      <c r="I265" s="160">
        <v>0</v>
      </c>
      <c r="J265" s="160">
        <v>0</v>
      </c>
      <c r="K265" s="160">
        <v>0</v>
      </c>
      <c r="L265" s="160">
        <v>0</v>
      </c>
      <c r="M265" s="160">
        <v>0</v>
      </c>
      <c r="N265" s="160">
        <v>0</v>
      </c>
      <c r="O265" s="160">
        <v>0</v>
      </c>
      <c r="P265" s="161">
        <v>0</v>
      </c>
    </row>
    <row r="266" spans="1:16" s="18" customFormat="1" x14ac:dyDescent="0.25">
      <c r="A266" s="22" t="s">
        <v>222</v>
      </c>
      <c r="B266" s="265" t="s">
        <v>1378</v>
      </c>
      <c r="C266" s="23"/>
      <c r="D266" s="23"/>
      <c r="E266" s="24">
        <v>226</v>
      </c>
      <c r="F266" s="24">
        <v>146</v>
      </c>
      <c r="G266" s="24">
        <v>76</v>
      </c>
      <c r="H266" s="24">
        <v>1</v>
      </c>
      <c r="I266" s="24">
        <v>20</v>
      </c>
      <c r="J266" s="24">
        <v>28</v>
      </c>
      <c r="K266" s="24">
        <v>13</v>
      </c>
      <c r="L266" s="24">
        <v>0</v>
      </c>
      <c r="M266" s="24">
        <v>212</v>
      </c>
      <c r="N266" s="24">
        <v>4</v>
      </c>
      <c r="O266" s="24">
        <v>18</v>
      </c>
      <c r="P266" s="25">
        <v>372</v>
      </c>
    </row>
    <row r="267" spans="1:16" s="18" customFormat="1" x14ac:dyDescent="0.25">
      <c r="A267" s="175" t="s">
        <v>118</v>
      </c>
      <c r="B267" s="264" t="s">
        <v>1400</v>
      </c>
      <c r="C267" s="158" t="s">
        <v>223</v>
      </c>
      <c r="D267" s="159" t="s">
        <v>361</v>
      </c>
      <c r="E267" s="160">
        <v>2</v>
      </c>
      <c r="F267" s="160">
        <v>2</v>
      </c>
      <c r="G267" s="160">
        <v>0</v>
      </c>
      <c r="H267" s="160">
        <v>0</v>
      </c>
      <c r="I267" s="160">
        <v>0</v>
      </c>
      <c r="J267" s="160">
        <v>1</v>
      </c>
      <c r="K267" s="160">
        <v>0</v>
      </c>
      <c r="L267" s="160">
        <v>0</v>
      </c>
      <c r="M267" s="160">
        <v>3</v>
      </c>
      <c r="N267" s="160">
        <v>0</v>
      </c>
      <c r="O267" s="160">
        <v>0</v>
      </c>
      <c r="P267" s="161">
        <v>4</v>
      </c>
    </row>
    <row r="268" spans="1:16" s="18" customFormat="1" x14ac:dyDescent="0.25">
      <c r="A268" s="175"/>
      <c r="B268" s="264" t="s">
        <v>1378</v>
      </c>
      <c r="C268" s="158"/>
      <c r="D268" s="159" t="s">
        <v>119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0</v>
      </c>
      <c r="M268" s="160">
        <v>0</v>
      </c>
      <c r="N268" s="160">
        <v>0</v>
      </c>
      <c r="O268" s="160">
        <v>0</v>
      </c>
      <c r="P268" s="161">
        <v>0</v>
      </c>
    </row>
    <row r="269" spans="1:16" s="18" customFormat="1" x14ac:dyDescent="0.25">
      <c r="A269" s="175"/>
      <c r="B269" s="264" t="s">
        <v>1378</v>
      </c>
      <c r="C269" s="158"/>
      <c r="D269" s="159" t="s">
        <v>113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0">
        <v>0</v>
      </c>
      <c r="P269" s="161">
        <v>0</v>
      </c>
    </row>
    <row r="270" spans="1:16" s="18" customFormat="1" x14ac:dyDescent="0.25">
      <c r="A270" s="175"/>
      <c r="B270" s="264" t="s">
        <v>1401</v>
      </c>
      <c r="C270" s="158" t="s">
        <v>224</v>
      </c>
      <c r="D270" s="159" t="s">
        <v>361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1">
        <v>0</v>
      </c>
    </row>
    <row r="271" spans="1:16" s="18" customFormat="1" x14ac:dyDescent="0.25">
      <c r="A271" s="175"/>
      <c r="B271" s="264" t="s">
        <v>1378</v>
      </c>
      <c r="C271" s="158"/>
      <c r="D271" s="159" t="s">
        <v>119</v>
      </c>
      <c r="E271" s="160">
        <v>73</v>
      </c>
      <c r="F271" s="160">
        <v>92</v>
      </c>
      <c r="G271" s="160">
        <v>2</v>
      </c>
      <c r="H271" s="160">
        <v>2</v>
      </c>
      <c r="I271" s="160">
        <v>6</v>
      </c>
      <c r="J271" s="160">
        <v>11</v>
      </c>
      <c r="K271" s="160">
        <v>6</v>
      </c>
      <c r="L271" s="160">
        <v>0</v>
      </c>
      <c r="M271" s="160">
        <v>123</v>
      </c>
      <c r="N271" s="160">
        <v>0</v>
      </c>
      <c r="O271" s="160">
        <v>15</v>
      </c>
      <c r="P271" s="161">
        <v>165</v>
      </c>
    </row>
    <row r="272" spans="1:16" s="18" customFormat="1" x14ac:dyDescent="0.25">
      <c r="A272" s="175"/>
      <c r="B272" s="264" t="s">
        <v>1378</v>
      </c>
      <c r="C272" s="158"/>
      <c r="D272" s="159" t="s">
        <v>113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0">
        <v>0</v>
      </c>
      <c r="P272" s="161">
        <v>0</v>
      </c>
    </row>
    <row r="273" spans="1:16" s="18" customFormat="1" x14ac:dyDescent="0.25">
      <c r="A273" s="175"/>
      <c r="B273" s="264" t="s">
        <v>1402</v>
      </c>
      <c r="C273" s="158" t="s">
        <v>225</v>
      </c>
      <c r="D273" s="159" t="s">
        <v>361</v>
      </c>
      <c r="E273" s="160">
        <v>0</v>
      </c>
      <c r="F273" s="160">
        <v>3</v>
      </c>
      <c r="G273" s="160">
        <v>0</v>
      </c>
      <c r="H273" s="160">
        <v>0</v>
      </c>
      <c r="I273" s="160">
        <v>0</v>
      </c>
      <c r="J273" s="160">
        <v>1</v>
      </c>
      <c r="K273" s="160">
        <v>0</v>
      </c>
      <c r="L273" s="160">
        <v>0</v>
      </c>
      <c r="M273" s="160">
        <v>2</v>
      </c>
      <c r="N273" s="160">
        <v>0</v>
      </c>
      <c r="O273" s="160">
        <v>0</v>
      </c>
      <c r="P273" s="161">
        <v>3</v>
      </c>
    </row>
    <row r="274" spans="1:16" s="18" customFormat="1" x14ac:dyDescent="0.25">
      <c r="A274" s="175"/>
      <c r="B274" s="264" t="s">
        <v>1378</v>
      </c>
      <c r="C274" s="158"/>
      <c r="D274" s="159" t="s">
        <v>119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1">
        <v>0</v>
      </c>
    </row>
    <row r="275" spans="1:16" s="18" customFormat="1" x14ac:dyDescent="0.25">
      <c r="A275" s="175"/>
      <c r="B275" s="264" t="s">
        <v>1378</v>
      </c>
      <c r="C275" s="158"/>
      <c r="D275" s="159" t="s">
        <v>113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0</v>
      </c>
      <c r="O275" s="160">
        <v>0</v>
      </c>
      <c r="P275" s="161">
        <v>0</v>
      </c>
    </row>
    <row r="276" spans="1:16" s="18" customFormat="1" x14ac:dyDescent="0.25">
      <c r="A276" s="175"/>
      <c r="B276" s="264" t="s">
        <v>1403</v>
      </c>
      <c r="C276" s="158" t="s">
        <v>226</v>
      </c>
      <c r="D276" s="159" t="s">
        <v>361</v>
      </c>
      <c r="E276" s="160">
        <v>2</v>
      </c>
      <c r="F276" s="160">
        <v>6</v>
      </c>
      <c r="G276" s="160">
        <v>0</v>
      </c>
      <c r="H276" s="160">
        <v>0</v>
      </c>
      <c r="I276" s="160">
        <v>0</v>
      </c>
      <c r="J276" s="160">
        <v>2</v>
      </c>
      <c r="K276" s="160">
        <v>0</v>
      </c>
      <c r="L276" s="160">
        <v>0</v>
      </c>
      <c r="M276" s="160">
        <v>4</v>
      </c>
      <c r="N276" s="160">
        <v>0</v>
      </c>
      <c r="O276" s="160">
        <v>2</v>
      </c>
      <c r="P276" s="161">
        <v>8</v>
      </c>
    </row>
    <row r="277" spans="1:16" s="18" customFormat="1" x14ac:dyDescent="0.25">
      <c r="A277" s="175"/>
      <c r="B277" s="264" t="s">
        <v>1378</v>
      </c>
      <c r="C277" s="158"/>
      <c r="D277" s="159" t="s">
        <v>119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160">
        <v>0</v>
      </c>
      <c r="L277" s="160">
        <v>0</v>
      </c>
      <c r="M277" s="160">
        <v>0</v>
      </c>
      <c r="N277" s="160">
        <v>0</v>
      </c>
      <c r="O277" s="160">
        <v>0</v>
      </c>
      <c r="P277" s="161">
        <v>0</v>
      </c>
    </row>
    <row r="278" spans="1:16" s="18" customFormat="1" x14ac:dyDescent="0.25">
      <c r="A278" s="175"/>
      <c r="B278" s="264" t="s">
        <v>1378</v>
      </c>
      <c r="C278" s="158"/>
      <c r="D278" s="159" t="s">
        <v>113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0</v>
      </c>
    </row>
    <row r="279" spans="1:16" s="18" customFormat="1" x14ac:dyDescent="0.25">
      <c r="A279" s="22" t="s">
        <v>227</v>
      </c>
      <c r="B279" s="265" t="s">
        <v>1378</v>
      </c>
      <c r="C279" s="23"/>
      <c r="D279" s="23"/>
      <c r="E279" s="24">
        <f>SUM(E267:E278)</f>
        <v>77</v>
      </c>
      <c r="F279" s="24">
        <f t="shared" ref="F279" si="6">SUM(F267:F278)</f>
        <v>103</v>
      </c>
      <c r="G279" s="24">
        <v>2</v>
      </c>
      <c r="H279" s="24">
        <v>2</v>
      </c>
      <c r="I279" s="24">
        <v>6</v>
      </c>
      <c r="J279" s="24">
        <v>15</v>
      </c>
      <c r="K279" s="24">
        <v>6</v>
      </c>
      <c r="L279" s="24">
        <v>0</v>
      </c>
      <c r="M279" s="24">
        <v>132</v>
      </c>
      <c r="N279" s="24">
        <v>0</v>
      </c>
      <c r="O279" s="24">
        <v>17</v>
      </c>
      <c r="P279" s="25">
        <v>180</v>
      </c>
    </row>
    <row r="280" spans="1:16" s="18" customFormat="1" x14ac:dyDescent="0.25">
      <c r="A280" s="175" t="s">
        <v>20</v>
      </c>
      <c r="B280" s="264" t="s">
        <v>435</v>
      </c>
      <c r="C280" s="158" t="s">
        <v>263</v>
      </c>
      <c r="D280" s="159" t="s">
        <v>361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0">
        <v>0</v>
      </c>
      <c r="P280" s="161">
        <v>0</v>
      </c>
    </row>
    <row r="281" spans="1:16" s="18" customFormat="1" x14ac:dyDescent="0.25">
      <c r="A281" s="175"/>
      <c r="B281" s="264" t="s">
        <v>1378</v>
      </c>
      <c r="C281" s="158"/>
      <c r="D281" s="159" t="s">
        <v>119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1">
        <v>0</v>
      </c>
    </row>
    <row r="282" spans="1:16" s="18" customFormat="1" x14ac:dyDescent="0.25">
      <c r="A282" s="175"/>
      <c r="B282" s="264" t="s">
        <v>1378</v>
      </c>
      <c r="C282" s="158"/>
      <c r="D282" s="159" t="s">
        <v>113</v>
      </c>
      <c r="E282" s="160">
        <v>1</v>
      </c>
      <c r="F282" s="160">
        <v>1</v>
      </c>
      <c r="G282" s="160">
        <v>1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1</v>
      </c>
      <c r="N282" s="160">
        <v>0</v>
      </c>
      <c r="O282" s="160">
        <v>0</v>
      </c>
      <c r="P282" s="161">
        <v>2</v>
      </c>
    </row>
    <row r="283" spans="1:16" s="18" customFormat="1" x14ac:dyDescent="0.25">
      <c r="A283" s="175"/>
      <c r="B283" s="264" t="s">
        <v>434</v>
      </c>
      <c r="C283" s="158" t="s">
        <v>228</v>
      </c>
      <c r="D283" s="159" t="s">
        <v>361</v>
      </c>
      <c r="E283" s="160">
        <v>1</v>
      </c>
      <c r="F283" s="160">
        <v>0</v>
      </c>
      <c r="G283" s="160">
        <v>0</v>
      </c>
      <c r="H283" s="160">
        <v>0</v>
      </c>
      <c r="I283" s="160">
        <v>0</v>
      </c>
      <c r="J283" s="160">
        <v>0</v>
      </c>
      <c r="K283" s="160">
        <v>0</v>
      </c>
      <c r="L283" s="160">
        <v>0</v>
      </c>
      <c r="M283" s="160">
        <v>1</v>
      </c>
      <c r="N283" s="160">
        <v>0</v>
      </c>
      <c r="O283" s="160">
        <v>0</v>
      </c>
      <c r="P283" s="161">
        <v>1</v>
      </c>
    </row>
    <row r="284" spans="1:16" s="18" customFormat="1" x14ac:dyDescent="0.25">
      <c r="A284" s="175"/>
      <c r="B284" s="264" t="s">
        <v>1378</v>
      </c>
      <c r="C284" s="158"/>
      <c r="D284" s="159" t="s">
        <v>119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s="18" customFormat="1" x14ac:dyDescent="0.25">
      <c r="A285" s="175"/>
      <c r="B285" s="264" t="s">
        <v>1378</v>
      </c>
      <c r="C285" s="158"/>
      <c r="D285" s="159" t="s">
        <v>113</v>
      </c>
      <c r="E285" s="160">
        <v>3</v>
      </c>
      <c r="F285" s="160">
        <v>2</v>
      </c>
      <c r="G285" s="160">
        <v>3</v>
      </c>
      <c r="H285" s="160">
        <v>0</v>
      </c>
      <c r="I285" s="160">
        <v>1</v>
      </c>
      <c r="J285" s="160">
        <v>0</v>
      </c>
      <c r="K285" s="160">
        <v>0</v>
      </c>
      <c r="L285" s="160">
        <v>0</v>
      </c>
      <c r="M285" s="160">
        <v>1</v>
      </c>
      <c r="N285" s="160">
        <v>0</v>
      </c>
      <c r="O285" s="160">
        <v>0</v>
      </c>
      <c r="P285" s="161">
        <v>5</v>
      </c>
    </row>
    <row r="286" spans="1:16" s="18" customFormat="1" x14ac:dyDescent="0.25">
      <c r="A286" s="175"/>
      <c r="B286" s="264" t="s">
        <v>441</v>
      </c>
      <c r="C286" s="158" t="s">
        <v>229</v>
      </c>
      <c r="D286" s="159" t="s">
        <v>361</v>
      </c>
      <c r="E286" s="160">
        <v>18</v>
      </c>
      <c r="F286" s="160">
        <v>16</v>
      </c>
      <c r="G286" s="160">
        <v>1</v>
      </c>
      <c r="H286" s="160">
        <v>0</v>
      </c>
      <c r="I286" s="160">
        <v>4</v>
      </c>
      <c r="J286" s="160">
        <v>4</v>
      </c>
      <c r="K286" s="160">
        <v>0</v>
      </c>
      <c r="L286" s="160">
        <v>0</v>
      </c>
      <c r="M286" s="160">
        <v>23</v>
      </c>
      <c r="N286" s="160">
        <v>0</v>
      </c>
      <c r="O286" s="160">
        <v>2</v>
      </c>
      <c r="P286" s="161">
        <v>34</v>
      </c>
    </row>
    <row r="287" spans="1:16" s="18" customFormat="1" x14ac:dyDescent="0.25">
      <c r="A287" s="175"/>
      <c r="B287" s="264" t="s">
        <v>1378</v>
      </c>
      <c r="C287" s="158"/>
      <c r="D287" s="159" t="s">
        <v>119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s="18" customFormat="1" x14ac:dyDescent="0.25">
      <c r="A288" s="175"/>
      <c r="B288" s="264" t="s">
        <v>1378</v>
      </c>
      <c r="C288" s="158"/>
      <c r="D288" s="159" t="s">
        <v>113</v>
      </c>
      <c r="E288" s="160">
        <v>0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  <c r="K288" s="160">
        <v>0</v>
      </c>
      <c r="L288" s="160">
        <v>0</v>
      </c>
      <c r="M288" s="160">
        <v>0</v>
      </c>
      <c r="N288" s="160">
        <v>0</v>
      </c>
      <c r="O288" s="160">
        <v>0</v>
      </c>
      <c r="P288" s="161">
        <v>0</v>
      </c>
    </row>
    <row r="289" spans="1:16" s="18" customFormat="1" x14ac:dyDescent="0.25">
      <c r="A289" s="175"/>
      <c r="B289" s="264" t="s">
        <v>1404</v>
      </c>
      <c r="C289" s="158" t="s">
        <v>230</v>
      </c>
      <c r="D289" s="159" t="s">
        <v>361</v>
      </c>
      <c r="E289" s="160">
        <v>5</v>
      </c>
      <c r="F289" s="160">
        <v>1</v>
      </c>
      <c r="G289" s="160">
        <v>2</v>
      </c>
      <c r="H289" s="160">
        <v>0</v>
      </c>
      <c r="I289" s="160">
        <v>1</v>
      </c>
      <c r="J289" s="160">
        <v>0</v>
      </c>
      <c r="K289" s="160">
        <v>0</v>
      </c>
      <c r="L289" s="160">
        <v>0</v>
      </c>
      <c r="M289" s="160">
        <v>2</v>
      </c>
      <c r="N289" s="160">
        <v>0</v>
      </c>
      <c r="O289" s="160">
        <v>1</v>
      </c>
      <c r="P289" s="161">
        <v>6</v>
      </c>
    </row>
    <row r="290" spans="1:16" s="18" customFormat="1" x14ac:dyDescent="0.25">
      <c r="A290" s="175"/>
      <c r="B290" s="264" t="s">
        <v>1378</v>
      </c>
      <c r="C290" s="158"/>
      <c r="D290" s="159" t="s">
        <v>119</v>
      </c>
      <c r="E290" s="160">
        <v>0</v>
      </c>
      <c r="F290" s="160">
        <v>0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0">
        <v>0</v>
      </c>
      <c r="P290" s="161">
        <v>0</v>
      </c>
    </row>
    <row r="291" spans="1:16" s="18" customFormat="1" x14ac:dyDescent="0.25">
      <c r="A291" s="175"/>
      <c r="B291" s="264" t="s">
        <v>1378</v>
      </c>
      <c r="C291" s="158"/>
      <c r="D291" s="159" t="s">
        <v>113</v>
      </c>
      <c r="E291" s="160">
        <v>0</v>
      </c>
      <c r="F291" s="160">
        <v>0</v>
      </c>
      <c r="G291" s="160">
        <v>0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0">
        <v>0</v>
      </c>
      <c r="P291" s="161">
        <v>0</v>
      </c>
    </row>
    <row r="292" spans="1:16" s="18" customFormat="1" x14ac:dyDescent="0.25">
      <c r="A292" s="175"/>
      <c r="B292" s="264" t="s">
        <v>446</v>
      </c>
      <c r="C292" s="158" t="s">
        <v>231</v>
      </c>
      <c r="D292" s="159" t="s">
        <v>361</v>
      </c>
      <c r="E292" s="160">
        <v>2</v>
      </c>
      <c r="F292" s="160">
        <v>7</v>
      </c>
      <c r="G292" s="160">
        <v>1</v>
      </c>
      <c r="H292" s="160">
        <v>0</v>
      </c>
      <c r="I292" s="160">
        <v>3</v>
      </c>
      <c r="J292" s="160">
        <v>0</v>
      </c>
      <c r="K292" s="160">
        <v>0</v>
      </c>
      <c r="L292" s="160">
        <v>0</v>
      </c>
      <c r="M292" s="160">
        <v>3</v>
      </c>
      <c r="N292" s="160">
        <v>0</v>
      </c>
      <c r="O292" s="160">
        <v>2</v>
      </c>
      <c r="P292" s="161">
        <v>9</v>
      </c>
    </row>
    <row r="293" spans="1:16" s="18" customFormat="1" x14ac:dyDescent="0.25">
      <c r="A293" s="175"/>
      <c r="B293" s="264" t="s">
        <v>1378</v>
      </c>
      <c r="C293" s="158"/>
      <c r="D293" s="159" t="s">
        <v>119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0</v>
      </c>
      <c r="P293" s="161">
        <v>0</v>
      </c>
    </row>
    <row r="294" spans="1:16" s="18" customFormat="1" x14ac:dyDescent="0.25">
      <c r="A294" s="175"/>
      <c r="B294" s="264" t="s">
        <v>1378</v>
      </c>
      <c r="C294" s="158"/>
      <c r="D294" s="159" t="s">
        <v>113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s="18" customFormat="1" x14ac:dyDescent="0.25">
      <c r="A295" s="175"/>
      <c r="B295" s="264" t="s">
        <v>436</v>
      </c>
      <c r="C295" s="158" t="s">
        <v>232</v>
      </c>
      <c r="D295" s="159" t="s">
        <v>361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0</v>
      </c>
      <c r="N295" s="160">
        <v>0</v>
      </c>
      <c r="O295" s="160">
        <v>0</v>
      </c>
      <c r="P295" s="161">
        <v>0</v>
      </c>
    </row>
    <row r="296" spans="1:16" s="18" customFormat="1" x14ac:dyDescent="0.25">
      <c r="A296" s="175"/>
      <c r="B296" s="264" t="s">
        <v>1378</v>
      </c>
      <c r="C296" s="158"/>
      <c r="D296" s="159" t="s">
        <v>119</v>
      </c>
      <c r="E296" s="160">
        <v>0</v>
      </c>
      <c r="F296" s="160">
        <v>0</v>
      </c>
      <c r="G296" s="160">
        <v>0</v>
      </c>
      <c r="H296" s="160">
        <v>0</v>
      </c>
      <c r="I296" s="160">
        <v>0</v>
      </c>
      <c r="J296" s="160">
        <v>0</v>
      </c>
      <c r="K296" s="160">
        <v>0</v>
      </c>
      <c r="L296" s="160">
        <v>0</v>
      </c>
      <c r="M296" s="160">
        <v>0</v>
      </c>
      <c r="N296" s="160">
        <v>0</v>
      </c>
      <c r="O296" s="160">
        <v>0</v>
      </c>
      <c r="P296" s="161">
        <v>0</v>
      </c>
    </row>
    <row r="297" spans="1:16" s="18" customFormat="1" x14ac:dyDescent="0.25">
      <c r="A297" s="175"/>
      <c r="B297" s="264" t="s">
        <v>1378</v>
      </c>
      <c r="C297" s="158"/>
      <c r="D297" s="159" t="s">
        <v>113</v>
      </c>
      <c r="E297" s="160">
        <v>0</v>
      </c>
      <c r="F297" s="160">
        <v>2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0</v>
      </c>
      <c r="M297" s="160">
        <v>2</v>
      </c>
      <c r="N297" s="160">
        <v>0</v>
      </c>
      <c r="O297" s="160">
        <v>0</v>
      </c>
      <c r="P297" s="161">
        <v>2</v>
      </c>
    </row>
    <row r="298" spans="1:16" s="18" customFormat="1" x14ac:dyDescent="0.25">
      <c r="A298" s="175"/>
      <c r="B298" s="264" t="s">
        <v>424</v>
      </c>
      <c r="C298" s="158" t="s">
        <v>233</v>
      </c>
      <c r="D298" s="159" t="s">
        <v>361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0</v>
      </c>
    </row>
    <row r="299" spans="1:16" s="18" customFormat="1" x14ac:dyDescent="0.25">
      <c r="A299" s="175"/>
      <c r="B299" s="264" t="s">
        <v>1378</v>
      </c>
      <c r="C299" s="158"/>
      <c r="D299" s="159" t="s">
        <v>119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0">
        <v>0</v>
      </c>
      <c r="P299" s="161">
        <v>0</v>
      </c>
    </row>
    <row r="300" spans="1:16" s="18" customFormat="1" x14ac:dyDescent="0.25">
      <c r="A300" s="175"/>
      <c r="B300" s="264" t="s">
        <v>1378</v>
      </c>
      <c r="C300" s="158"/>
      <c r="D300" s="159" t="s">
        <v>113</v>
      </c>
      <c r="E300" s="160">
        <v>2</v>
      </c>
      <c r="F300" s="160">
        <v>0</v>
      </c>
      <c r="G300" s="160">
        <v>0</v>
      </c>
      <c r="H300" s="160">
        <v>0</v>
      </c>
      <c r="I300" s="160">
        <v>1</v>
      </c>
      <c r="J300" s="160">
        <v>0</v>
      </c>
      <c r="K300" s="160">
        <v>0</v>
      </c>
      <c r="L300" s="160">
        <v>0</v>
      </c>
      <c r="M300" s="160">
        <v>1</v>
      </c>
      <c r="N300" s="160">
        <v>0</v>
      </c>
      <c r="O300" s="160">
        <v>0</v>
      </c>
      <c r="P300" s="161">
        <v>2</v>
      </c>
    </row>
    <row r="301" spans="1:16" s="18" customFormat="1" x14ac:dyDescent="0.25">
      <c r="A301" s="175"/>
      <c r="B301" s="264" t="s">
        <v>1405</v>
      </c>
      <c r="C301" s="158" t="s">
        <v>30</v>
      </c>
      <c r="D301" s="159" t="s">
        <v>361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1">
        <v>0</v>
      </c>
    </row>
    <row r="302" spans="1:16" s="18" customFormat="1" x14ac:dyDescent="0.25">
      <c r="A302" s="175"/>
      <c r="B302" s="264" t="s">
        <v>1378</v>
      </c>
      <c r="C302" s="158"/>
      <c r="D302" s="159" t="s">
        <v>119</v>
      </c>
      <c r="E302" s="160">
        <v>125</v>
      </c>
      <c r="F302" s="160">
        <v>159</v>
      </c>
      <c r="G302" s="160">
        <v>15</v>
      </c>
      <c r="H302" s="160">
        <v>2</v>
      </c>
      <c r="I302" s="160">
        <v>59</v>
      </c>
      <c r="J302" s="160">
        <v>12</v>
      </c>
      <c r="K302" s="160">
        <v>3</v>
      </c>
      <c r="L302" s="160">
        <v>0</v>
      </c>
      <c r="M302" s="160">
        <v>179</v>
      </c>
      <c r="N302" s="160">
        <v>1</v>
      </c>
      <c r="O302" s="160">
        <v>13</v>
      </c>
      <c r="P302" s="161">
        <v>284</v>
      </c>
    </row>
    <row r="303" spans="1:16" s="18" customFormat="1" x14ac:dyDescent="0.25">
      <c r="A303" s="175"/>
      <c r="B303" s="264" t="s">
        <v>1378</v>
      </c>
      <c r="C303" s="158"/>
      <c r="D303" s="159" t="s">
        <v>113</v>
      </c>
      <c r="E303" s="160">
        <v>0</v>
      </c>
      <c r="F303" s="160">
        <v>0</v>
      </c>
      <c r="G303" s="160">
        <v>0</v>
      </c>
      <c r="H303" s="160">
        <v>0</v>
      </c>
      <c r="I303" s="160">
        <v>0</v>
      </c>
      <c r="J303" s="160">
        <v>0</v>
      </c>
      <c r="K303" s="160">
        <v>0</v>
      </c>
      <c r="L303" s="160">
        <v>0</v>
      </c>
      <c r="M303" s="160">
        <v>0</v>
      </c>
      <c r="N303" s="160">
        <v>0</v>
      </c>
      <c r="O303" s="160">
        <v>0</v>
      </c>
      <c r="P303" s="161">
        <v>0</v>
      </c>
    </row>
    <row r="304" spans="1:16" s="18" customFormat="1" x14ac:dyDescent="0.25">
      <c r="A304" s="175"/>
      <c r="B304" s="264" t="s">
        <v>438</v>
      </c>
      <c r="C304" s="158" t="s">
        <v>235</v>
      </c>
      <c r="D304" s="159" t="s">
        <v>361</v>
      </c>
      <c r="E304" s="160">
        <v>0</v>
      </c>
      <c r="F304" s="160">
        <v>1</v>
      </c>
      <c r="G304" s="160">
        <v>0</v>
      </c>
      <c r="H304" s="160">
        <v>0</v>
      </c>
      <c r="I304" s="160">
        <v>0</v>
      </c>
      <c r="J304" s="160">
        <v>0</v>
      </c>
      <c r="K304" s="160">
        <v>0</v>
      </c>
      <c r="L304" s="160">
        <v>0</v>
      </c>
      <c r="M304" s="160">
        <v>1</v>
      </c>
      <c r="N304" s="160">
        <v>0</v>
      </c>
      <c r="O304" s="160">
        <v>0</v>
      </c>
      <c r="P304" s="161">
        <v>1</v>
      </c>
    </row>
    <row r="305" spans="1:16" s="18" customFormat="1" x14ac:dyDescent="0.25">
      <c r="A305" s="175"/>
      <c r="B305" s="264" t="s">
        <v>1378</v>
      </c>
      <c r="C305" s="158"/>
      <c r="D305" s="159" t="s">
        <v>119</v>
      </c>
      <c r="E305" s="160">
        <v>0</v>
      </c>
      <c r="F305" s="160">
        <v>0</v>
      </c>
      <c r="G305" s="160">
        <v>0</v>
      </c>
      <c r="H305" s="160">
        <v>0</v>
      </c>
      <c r="I305" s="160">
        <v>0</v>
      </c>
      <c r="J305" s="160">
        <v>0</v>
      </c>
      <c r="K305" s="160">
        <v>0</v>
      </c>
      <c r="L305" s="160">
        <v>0</v>
      </c>
      <c r="M305" s="160">
        <v>0</v>
      </c>
      <c r="N305" s="160">
        <v>0</v>
      </c>
      <c r="O305" s="160">
        <v>0</v>
      </c>
      <c r="P305" s="161">
        <v>0</v>
      </c>
    </row>
    <row r="306" spans="1:16" s="18" customFormat="1" x14ac:dyDescent="0.25">
      <c r="A306" s="175"/>
      <c r="B306" s="264" t="s">
        <v>1378</v>
      </c>
      <c r="C306" s="158"/>
      <c r="D306" s="159" t="s">
        <v>113</v>
      </c>
      <c r="E306" s="160">
        <v>1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1</v>
      </c>
      <c r="N306" s="160">
        <v>0</v>
      </c>
      <c r="O306" s="160">
        <v>0</v>
      </c>
      <c r="P306" s="161">
        <v>1</v>
      </c>
    </row>
    <row r="307" spans="1:16" s="18" customFormat="1" x14ac:dyDescent="0.25">
      <c r="A307" s="176" t="s">
        <v>236</v>
      </c>
      <c r="B307" s="264" t="s">
        <v>448</v>
      </c>
      <c r="C307" s="158" t="s">
        <v>264</v>
      </c>
      <c r="D307" s="159" t="s">
        <v>361</v>
      </c>
      <c r="E307" s="160">
        <v>0</v>
      </c>
      <c r="F307" s="160">
        <v>0</v>
      </c>
      <c r="G307" s="160">
        <v>0</v>
      </c>
      <c r="H307" s="160">
        <v>0</v>
      </c>
      <c r="I307" s="160">
        <v>0</v>
      </c>
      <c r="J307" s="160">
        <v>0</v>
      </c>
      <c r="K307" s="160">
        <v>0</v>
      </c>
      <c r="L307" s="160">
        <v>0</v>
      </c>
      <c r="M307" s="160">
        <v>0</v>
      </c>
      <c r="N307" s="160">
        <v>0</v>
      </c>
      <c r="O307" s="160">
        <v>0</v>
      </c>
      <c r="P307" s="161">
        <v>0</v>
      </c>
    </row>
    <row r="308" spans="1:16" s="18" customFormat="1" x14ac:dyDescent="0.25">
      <c r="A308" s="175"/>
      <c r="B308" s="264" t="s">
        <v>1378</v>
      </c>
      <c r="C308" s="158"/>
      <c r="D308" s="159" t="s">
        <v>119</v>
      </c>
      <c r="E308" s="160">
        <v>0</v>
      </c>
      <c r="F308" s="160">
        <v>0</v>
      </c>
      <c r="G308" s="160">
        <v>0</v>
      </c>
      <c r="H308" s="160">
        <v>0</v>
      </c>
      <c r="I308" s="160">
        <v>0</v>
      </c>
      <c r="J308" s="160">
        <v>0</v>
      </c>
      <c r="K308" s="160">
        <v>0</v>
      </c>
      <c r="L308" s="160">
        <v>0</v>
      </c>
      <c r="M308" s="160">
        <v>0</v>
      </c>
      <c r="N308" s="160">
        <v>0</v>
      </c>
      <c r="O308" s="160">
        <v>0</v>
      </c>
      <c r="P308" s="161">
        <v>0</v>
      </c>
    </row>
    <row r="309" spans="1:16" s="18" customFormat="1" x14ac:dyDescent="0.25">
      <c r="A309" s="175"/>
      <c r="B309" s="264" t="s">
        <v>1378</v>
      </c>
      <c r="C309" s="158"/>
      <c r="D309" s="159" t="s">
        <v>113</v>
      </c>
      <c r="E309" s="160">
        <v>1</v>
      </c>
      <c r="F309" s="160">
        <v>1</v>
      </c>
      <c r="G309" s="160">
        <v>2</v>
      </c>
      <c r="H309" s="160">
        <v>0</v>
      </c>
      <c r="I309" s="160">
        <v>0</v>
      </c>
      <c r="J309" s="160">
        <v>0</v>
      </c>
      <c r="K309" s="160">
        <v>0</v>
      </c>
      <c r="L309" s="160">
        <v>0</v>
      </c>
      <c r="M309" s="160">
        <v>0</v>
      </c>
      <c r="N309" s="160">
        <v>0</v>
      </c>
      <c r="O309" s="160">
        <v>0</v>
      </c>
      <c r="P309" s="161">
        <v>2</v>
      </c>
    </row>
    <row r="310" spans="1:16" s="18" customFormat="1" x14ac:dyDescent="0.25">
      <c r="A310" s="175"/>
      <c r="B310" s="264" t="s">
        <v>437</v>
      </c>
      <c r="C310" s="158" t="s">
        <v>237</v>
      </c>
      <c r="D310" s="159" t="s">
        <v>361</v>
      </c>
      <c r="E310" s="160">
        <v>3</v>
      </c>
      <c r="F310" s="160">
        <v>1</v>
      </c>
      <c r="G310" s="160">
        <v>1</v>
      </c>
      <c r="H310" s="160">
        <v>0</v>
      </c>
      <c r="I310" s="160">
        <v>2</v>
      </c>
      <c r="J310" s="160">
        <v>1</v>
      </c>
      <c r="K310" s="160">
        <v>0</v>
      </c>
      <c r="L310" s="160">
        <v>0</v>
      </c>
      <c r="M310" s="160">
        <v>0</v>
      </c>
      <c r="N310" s="160">
        <v>0</v>
      </c>
      <c r="O310" s="160">
        <v>0</v>
      </c>
      <c r="P310" s="161">
        <v>4</v>
      </c>
    </row>
    <row r="311" spans="1:16" s="18" customFormat="1" x14ac:dyDescent="0.25">
      <c r="A311" s="175"/>
      <c r="B311" s="264" t="s">
        <v>1378</v>
      </c>
      <c r="C311" s="158"/>
      <c r="D311" s="159" t="s">
        <v>119</v>
      </c>
      <c r="E311" s="160">
        <v>0</v>
      </c>
      <c r="F311" s="160">
        <v>0</v>
      </c>
      <c r="G311" s="160">
        <v>0</v>
      </c>
      <c r="H311" s="160">
        <v>0</v>
      </c>
      <c r="I311" s="160">
        <v>0</v>
      </c>
      <c r="J311" s="160">
        <v>0</v>
      </c>
      <c r="K311" s="160">
        <v>0</v>
      </c>
      <c r="L311" s="160">
        <v>0</v>
      </c>
      <c r="M311" s="160">
        <v>0</v>
      </c>
      <c r="N311" s="160">
        <v>0</v>
      </c>
      <c r="O311" s="160">
        <v>0</v>
      </c>
      <c r="P311" s="161">
        <v>0</v>
      </c>
    </row>
    <row r="312" spans="1:16" s="18" customFormat="1" x14ac:dyDescent="0.25">
      <c r="A312" s="175"/>
      <c r="B312" s="264" t="s">
        <v>1378</v>
      </c>
      <c r="C312" s="158"/>
      <c r="D312" s="159" t="s">
        <v>113</v>
      </c>
      <c r="E312" s="160">
        <v>5</v>
      </c>
      <c r="F312" s="160">
        <v>2</v>
      </c>
      <c r="G312" s="160">
        <v>2</v>
      </c>
      <c r="H312" s="160">
        <v>0</v>
      </c>
      <c r="I312" s="160">
        <v>1</v>
      </c>
      <c r="J312" s="160">
        <v>2</v>
      </c>
      <c r="K312" s="160">
        <v>0</v>
      </c>
      <c r="L312" s="160">
        <v>0</v>
      </c>
      <c r="M312" s="160">
        <v>2</v>
      </c>
      <c r="N312" s="160">
        <v>0</v>
      </c>
      <c r="O312" s="160">
        <v>0</v>
      </c>
      <c r="P312" s="161">
        <v>7</v>
      </c>
    </row>
    <row r="313" spans="1:16" s="18" customFormat="1" x14ac:dyDescent="0.25">
      <c r="A313" s="175"/>
      <c r="B313" s="264" t="s">
        <v>1406</v>
      </c>
      <c r="C313" s="158" t="s">
        <v>238</v>
      </c>
      <c r="D313" s="159" t="s">
        <v>361</v>
      </c>
      <c r="E313" s="160">
        <v>10</v>
      </c>
      <c r="F313" s="160">
        <v>4</v>
      </c>
      <c r="G313" s="160">
        <v>4</v>
      </c>
      <c r="H313" s="160">
        <v>0</v>
      </c>
      <c r="I313" s="160">
        <v>3</v>
      </c>
      <c r="J313" s="160">
        <v>0</v>
      </c>
      <c r="K313" s="160">
        <v>0</v>
      </c>
      <c r="L313" s="160">
        <v>0</v>
      </c>
      <c r="M313" s="160">
        <v>7</v>
      </c>
      <c r="N313" s="160">
        <v>0</v>
      </c>
      <c r="O313" s="160">
        <v>0</v>
      </c>
      <c r="P313" s="161">
        <v>14</v>
      </c>
    </row>
    <row r="314" spans="1:16" s="18" customFormat="1" x14ac:dyDescent="0.25">
      <c r="A314" s="175"/>
      <c r="B314" s="264" t="s">
        <v>1378</v>
      </c>
      <c r="C314" s="158"/>
      <c r="D314" s="159" t="s">
        <v>119</v>
      </c>
      <c r="E314" s="160">
        <v>0</v>
      </c>
      <c r="F314" s="160">
        <v>0</v>
      </c>
      <c r="G314" s="160">
        <v>0</v>
      </c>
      <c r="H314" s="160">
        <v>0</v>
      </c>
      <c r="I314" s="160">
        <v>0</v>
      </c>
      <c r="J314" s="160">
        <v>0</v>
      </c>
      <c r="K314" s="160">
        <v>0</v>
      </c>
      <c r="L314" s="160">
        <v>0</v>
      </c>
      <c r="M314" s="160">
        <v>0</v>
      </c>
      <c r="N314" s="160">
        <v>0</v>
      </c>
      <c r="O314" s="160">
        <v>0</v>
      </c>
      <c r="P314" s="161">
        <v>0</v>
      </c>
    </row>
    <row r="315" spans="1:16" s="18" customFormat="1" x14ac:dyDescent="0.25">
      <c r="A315" s="175"/>
      <c r="B315" s="264" t="s">
        <v>1378</v>
      </c>
      <c r="C315" s="158"/>
      <c r="D315" s="159" t="s">
        <v>113</v>
      </c>
      <c r="E315" s="160">
        <v>0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0</v>
      </c>
      <c r="N315" s="160">
        <v>0</v>
      </c>
      <c r="O315" s="160">
        <v>0</v>
      </c>
      <c r="P315" s="161">
        <v>0</v>
      </c>
    </row>
    <row r="316" spans="1:16" s="18" customFormat="1" x14ac:dyDescent="0.25">
      <c r="A316" s="22" t="s">
        <v>239</v>
      </c>
      <c r="B316" s="265" t="s">
        <v>1378</v>
      </c>
      <c r="C316" s="23"/>
      <c r="D316" s="23"/>
      <c r="E316" s="24">
        <f>SUM(E280:E315)</f>
        <v>177</v>
      </c>
      <c r="F316" s="24">
        <f t="shared" ref="F316:P316" si="7">SUM(F280:F315)</f>
        <v>197</v>
      </c>
      <c r="G316" s="24">
        <f t="shared" si="7"/>
        <v>32</v>
      </c>
      <c r="H316" s="24">
        <f t="shared" si="7"/>
        <v>2</v>
      </c>
      <c r="I316" s="24">
        <f t="shared" si="7"/>
        <v>75</v>
      </c>
      <c r="J316" s="24">
        <f t="shared" si="7"/>
        <v>19</v>
      </c>
      <c r="K316" s="24">
        <f t="shared" si="7"/>
        <v>3</v>
      </c>
      <c r="L316" s="24">
        <f t="shared" si="7"/>
        <v>0</v>
      </c>
      <c r="M316" s="24">
        <f t="shared" si="7"/>
        <v>224</v>
      </c>
      <c r="N316" s="24">
        <f t="shared" si="7"/>
        <v>1</v>
      </c>
      <c r="O316" s="24">
        <f t="shared" si="7"/>
        <v>18</v>
      </c>
      <c r="P316" s="25">
        <f t="shared" si="7"/>
        <v>374</v>
      </c>
    </row>
    <row r="317" spans="1:16" s="18" customFormat="1" x14ac:dyDescent="0.25">
      <c r="A317" s="175" t="s">
        <v>120</v>
      </c>
      <c r="B317" s="264" t="s">
        <v>1407</v>
      </c>
      <c r="C317" s="158" t="s">
        <v>240</v>
      </c>
      <c r="D317" s="159" t="s">
        <v>361</v>
      </c>
      <c r="E317" s="160">
        <v>50</v>
      </c>
      <c r="F317" s="160">
        <v>12</v>
      </c>
      <c r="G317" s="160">
        <v>6</v>
      </c>
      <c r="H317" s="160">
        <v>0</v>
      </c>
      <c r="I317" s="160">
        <v>6</v>
      </c>
      <c r="J317" s="160">
        <v>7</v>
      </c>
      <c r="K317" s="160">
        <v>0</v>
      </c>
      <c r="L317" s="160">
        <v>0</v>
      </c>
      <c r="M317" s="160">
        <v>36</v>
      </c>
      <c r="N317" s="160">
        <v>0</v>
      </c>
      <c r="O317" s="160">
        <v>7</v>
      </c>
      <c r="P317" s="161">
        <v>62</v>
      </c>
    </row>
    <row r="318" spans="1:16" s="18" customFormat="1" x14ac:dyDescent="0.25">
      <c r="A318" s="175"/>
      <c r="B318" s="264" t="s">
        <v>1378</v>
      </c>
      <c r="C318" s="158"/>
      <c r="D318" s="159" t="s">
        <v>119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  <c r="K318" s="160">
        <v>0</v>
      </c>
      <c r="L318" s="160">
        <v>0</v>
      </c>
      <c r="M318" s="160">
        <v>0</v>
      </c>
      <c r="N318" s="160">
        <v>0</v>
      </c>
      <c r="O318" s="160">
        <v>0</v>
      </c>
      <c r="P318" s="161">
        <v>0</v>
      </c>
    </row>
    <row r="319" spans="1:16" s="18" customFormat="1" x14ac:dyDescent="0.25">
      <c r="A319" s="175"/>
      <c r="B319" s="264" t="s">
        <v>1378</v>
      </c>
      <c r="C319" s="158"/>
      <c r="D319" s="159" t="s">
        <v>113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0">
        <v>0</v>
      </c>
      <c r="P319" s="161">
        <v>0</v>
      </c>
    </row>
    <row r="320" spans="1:16" s="18" customFormat="1" x14ac:dyDescent="0.25">
      <c r="A320" s="175"/>
      <c r="B320" s="264" t="s">
        <v>1408</v>
      </c>
      <c r="C320" s="158" t="s">
        <v>241</v>
      </c>
      <c r="D320" s="159" t="s">
        <v>361</v>
      </c>
      <c r="E320" s="160">
        <v>39</v>
      </c>
      <c r="F320" s="160">
        <v>1</v>
      </c>
      <c r="G320" s="160">
        <v>0</v>
      </c>
      <c r="H320" s="160">
        <v>0</v>
      </c>
      <c r="I320" s="160">
        <v>0</v>
      </c>
      <c r="J320" s="160">
        <v>4</v>
      </c>
      <c r="K320" s="160">
        <v>1</v>
      </c>
      <c r="L320" s="160">
        <v>0</v>
      </c>
      <c r="M320" s="160">
        <v>29</v>
      </c>
      <c r="N320" s="160">
        <v>0</v>
      </c>
      <c r="O320" s="160">
        <v>6</v>
      </c>
      <c r="P320" s="161">
        <v>40</v>
      </c>
    </row>
    <row r="321" spans="1:16" s="18" customFormat="1" x14ac:dyDescent="0.25">
      <c r="A321" s="175"/>
      <c r="B321" s="264" t="s">
        <v>1378</v>
      </c>
      <c r="C321" s="158"/>
      <c r="D321" s="159" t="s">
        <v>119</v>
      </c>
      <c r="E321" s="160">
        <v>0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0</v>
      </c>
      <c r="N321" s="160">
        <v>0</v>
      </c>
      <c r="O321" s="160">
        <v>0</v>
      </c>
      <c r="P321" s="161">
        <v>0</v>
      </c>
    </row>
    <row r="322" spans="1:16" s="18" customFormat="1" x14ac:dyDescent="0.25">
      <c r="A322" s="175"/>
      <c r="B322" s="264" t="s">
        <v>1378</v>
      </c>
      <c r="C322" s="158"/>
      <c r="D322" s="159" t="s">
        <v>113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0</v>
      </c>
    </row>
    <row r="323" spans="1:16" s="18" customFormat="1" x14ac:dyDescent="0.25">
      <c r="A323" s="175"/>
      <c r="B323" s="264" t="s">
        <v>1409</v>
      </c>
      <c r="C323" s="158" t="s">
        <v>242</v>
      </c>
      <c r="D323" s="159" t="s">
        <v>361</v>
      </c>
      <c r="E323" s="160">
        <v>0</v>
      </c>
      <c r="F323" s="160">
        <v>0</v>
      </c>
      <c r="G323" s="160">
        <v>0</v>
      </c>
      <c r="H323" s="160">
        <v>0</v>
      </c>
      <c r="I323" s="160">
        <v>0</v>
      </c>
      <c r="J323" s="160">
        <v>0</v>
      </c>
      <c r="K323" s="160">
        <v>0</v>
      </c>
      <c r="L323" s="160">
        <v>0</v>
      </c>
      <c r="M323" s="160">
        <v>0</v>
      </c>
      <c r="N323" s="160">
        <v>0</v>
      </c>
      <c r="O323" s="160">
        <v>0</v>
      </c>
      <c r="P323" s="161">
        <v>0</v>
      </c>
    </row>
    <row r="324" spans="1:16" s="18" customFormat="1" x14ac:dyDescent="0.25">
      <c r="A324" s="175"/>
      <c r="B324" s="264" t="s">
        <v>1378</v>
      </c>
      <c r="C324" s="158"/>
      <c r="D324" s="159" t="s">
        <v>119</v>
      </c>
      <c r="E324" s="160">
        <v>3</v>
      </c>
      <c r="F324" s="160">
        <v>0</v>
      </c>
      <c r="G324" s="160">
        <v>0</v>
      </c>
      <c r="H324" s="160">
        <v>0</v>
      </c>
      <c r="I324" s="160">
        <v>0</v>
      </c>
      <c r="J324" s="160">
        <v>1</v>
      </c>
      <c r="K324" s="160">
        <v>0</v>
      </c>
      <c r="L324" s="160">
        <v>0</v>
      </c>
      <c r="M324" s="160">
        <v>2</v>
      </c>
      <c r="N324" s="160">
        <v>0</v>
      </c>
      <c r="O324" s="160">
        <v>0</v>
      </c>
      <c r="P324" s="161">
        <v>3</v>
      </c>
    </row>
    <row r="325" spans="1:16" s="18" customFormat="1" x14ac:dyDescent="0.25">
      <c r="A325" s="175"/>
      <c r="B325" s="264" t="s">
        <v>1378</v>
      </c>
      <c r="C325" s="158"/>
      <c r="D325" s="159" t="s">
        <v>113</v>
      </c>
      <c r="E325" s="160">
        <v>5</v>
      </c>
      <c r="F325" s="160">
        <v>0</v>
      </c>
      <c r="G325" s="160">
        <v>0</v>
      </c>
      <c r="H325" s="160">
        <v>0</v>
      </c>
      <c r="I325" s="160">
        <v>0</v>
      </c>
      <c r="J325" s="160">
        <v>2</v>
      </c>
      <c r="K325" s="160">
        <v>0</v>
      </c>
      <c r="L325" s="160">
        <v>0</v>
      </c>
      <c r="M325" s="160">
        <v>3</v>
      </c>
      <c r="N325" s="160">
        <v>0</v>
      </c>
      <c r="O325" s="160">
        <v>0</v>
      </c>
      <c r="P325" s="161">
        <v>5</v>
      </c>
    </row>
    <row r="326" spans="1:16" s="18" customFormat="1" x14ac:dyDescent="0.25">
      <c r="A326" s="175"/>
      <c r="B326" s="264" t="s">
        <v>1410</v>
      </c>
      <c r="C326" s="158" t="s">
        <v>243</v>
      </c>
      <c r="D326" s="159" t="s">
        <v>361</v>
      </c>
      <c r="E326" s="160">
        <v>7</v>
      </c>
      <c r="F326" s="160">
        <v>1</v>
      </c>
      <c r="G326" s="160">
        <v>1</v>
      </c>
      <c r="H326" s="160">
        <v>0</v>
      </c>
      <c r="I326" s="160">
        <v>0</v>
      </c>
      <c r="J326" s="160">
        <v>2</v>
      </c>
      <c r="K326" s="160">
        <v>0</v>
      </c>
      <c r="L326" s="160">
        <v>0</v>
      </c>
      <c r="M326" s="160">
        <v>4</v>
      </c>
      <c r="N326" s="160">
        <v>0</v>
      </c>
      <c r="O326" s="160">
        <v>1</v>
      </c>
      <c r="P326" s="161">
        <v>8</v>
      </c>
    </row>
    <row r="327" spans="1:16" s="18" customFormat="1" x14ac:dyDescent="0.25">
      <c r="A327" s="175"/>
      <c r="B327" s="264" t="s">
        <v>1378</v>
      </c>
      <c r="C327" s="158"/>
      <c r="D327" s="159" t="s">
        <v>119</v>
      </c>
      <c r="E327" s="160">
        <v>0</v>
      </c>
      <c r="F327" s="160">
        <v>0</v>
      </c>
      <c r="G327" s="160">
        <v>0</v>
      </c>
      <c r="H327" s="160">
        <v>0</v>
      </c>
      <c r="I327" s="160">
        <v>0</v>
      </c>
      <c r="J327" s="160">
        <v>0</v>
      </c>
      <c r="K327" s="160">
        <v>0</v>
      </c>
      <c r="L327" s="160">
        <v>0</v>
      </c>
      <c r="M327" s="160">
        <v>0</v>
      </c>
      <c r="N327" s="160">
        <v>0</v>
      </c>
      <c r="O327" s="160">
        <v>0</v>
      </c>
      <c r="P327" s="161">
        <v>0</v>
      </c>
    </row>
    <row r="328" spans="1:16" s="18" customFormat="1" x14ac:dyDescent="0.25">
      <c r="A328" s="175"/>
      <c r="B328" s="264" t="s">
        <v>1378</v>
      </c>
      <c r="C328" s="158"/>
      <c r="D328" s="159" t="s">
        <v>113</v>
      </c>
      <c r="E328" s="160">
        <v>0</v>
      </c>
      <c r="F328" s="160">
        <v>0</v>
      </c>
      <c r="G328" s="160">
        <v>0</v>
      </c>
      <c r="H328" s="160">
        <v>0</v>
      </c>
      <c r="I328" s="160">
        <v>0</v>
      </c>
      <c r="J328" s="160">
        <v>0</v>
      </c>
      <c r="K328" s="160">
        <v>0</v>
      </c>
      <c r="L328" s="160">
        <v>0</v>
      </c>
      <c r="M328" s="160">
        <v>0</v>
      </c>
      <c r="N328" s="160">
        <v>0</v>
      </c>
      <c r="O328" s="160">
        <v>0</v>
      </c>
      <c r="P328" s="161">
        <v>0</v>
      </c>
    </row>
    <row r="329" spans="1:16" s="18" customFormat="1" x14ac:dyDescent="0.25">
      <c r="A329" s="175"/>
      <c r="B329" s="264" t="s">
        <v>1411</v>
      </c>
      <c r="C329" s="158" t="s">
        <v>244</v>
      </c>
      <c r="D329" s="159" t="s">
        <v>361</v>
      </c>
      <c r="E329" s="160">
        <v>1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1</v>
      </c>
      <c r="N329" s="160">
        <v>0</v>
      </c>
      <c r="O329" s="160">
        <v>0</v>
      </c>
      <c r="P329" s="161">
        <v>1</v>
      </c>
    </row>
    <row r="330" spans="1:16" s="18" customFormat="1" x14ac:dyDescent="0.25">
      <c r="A330" s="175"/>
      <c r="B330" s="264" t="s">
        <v>1378</v>
      </c>
      <c r="C330" s="158"/>
      <c r="D330" s="159" t="s">
        <v>119</v>
      </c>
      <c r="E330" s="160">
        <v>0</v>
      </c>
      <c r="F330" s="160">
        <v>0</v>
      </c>
      <c r="G330" s="160">
        <v>0</v>
      </c>
      <c r="H330" s="160">
        <v>0</v>
      </c>
      <c r="I330" s="160">
        <v>0</v>
      </c>
      <c r="J330" s="160">
        <v>0</v>
      </c>
      <c r="K330" s="160">
        <v>0</v>
      </c>
      <c r="L330" s="160">
        <v>0</v>
      </c>
      <c r="M330" s="160">
        <v>0</v>
      </c>
      <c r="N330" s="160">
        <v>0</v>
      </c>
      <c r="O330" s="160">
        <v>0</v>
      </c>
      <c r="P330" s="161">
        <v>0</v>
      </c>
    </row>
    <row r="331" spans="1:16" s="18" customFormat="1" x14ac:dyDescent="0.25">
      <c r="A331" s="175"/>
      <c r="B331" s="264" t="s">
        <v>1378</v>
      </c>
      <c r="C331" s="158"/>
      <c r="D331" s="159" t="s">
        <v>113</v>
      </c>
      <c r="E331" s="160">
        <v>0</v>
      </c>
      <c r="F331" s="160">
        <v>0</v>
      </c>
      <c r="G331" s="160">
        <v>0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0</v>
      </c>
      <c r="N331" s="160">
        <v>0</v>
      </c>
      <c r="O331" s="160">
        <v>0</v>
      </c>
      <c r="P331" s="161">
        <v>0</v>
      </c>
    </row>
    <row r="332" spans="1:16" s="18" customFormat="1" x14ac:dyDescent="0.25">
      <c r="A332" s="22" t="s">
        <v>245</v>
      </c>
      <c r="B332" s="265" t="s">
        <v>1378</v>
      </c>
      <c r="C332" s="23"/>
      <c r="D332" s="23"/>
      <c r="E332" s="24">
        <v>105</v>
      </c>
      <c r="F332" s="24">
        <v>14</v>
      </c>
      <c r="G332" s="24">
        <v>7</v>
      </c>
      <c r="H332" s="24">
        <v>0</v>
      </c>
      <c r="I332" s="24">
        <v>6</v>
      </c>
      <c r="J332" s="24">
        <v>16</v>
      </c>
      <c r="K332" s="24">
        <v>1</v>
      </c>
      <c r="L332" s="24">
        <v>0</v>
      </c>
      <c r="M332" s="24">
        <v>75</v>
      </c>
      <c r="N332" s="24">
        <v>0</v>
      </c>
      <c r="O332" s="24">
        <v>14</v>
      </c>
      <c r="P332" s="25">
        <v>119</v>
      </c>
    </row>
    <row r="333" spans="1:16" s="18" customFormat="1" x14ac:dyDescent="0.25">
      <c r="A333" s="175" t="s">
        <v>121</v>
      </c>
      <c r="B333" s="264" t="s">
        <v>424</v>
      </c>
      <c r="C333" s="158" t="s">
        <v>233</v>
      </c>
      <c r="D333" s="159" t="s">
        <v>361</v>
      </c>
      <c r="E333" s="160">
        <v>0</v>
      </c>
      <c r="F333" s="160">
        <v>1</v>
      </c>
      <c r="G333" s="160">
        <v>0</v>
      </c>
      <c r="H333" s="160">
        <v>0</v>
      </c>
      <c r="I333" s="160">
        <v>0</v>
      </c>
      <c r="J333" s="160">
        <v>0</v>
      </c>
      <c r="K333" s="160">
        <v>0</v>
      </c>
      <c r="L333" s="160">
        <v>0</v>
      </c>
      <c r="M333" s="160">
        <v>1</v>
      </c>
      <c r="N333" s="160">
        <v>0</v>
      </c>
      <c r="O333" s="160">
        <v>0</v>
      </c>
      <c r="P333" s="161">
        <v>1</v>
      </c>
    </row>
    <row r="334" spans="1:16" s="18" customFormat="1" x14ac:dyDescent="0.25">
      <c r="A334" s="175"/>
      <c r="B334" s="264" t="s">
        <v>1378</v>
      </c>
      <c r="C334" s="158"/>
      <c r="D334" s="159" t="s">
        <v>119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  <c r="K334" s="160">
        <v>0</v>
      </c>
      <c r="L334" s="160">
        <v>0</v>
      </c>
      <c r="M334" s="160">
        <v>0</v>
      </c>
      <c r="N334" s="160">
        <v>0</v>
      </c>
      <c r="O334" s="160">
        <v>0</v>
      </c>
      <c r="P334" s="161">
        <v>0</v>
      </c>
    </row>
    <row r="335" spans="1:16" s="18" customFormat="1" x14ac:dyDescent="0.25">
      <c r="A335" s="175"/>
      <c r="B335" s="264" t="s">
        <v>1378</v>
      </c>
      <c r="C335" s="158"/>
      <c r="D335" s="159" t="s">
        <v>113</v>
      </c>
      <c r="E335" s="160">
        <v>1</v>
      </c>
      <c r="F335" s="160">
        <v>1</v>
      </c>
      <c r="G335" s="160">
        <v>2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0">
        <v>0</v>
      </c>
      <c r="P335" s="161">
        <v>2</v>
      </c>
    </row>
    <row r="336" spans="1:16" s="18" customFormat="1" x14ac:dyDescent="0.25">
      <c r="A336" s="175"/>
      <c r="B336" s="264" t="s">
        <v>1412</v>
      </c>
      <c r="C336" s="158" t="s">
        <v>246</v>
      </c>
      <c r="D336" s="159" t="s">
        <v>361</v>
      </c>
      <c r="E336" s="160">
        <v>16</v>
      </c>
      <c r="F336" s="160">
        <v>3</v>
      </c>
      <c r="G336" s="160">
        <v>0</v>
      </c>
      <c r="H336" s="160">
        <v>0</v>
      </c>
      <c r="I336" s="160">
        <v>1</v>
      </c>
      <c r="J336" s="160">
        <v>1</v>
      </c>
      <c r="K336" s="160">
        <v>1</v>
      </c>
      <c r="L336" s="160">
        <v>0</v>
      </c>
      <c r="M336" s="160">
        <v>15</v>
      </c>
      <c r="N336" s="160">
        <v>0</v>
      </c>
      <c r="O336" s="160">
        <v>1</v>
      </c>
      <c r="P336" s="161">
        <v>19</v>
      </c>
    </row>
    <row r="337" spans="1:16" s="18" customFormat="1" x14ac:dyDescent="0.25">
      <c r="A337" s="175"/>
      <c r="B337" s="264" t="s">
        <v>1378</v>
      </c>
      <c r="C337" s="158"/>
      <c r="D337" s="159" t="s">
        <v>119</v>
      </c>
      <c r="E337" s="160">
        <v>0</v>
      </c>
      <c r="F337" s="160">
        <v>0</v>
      </c>
      <c r="G337" s="160">
        <v>0</v>
      </c>
      <c r="H337" s="160">
        <v>0</v>
      </c>
      <c r="I337" s="160">
        <v>0</v>
      </c>
      <c r="J337" s="160">
        <v>0</v>
      </c>
      <c r="K337" s="160">
        <v>0</v>
      </c>
      <c r="L337" s="160">
        <v>0</v>
      </c>
      <c r="M337" s="160">
        <v>0</v>
      </c>
      <c r="N337" s="160">
        <v>0</v>
      </c>
      <c r="O337" s="160">
        <v>0</v>
      </c>
      <c r="P337" s="161">
        <v>0</v>
      </c>
    </row>
    <row r="338" spans="1:16" s="18" customFormat="1" x14ac:dyDescent="0.25">
      <c r="A338" s="175"/>
      <c r="B338" s="264" t="s">
        <v>1378</v>
      </c>
      <c r="C338" s="158"/>
      <c r="D338" s="159" t="s">
        <v>113</v>
      </c>
      <c r="E338" s="160">
        <v>0</v>
      </c>
      <c r="F338" s="160">
        <v>0</v>
      </c>
      <c r="G338" s="160">
        <v>0</v>
      </c>
      <c r="H338" s="160">
        <v>0</v>
      </c>
      <c r="I338" s="160">
        <v>0</v>
      </c>
      <c r="J338" s="160">
        <v>0</v>
      </c>
      <c r="K338" s="160">
        <v>0</v>
      </c>
      <c r="L338" s="160">
        <v>0</v>
      </c>
      <c r="M338" s="160">
        <v>0</v>
      </c>
      <c r="N338" s="160">
        <v>0</v>
      </c>
      <c r="O338" s="160">
        <v>0</v>
      </c>
      <c r="P338" s="161">
        <v>0</v>
      </c>
    </row>
    <row r="339" spans="1:16" s="18" customFormat="1" x14ac:dyDescent="0.25">
      <c r="A339" s="175"/>
      <c r="B339" s="264" t="s">
        <v>1413</v>
      </c>
      <c r="C339" s="158" t="s">
        <v>247</v>
      </c>
      <c r="D339" s="159" t="s">
        <v>361</v>
      </c>
      <c r="E339" s="160">
        <v>2</v>
      </c>
      <c r="F339" s="160">
        <v>5</v>
      </c>
      <c r="G339" s="160">
        <v>1</v>
      </c>
      <c r="H339" s="160">
        <v>0</v>
      </c>
      <c r="I339" s="160">
        <v>0</v>
      </c>
      <c r="J339" s="160">
        <v>0</v>
      </c>
      <c r="K339" s="160">
        <v>0</v>
      </c>
      <c r="L339" s="160">
        <v>0</v>
      </c>
      <c r="M339" s="160">
        <v>6</v>
      </c>
      <c r="N339" s="160">
        <v>0</v>
      </c>
      <c r="O339" s="160">
        <v>0</v>
      </c>
      <c r="P339" s="161">
        <v>7</v>
      </c>
    </row>
    <row r="340" spans="1:16" s="18" customFormat="1" x14ac:dyDescent="0.25">
      <c r="A340" s="175"/>
      <c r="B340" s="264" t="s">
        <v>1378</v>
      </c>
      <c r="C340" s="158"/>
      <c r="D340" s="159" t="s">
        <v>119</v>
      </c>
      <c r="E340" s="160">
        <v>0</v>
      </c>
      <c r="F340" s="160">
        <v>0</v>
      </c>
      <c r="G340" s="160">
        <v>0</v>
      </c>
      <c r="H340" s="160">
        <v>0</v>
      </c>
      <c r="I340" s="160">
        <v>0</v>
      </c>
      <c r="J340" s="160">
        <v>0</v>
      </c>
      <c r="K340" s="160">
        <v>0</v>
      </c>
      <c r="L340" s="160">
        <v>0</v>
      </c>
      <c r="M340" s="160">
        <v>0</v>
      </c>
      <c r="N340" s="160">
        <v>0</v>
      </c>
      <c r="O340" s="160">
        <v>0</v>
      </c>
      <c r="P340" s="161">
        <v>0</v>
      </c>
    </row>
    <row r="341" spans="1:16" s="18" customFormat="1" x14ac:dyDescent="0.25">
      <c r="A341" s="175"/>
      <c r="B341" s="264" t="s">
        <v>1378</v>
      </c>
      <c r="C341" s="158"/>
      <c r="D341" s="159" t="s">
        <v>113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0">
        <v>0</v>
      </c>
      <c r="P341" s="161">
        <v>0</v>
      </c>
    </row>
    <row r="342" spans="1:16" s="18" customFormat="1" x14ac:dyDescent="0.25">
      <c r="A342" s="175"/>
      <c r="B342" s="264" t="s">
        <v>1414</v>
      </c>
      <c r="C342" s="158" t="s">
        <v>248</v>
      </c>
      <c r="D342" s="159" t="s">
        <v>361</v>
      </c>
      <c r="E342" s="160">
        <v>24</v>
      </c>
      <c r="F342" s="160">
        <v>5</v>
      </c>
      <c r="G342" s="160">
        <v>2</v>
      </c>
      <c r="H342" s="160">
        <v>0</v>
      </c>
      <c r="I342" s="160">
        <v>2</v>
      </c>
      <c r="J342" s="160">
        <v>2</v>
      </c>
      <c r="K342" s="160">
        <v>1</v>
      </c>
      <c r="L342" s="160">
        <v>0</v>
      </c>
      <c r="M342" s="160">
        <v>21</v>
      </c>
      <c r="N342" s="160">
        <v>1</v>
      </c>
      <c r="O342" s="160">
        <v>0</v>
      </c>
      <c r="P342" s="161">
        <v>29</v>
      </c>
    </row>
    <row r="343" spans="1:16" s="18" customFormat="1" x14ac:dyDescent="0.25">
      <c r="A343" s="175"/>
      <c r="B343" s="264" t="s">
        <v>1378</v>
      </c>
      <c r="C343" s="158"/>
      <c r="D343" s="159" t="s">
        <v>119</v>
      </c>
      <c r="E343" s="160">
        <v>0</v>
      </c>
      <c r="F343" s="160">
        <v>0</v>
      </c>
      <c r="G343" s="160">
        <v>0</v>
      </c>
      <c r="H343" s="160">
        <v>0</v>
      </c>
      <c r="I343" s="160">
        <v>0</v>
      </c>
      <c r="J343" s="160">
        <v>0</v>
      </c>
      <c r="K343" s="160">
        <v>0</v>
      </c>
      <c r="L343" s="160">
        <v>0</v>
      </c>
      <c r="M343" s="160">
        <v>0</v>
      </c>
      <c r="N343" s="160">
        <v>0</v>
      </c>
      <c r="O343" s="160">
        <v>0</v>
      </c>
      <c r="P343" s="161">
        <v>0</v>
      </c>
    </row>
    <row r="344" spans="1:16" s="18" customFormat="1" x14ac:dyDescent="0.25">
      <c r="A344" s="175"/>
      <c r="B344" s="264" t="s">
        <v>1378</v>
      </c>
      <c r="C344" s="158"/>
      <c r="D344" s="159" t="s">
        <v>113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0">
        <v>0</v>
      </c>
      <c r="P344" s="161">
        <v>0</v>
      </c>
    </row>
    <row r="345" spans="1:16" s="18" customFormat="1" x14ac:dyDescent="0.25">
      <c r="A345" s="175"/>
      <c r="B345" s="264" t="s">
        <v>1415</v>
      </c>
      <c r="C345" s="158" t="s">
        <v>32</v>
      </c>
      <c r="D345" s="159" t="s">
        <v>361</v>
      </c>
      <c r="E345" s="160">
        <v>0</v>
      </c>
      <c r="F345" s="160">
        <v>0</v>
      </c>
      <c r="G345" s="160">
        <v>0</v>
      </c>
      <c r="H345" s="160">
        <v>0</v>
      </c>
      <c r="I345" s="160">
        <v>0</v>
      </c>
      <c r="J345" s="160">
        <v>0</v>
      </c>
      <c r="K345" s="160">
        <v>0</v>
      </c>
      <c r="L345" s="160">
        <v>0</v>
      </c>
      <c r="M345" s="160">
        <v>0</v>
      </c>
      <c r="N345" s="160">
        <v>0</v>
      </c>
      <c r="O345" s="160">
        <v>0</v>
      </c>
      <c r="P345" s="161">
        <v>0</v>
      </c>
    </row>
    <row r="346" spans="1:16" s="18" customFormat="1" x14ac:dyDescent="0.25">
      <c r="A346" s="175"/>
      <c r="B346" s="264" t="s">
        <v>1378</v>
      </c>
      <c r="C346" s="158"/>
      <c r="D346" s="159" t="s">
        <v>119</v>
      </c>
      <c r="E346" s="160">
        <v>52</v>
      </c>
      <c r="F346" s="160">
        <v>34</v>
      </c>
      <c r="G346" s="160">
        <v>13</v>
      </c>
      <c r="H346" s="160">
        <v>0</v>
      </c>
      <c r="I346" s="160">
        <v>4</v>
      </c>
      <c r="J346" s="160">
        <v>4</v>
      </c>
      <c r="K346" s="160">
        <v>0</v>
      </c>
      <c r="L346" s="160">
        <v>0</v>
      </c>
      <c r="M346" s="160">
        <v>53</v>
      </c>
      <c r="N346" s="160">
        <v>0</v>
      </c>
      <c r="O346" s="160">
        <v>12</v>
      </c>
      <c r="P346" s="161">
        <v>86</v>
      </c>
    </row>
    <row r="347" spans="1:16" s="18" customFormat="1" x14ac:dyDescent="0.25">
      <c r="A347" s="175"/>
      <c r="B347" s="264" t="s">
        <v>1378</v>
      </c>
      <c r="C347" s="158"/>
      <c r="D347" s="159" t="s">
        <v>113</v>
      </c>
      <c r="E347" s="160">
        <v>0</v>
      </c>
      <c r="F347" s="160">
        <v>0</v>
      </c>
      <c r="G347" s="160">
        <v>0</v>
      </c>
      <c r="H347" s="160">
        <v>0</v>
      </c>
      <c r="I347" s="160">
        <v>0</v>
      </c>
      <c r="J347" s="160">
        <v>0</v>
      </c>
      <c r="K347" s="160">
        <v>0</v>
      </c>
      <c r="L347" s="160">
        <v>0</v>
      </c>
      <c r="M347" s="160">
        <v>0</v>
      </c>
      <c r="N347" s="160">
        <v>0</v>
      </c>
      <c r="O347" s="160">
        <v>0</v>
      </c>
      <c r="P347" s="161">
        <v>0</v>
      </c>
    </row>
    <row r="348" spans="1:16" s="18" customFormat="1" x14ac:dyDescent="0.25">
      <c r="A348" s="175"/>
      <c r="B348" s="264" t="s">
        <v>1416</v>
      </c>
      <c r="C348" s="158" t="s">
        <v>249</v>
      </c>
      <c r="D348" s="159" t="s">
        <v>361</v>
      </c>
      <c r="E348" s="160">
        <v>0</v>
      </c>
      <c r="F348" s="160">
        <v>0</v>
      </c>
      <c r="G348" s="160">
        <v>0</v>
      </c>
      <c r="H348" s="160">
        <v>0</v>
      </c>
      <c r="I348" s="160">
        <v>0</v>
      </c>
      <c r="J348" s="160">
        <v>0</v>
      </c>
      <c r="K348" s="160">
        <v>0</v>
      </c>
      <c r="L348" s="160">
        <v>0</v>
      </c>
      <c r="M348" s="160">
        <v>0</v>
      </c>
      <c r="N348" s="160">
        <v>0</v>
      </c>
      <c r="O348" s="160">
        <v>0</v>
      </c>
      <c r="P348" s="161">
        <v>0</v>
      </c>
    </row>
    <row r="349" spans="1:16" s="18" customFormat="1" x14ac:dyDescent="0.25">
      <c r="A349" s="175"/>
      <c r="B349" s="264" t="s">
        <v>1378</v>
      </c>
      <c r="C349" s="158"/>
      <c r="D349" s="159" t="s">
        <v>119</v>
      </c>
      <c r="E349" s="160">
        <v>28</v>
      </c>
      <c r="F349" s="160">
        <v>15</v>
      </c>
      <c r="G349" s="160">
        <v>5</v>
      </c>
      <c r="H349" s="160">
        <v>0</v>
      </c>
      <c r="I349" s="160">
        <v>8</v>
      </c>
      <c r="J349" s="160">
        <v>2</v>
      </c>
      <c r="K349" s="160">
        <v>5</v>
      </c>
      <c r="L349" s="160">
        <v>0</v>
      </c>
      <c r="M349" s="160">
        <v>16</v>
      </c>
      <c r="N349" s="160">
        <v>0</v>
      </c>
      <c r="O349" s="160">
        <v>7</v>
      </c>
      <c r="P349" s="161">
        <v>43</v>
      </c>
    </row>
    <row r="350" spans="1:16" s="18" customFormat="1" x14ac:dyDescent="0.25">
      <c r="A350" s="175"/>
      <c r="B350" s="264" t="s">
        <v>1378</v>
      </c>
      <c r="C350" s="158"/>
      <c r="D350" s="159" t="s">
        <v>113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  <c r="K350" s="160">
        <v>0</v>
      </c>
      <c r="L350" s="160">
        <v>0</v>
      </c>
      <c r="M350" s="160">
        <v>0</v>
      </c>
      <c r="N350" s="160">
        <v>0</v>
      </c>
      <c r="O350" s="160">
        <v>0</v>
      </c>
      <c r="P350" s="161">
        <v>0</v>
      </c>
    </row>
    <row r="351" spans="1:16" s="18" customFormat="1" x14ac:dyDescent="0.25">
      <c r="A351" s="175"/>
      <c r="B351" s="264" t="s">
        <v>1417</v>
      </c>
      <c r="C351" s="158" t="s">
        <v>250</v>
      </c>
      <c r="D351" s="159" t="s">
        <v>361</v>
      </c>
      <c r="E351" s="160">
        <v>28</v>
      </c>
      <c r="F351" s="160">
        <v>10</v>
      </c>
      <c r="G351" s="160">
        <v>0</v>
      </c>
      <c r="H351" s="160">
        <v>0</v>
      </c>
      <c r="I351" s="160">
        <v>1</v>
      </c>
      <c r="J351" s="160">
        <v>0</v>
      </c>
      <c r="K351" s="160">
        <v>0</v>
      </c>
      <c r="L351" s="160">
        <v>0</v>
      </c>
      <c r="M351" s="160">
        <v>31</v>
      </c>
      <c r="N351" s="160">
        <v>0</v>
      </c>
      <c r="O351" s="160">
        <v>6</v>
      </c>
      <c r="P351" s="161">
        <v>38</v>
      </c>
    </row>
    <row r="352" spans="1:16" s="18" customFormat="1" x14ac:dyDescent="0.25">
      <c r="A352" s="175"/>
      <c r="B352" s="264" t="s">
        <v>1378</v>
      </c>
      <c r="C352" s="158"/>
      <c r="D352" s="159" t="s">
        <v>119</v>
      </c>
      <c r="E352" s="160">
        <v>0</v>
      </c>
      <c r="F352" s="160">
        <v>0</v>
      </c>
      <c r="G352" s="160">
        <v>0</v>
      </c>
      <c r="H352" s="160">
        <v>0</v>
      </c>
      <c r="I352" s="160">
        <v>0</v>
      </c>
      <c r="J352" s="160">
        <v>0</v>
      </c>
      <c r="K352" s="160">
        <v>0</v>
      </c>
      <c r="L352" s="160">
        <v>0</v>
      </c>
      <c r="M352" s="160">
        <v>0</v>
      </c>
      <c r="N352" s="160">
        <v>0</v>
      </c>
      <c r="O352" s="160">
        <v>0</v>
      </c>
      <c r="P352" s="161">
        <v>0</v>
      </c>
    </row>
    <row r="353" spans="1:16" s="18" customFormat="1" x14ac:dyDescent="0.25">
      <c r="A353" s="175"/>
      <c r="B353" s="264" t="s">
        <v>1378</v>
      </c>
      <c r="C353" s="158"/>
      <c r="D353" s="159" t="s">
        <v>113</v>
      </c>
      <c r="E353" s="160">
        <v>0</v>
      </c>
      <c r="F353" s="160">
        <v>0</v>
      </c>
      <c r="G353" s="160">
        <v>0</v>
      </c>
      <c r="H353" s="160">
        <v>0</v>
      </c>
      <c r="I353" s="160">
        <v>0</v>
      </c>
      <c r="J353" s="160">
        <v>0</v>
      </c>
      <c r="K353" s="160">
        <v>0</v>
      </c>
      <c r="L353" s="160">
        <v>0</v>
      </c>
      <c r="M353" s="160">
        <v>0</v>
      </c>
      <c r="N353" s="160">
        <v>0</v>
      </c>
      <c r="O353" s="160">
        <v>0</v>
      </c>
      <c r="P353" s="161">
        <v>0</v>
      </c>
    </row>
    <row r="354" spans="1:16" s="18" customFormat="1" x14ac:dyDescent="0.25">
      <c r="A354" s="175"/>
      <c r="B354" s="264" t="s">
        <v>1420</v>
      </c>
      <c r="C354" s="158" t="s">
        <v>286</v>
      </c>
      <c r="D354" s="159" t="s">
        <v>361</v>
      </c>
      <c r="E354" s="160">
        <v>1</v>
      </c>
      <c r="F354" s="160">
        <v>0</v>
      </c>
      <c r="G354" s="160">
        <v>0</v>
      </c>
      <c r="H354" s="160">
        <v>0</v>
      </c>
      <c r="I354" s="160">
        <v>0</v>
      </c>
      <c r="J354" s="160">
        <v>0</v>
      </c>
      <c r="K354" s="160">
        <v>0</v>
      </c>
      <c r="L354" s="160">
        <v>0</v>
      </c>
      <c r="M354" s="160">
        <v>1</v>
      </c>
      <c r="N354" s="160">
        <v>0</v>
      </c>
      <c r="O354" s="160">
        <v>0</v>
      </c>
      <c r="P354" s="161">
        <v>1</v>
      </c>
    </row>
    <row r="355" spans="1:16" s="18" customFormat="1" x14ac:dyDescent="0.25">
      <c r="A355" s="175"/>
      <c r="B355" s="264" t="s">
        <v>1378</v>
      </c>
      <c r="C355" s="158"/>
      <c r="D355" s="159" t="s">
        <v>119</v>
      </c>
      <c r="E355" s="160">
        <v>0</v>
      </c>
      <c r="F355" s="160">
        <v>0</v>
      </c>
      <c r="G355" s="160">
        <v>0</v>
      </c>
      <c r="H355" s="160">
        <v>0</v>
      </c>
      <c r="I355" s="160">
        <v>0</v>
      </c>
      <c r="J355" s="160">
        <v>0</v>
      </c>
      <c r="K355" s="160">
        <v>0</v>
      </c>
      <c r="L355" s="160">
        <v>0</v>
      </c>
      <c r="M355" s="160">
        <v>0</v>
      </c>
      <c r="N355" s="160">
        <v>0</v>
      </c>
      <c r="O355" s="160">
        <v>0</v>
      </c>
      <c r="P355" s="161">
        <v>0</v>
      </c>
    </row>
    <row r="356" spans="1:16" s="18" customFormat="1" x14ac:dyDescent="0.25">
      <c r="A356" s="175"/>
      <c r="B356" s="264" t="s">
        <v>1378</v>
      </c>
      <c r="C356" s="158"/>
      <c r="D356" s="159" t="s">
        <v>113</v>
      </c>
      <c r="E356" s="160">
        <v>0</v>
      </c>
      <c r="F356" s="160">
        <v>0</v>
      </c>
      <c r="G356" s="160">
        <v>0</v>
      </c>
      <c r="H356" s="160">
        <v>0</v>
      </c>
      <c r="I356" s="160">
        <v>0</v>
      </c>
      <c r="J356" s="160">
        <v>0</v>
      </c>
      <c r="K356" s="160">
        <v>0</v>
      </c>
      <c r="L356" s="160">
        <v>0</v>
      </c>
      <c r="M356" s="160">
        <v>0</v>
      </c>
      <c r="N356" s="160">
        <v>0</v>
      </c>
      <c r="O356" s="160">
        <v>0</v>
      </c>
      <c r="P356" s="161">
        <v>0</v>
      </c>
    </row>
    <row r="357" spans="1:16" s="18" customFormat="1" x14ac:dyDescent="0.25">
      <c r="A357" s="22" t="s">
        <v>251</v>
      </c>
      <c r="B357" s="265" t="s">
        <v>1378</v>
      </c>
      <c r="C357" s="23"/>
      <c r="D357" s="23"/>
      <c r="E357" s="24">
        <v>152</v>
      </c>
      <c r="F357" s="24">
        <v>74</v>
      </c>
      <c r="G357" s="24">
        <v>23</v>
      </c>
      <c r="H357" s="24">
        <v>0</v>
      </c>
      <c r="I357" s="24">
        <v>16</v>
      </c>
      <c r="J357" s="24">
        <v>9</v>
      </c>
      <c r="K357" s="24">
        <v>7</v>
      </c>
      <c r="L357" s="24">
        <v>0</v>
      </c>
      <c r="M357" s="24">
        <v>144</v>
      </c>
      <c r="N357" s="24">
        <v>1</v>
      </c>
      <c r="O357" s="24">
        <v>26</v>
      </c>
      <c r="P357" s="25">
        <v>226</v>
      </c>
    </row>
    <row r="358" spans="1:16" s="18" customFormat="1" x14ac:dyDescent="0.25">
      <c r="A358" s="175" t="s">
        <v>122</v>
      </c>
      <c r="B358" s="264" t="s">
        <v>988</v>
      </c>
      <c r="C358" s="158" t="s">
        <v>33</v>
      </c>
      <c r="D358" s="159" t="s">
        <v>361</v>
      </c>
      <c r="E358" s="160">
        <v>278</v>
      </c>
      <c r="F358" s="160">
        <v>36</v>
      </c>
      <c r="G358" s="160">
        <v>9</v>
      </c>
      <c r="H358" s="160">
        <v>3</v>
      </c>
      <c r="I358" s="160">
        <v>1</v>
      </c>
      <c r="J358" s="160">
        <v>83</v>
      </c>
      <c r="K358" s="160">
        <v>9</v>
      </c>
      <c r="L358" s="160">
        <v>0</v>
      </c>
      <c r="M358" s="160">
        <v>175</v>
      </c>
      <c r="N358" s="160">
        <v>6</v>
      </c>
      <c r="O358" s="160">
        <v>28</v>
      </c>
      <c r="P358" s="161">
        <v>314</v>
      </c>
    </row>
    <row r="359" spans="1:16" s="18" customFormat="1" x14ac:dyDescent="0.25">
      <c r="A359" s="175"/>
      <c r="B359" s="264" t="s">
        <v>1378</v>
      </c>
      <c r="C359" s="158"/>
      <c r="D359" s="159" t="s">
        <v>119</v>
      </c>
      <c r="E359" s="160">
        <v>0</v>
      </c>
      <c r="F359" s="160">
        <v>0</v>
      </c>
      <c r="G359" s="160">
        <v>0</v>
      </c>
      <c r="H359" s="160">
        <v>0</v>
      </c>
      <c r="I359" s="160">
        <v>0</v>
      </c>
      <c r="J359" s="160">
        <v>0</v>
      </c>
      <c r="K359" s="160">
        <v>0</v>
      </c>
      <c r="L359" s="160">
        <v>0</v>
      </c>
      <c r="M359" s="160">
        <v>0</v>
      </c>
      <c r="N359" s="160">
        <v>0</v>
      </c>
      <c r="O359" s="160">
        <v>0</v>
      </c>
      <c r="P359" s="161">
        <v>0</v>
      </c>
    </row>
    <row r="360" spans="1:16" s="18" customFormat="1" x14ac:dyDescent="0.25">
      <c r="A360" s="175"/>
      <c r="B360" s="264" t="s">
        <v>1378</v>
      </c>
      <c r="C360" s="158"/>
      <c r="D360" s="159" t="s">
        <v>113</v>
      </c>
      <c r="E360" s="160">
        <v>1</v>
      </c>
      <c r="F360" s="160">
        <v>0</v>
      </c>
      <c r="G360" s="160">
        <v>0</v>
      </c>
      <c r="H360" s="160">
        <v>0</v>
      </c>
      <c r="I360" s="160">
        <v>0</v>
      </c>
      <c r="J360" s="160">
        <v>0</v>
      </c>
      <c r="K360" s="160">
        <v>0</v>
      </c>
      <c r="L360" s="160">
        <v>0</v>
      </c>
      <c r="M360" s="160">
        <v>1</v>
      </c>
      <c r="N360" s="160">
        <v>0</v>
      </c>
      <c r="O360" s="160">
        <v>0</v>
      </c>
      <c r="P360" s="161">
        <v>1</v>
      </c>
    </row>
    <row r="361" spans="1:16" s="18" customFormat="1" x14ac:dyDescent="0.25">
      <c r="A361" s="22" t="s">
        <v>252</v>
      </c>
      <c r="B361" s="265" t="s">
        <v>1378</v>
      </c>
      <c r="C361" s="23"/>
      <c r="D361" s="23"/>
      <c r="E361" s="24">
        <f>SUM(E358:E360)</f>
        <v>279</v>
      </c>
      <c r="F361" s="24">
        <f t="shared" ref="F361" si="8">SUM(F358:F360)</f>
        <v>36</v>
      </c>
      <c r="G361" s="24">
        <v>9</v>
      </c>
      <c r="H361" s="24">
        <v>3</v>
      </c>
      <c r="I361" s="24">
        <v>1</v>
      </c>
      <c r="J361" s="24">
        <v>83</v>
      </c>
      <c r="K361" s="24">
        <v>9</v>
      </c>
      <c r="L361" s="24">
        <v>0</v>
      </c>
      <c r="M361" s="24">
        <v>176</v>
      </c>
      <c r="N361" s="24">
        <v>6</v>
      </c>
      <c r="O361" s="24">
        <v>28</v>
      </c>
      <c r="P361" s="25">
        <v>315</v>
      </c>
    </row>
    <row r="362" spans="1:16" ht="15.75" thickBot="1" x14ac:dyDescent="0.3">
      <c r="A362" s="26" t="s">
        <v>15</v>
      </c>
      <c r="B362" s="267" t="s">
        <v>1378</v>
      </c>
      <c r="C362" s="27"/>
      <c r="D362" s="27"/>
      <c r="E362" s="28">
        <v>1752</v>
      </c>
      <c r="F362" s="28">
        <v>1208</v>
      </c>
      <c r="G362" s="28">
        <v>372</v>
      </c>
      <c r="H362" s="28">
        <v>15</v>
      </c>
      <c r="I362" s="28">
        <v>200</v>
      </c>
      <c r="J362" s="28">
        <v>371</v>
      </c>
      <c r="K362" s="28">
        <v>59</v>
      </c>
      <c r="L362" s="28">
        <v>2</v>
      </c>
      <c r="M362" s="28">
        <v>1688</v>
      </c>
      <c r="N362" s="28">
        <v>18</v>
      </c>
      <c r="O362" s="28">
        <v>235</v>
      </c>
      <c r="P362" s="29">
        <v>2960</v>
      </c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8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6" manualBreakCount="6">
    <brk id="50" max="16383" man="1"/>
    <brk id="102" max="16383" man="1"/>
    <brk id="154" max="16383" man="1"/>
    <brk id="205" max="16383" man="1"/>
    <brk id="256" max="16383" man="1"/>
    <brk id="30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49"/>
  <sheetViews>
    <sheetView showGridLines="0" zoomScaleNormal="100" zoomScaleSheetLayoutView="100" zoomScalePageLayoutView="80" workbookViewId="0">
      <selection activeCell="A47" sqref="A47"/>
    </sheetView>
  </sheetViews>
  <sheetFormatPr defaultRowHeight="15" x14ac:dyDescent="0.25"/>
  <cols>
    <col min="1" max="1" width="16.85546875" customWidth="1"/>
    <col min="2" max="2" width="8.7109375" bestFit="1" customWidth="1"/>
    <col min="3" max="3" width="14.5703125" customWidth="1"/>
    <col min="4" max="11" width="16" customWidth="1"/>
    <col min="12" max="12" width="12.85546875" customWidth="1"/>
    <col min="14" max="14" width="25.85546875" bestFit="1" customWidth="1"/>
  </cols>
  <sheetData>
    <row r="1" spans="1:18" s="11" customFormat="1" x14ac:dyDescent="0.25">
      <c r="A1" s="17"/>
      <c r="B1" s="17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318" t="s">
        <v>1423</v>
      </c>
      <c r="O1" s="16"/>
      <c r="P1" s="16"/>
      <c r="Q1" s="16"/>
      <c r="R1" s="16"/>
    </row>
    <row r="2" spans="1:18" s="11" customFormat="1" ht="18.75" x14ac:dyDescent="0.3">
      <c r="A2" s="352" t="s">
        <v>23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8" s="11" customFormat="1" ht="15.75" x14ac:dyDescent="0.25">
      <c r="A3" s="353" t="s">
        <v>24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</row>
    <row r="4" spans="1:18" s="11" customFormat="1" x14ac:dyDescent="0.25">
      <c r="A4" s="15"/>
      <c r="B4" s="15"/>
    </row>
    <row r="5" spans="1:18" s="11" customFormat="1" x14ac:dyDescent="0.25">
      <c r="A5" s="356" t="s">
        <v>1457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</row>
    <row r="6" spans="1:18" s="13" customFormat="1" x14ac:dyDescent="0.25">
      <c r="A6" s="19" t="s">
        <v>3</v>
      </c>
      <c r="B6" s="144" t="s">
        <v>35</v>
      </c>
      <c r="C6" s="145" t="s">
        <v>26</v>
      </c>
      <c r="D6" s="145" t="s">
        <v>27</v>
      </c>
      <c r="E6" s="145" t="s">
        <v>28</v>
      </c>
      <c r="F6" s="144" t="s">
        <v>36</v>
      </c>
      <c r="G6" s="144" t="s">
        <v>29</v>
      </c>
      <c r="H6" s="145" t="s">
        <v>30</v>
      </c>
      <c r="I6" s="145" t="s">
        <v>31</v>
      </c>
      <c r="J6" s="145" t="s">
        <v>32</v>
      </c>
      <c r="K6" s="144" t="s">
        <v>33</v>
      </c>
      <c r="L6" s="145" t="s">
        <v>6</v>
      </c>
    </row>
    <row r="7" spans="1:18" s="11" customFormat="1" hidden="1" x14ac:dyDescent="0.25">
      <c r="A7" s="181" t="s">
        <v>7</v>
      </c>
      <c r="B7" s="32">
        <v>0</v>
      </c>
      <c r="C7" s="32">
        <v>45</v>
      </c>
      <c r="D7" s="32">
        <v>27</v>
      </c>
      <c r="E7" s="32">
        <v>7</v>
      </c>
      <c r="F7" s="32">
        <v>5</v>
      </c>
      <c r="G7" s="32">
        <v>76</v>
      </c>
      <c r="H7" s="32">
        <v>23</v>
      </c>
      <c r="I7" s="32">
        <v>10</v>
      </c>
      <c r="J7" s="32">
        <v>3</v>
      </c>
      <c r="K7" s="32">
        <v>0</v>
      </c>
      <c r="L7" s="32">
        <v>196</v>
      </c>
    </row>
    <row r="8" spans="1:18" s="11" customFormat="1" hidden="1" x14ac:dyDescent="0.25">
      <c r="A8" s="181" t="s">
        <v>8</v>
      </c>
      <c r="B8" s="32">
        <v>0</v>
      </c>
      <c r="C8" s="32">
        <v>34</v>
      </c>
      <c r="D8" s="32">
        <v>27</v>
      </c>
      <c r="E8" s="32">
        <v>4</v>
      </c>
      <c r="F8" s="32">
        <v>3</v>
      </c>
      <c r="G8" s="32">
        <v>73</v>
      </c>
      <c r="H8" s="32">
        <v>25</v>
      </c>
      <c r="I8" s="32">
        <v>4</v>
      </c>
      <c r="J8" s="32">
        <v>3</v>
      </c>
      <c r="K8" s="32">
        <v>0</v>
      </c>
      <c r="L8" s="32">
        <v>173</v>
      </c>
    </row>
    <row r="9" spans="1:18" s="11" customFormat="1" hidden="1" x14ac:dyDescent="0.25">
      <c r="A9" s="181" t="s">
        <v>9</v>
      </c>
      <c r="B9" s="32">
        <v>0</v>
      </c>
      <c r="C9" s="32">
        <v>40</v>
      </c>
      <c r="D9" s="32">
        <v>33</v>
      </c>
      <c r="E9" s="32">
        <v>10</v>
      </c>
      <c r="F9" s="32">
        <v>3</v>
      </c>
      <c r="G9" s="32">
        <v>75</v>
      </c>
      <c r="H9" s="32">
        <v>20</v>
      </c>
      <c r="I9" s="32">
        <v>5</v>
      </c>
      <c r="J9" s="32">
        <v>1</v>
      </c>
      <c r="K9" s="32">
        <v>0</v>
      </c>
      <c r="L9" s="32">
        <v>187</v>
      </c>
    </row>
    <row r="10" spans="1:18" s="11" customFormat="1" hidden="1" x14ac:dyDescent="0.25">
      <c r="A10" s="181" t="s">
        <v>10</v>
      </c>
      <c r="B10" s="32">
        <v>0</v>
      </c>
      <c r="C10" s="32">
        <v>43</v>
      </c>
      <c r="D10" s="32">
        <v>45</v>
      </c>
      <c r="E10" s="32">
        <v>7</v>
      </c>
      <c r="F10" s="32">
        <v>8</v>
      </c>
      <c r="G10" s="32">
        <v>80</v>
      </c>
      <c r="H10" s="32">
        <v>19</v>
      </c>
      <c r="I10" s="32">
        <v>8</v>
      </c>
      <c r="J10" s="32">
        <v>2</v>
      </c>
      <c r="K10" s="32">
        <v>0</v>
      </c>
      <c r="L10" s="32">
        <f>SUM(B10:K10)</f>
        <v>212</v>
      </c>
    </row>
    <row r="11" spans="1:18" s="11" customFormat="1" hidden="1" x14ac:dyDescent="0.25">
      <c r="A11" s="181" t="s">
        <v>11</v>
      </c>
      <c r="B11" s="32">
        <v>0</v>
      </c>
      <c r="C11" s="32">
        <v>33</v>
      </c>
      <c r="D11" s="32">
        <v>35</v>
      </c>
      <c r="E11" s="32">
        <v>11</v>
      </c>
      <c r="F11" s="32">
        <v>5</v>
      </c>
      <c r="G11" s="32">
        <v>87</v>
      </c>
      <c r="H11" s="32">
        <v>22</v>
      </c>
      <c r="I11" s="32">
        <v>3</v>
      </c>
      <c r="J11" s="32">
        <v>25</v>
      </c>
      <c r="K11" s="32">
        <v>0</v>
      </c>
      <c r="L11" s="32">
        <f t="shared" ref="L11:L19" si="0">SUM(B11:K11)</f>
        <v>221</v>
      </c>
    </row>
    <row r="12" spans="1:18" s="11" customFormat="1" x14ac:dyDescent="0.25">
      <c r="A12" s="181" t="s">
        <v>12</v>
      </c>
      <c r="B12" s="32">
        <v>0</v>
      </c>
      <c r="C12" s="32">
        <v>44</v>
      </c>
      <c r="D12" s="32">
        <v>31</v>
      </c>
      <c r="E12" s="32">
        <v>7</v>
      </c>
      <c r="F12" s="32">
        <v>4</v>
      </c>
      <c r="G12" s="32">
        <v>101</v>
      </c>
      <c r="H12" s="32">
        <v>28</v>
      </c>
      <c r="I12" s="32">
        <v>3</v>
      </c>
      <c r="J12" s="32">
        <v>34</v>
      </c>
      <c r="K12" s="32">
        <v>0</v>
      </c>
      <c r="L12" s="32">
        <f t="shared" si="0"/>
        <v>252</v>
      </c>
    </row>
    <row r="13" spans="1:18" s="11" customFormat="1" x14ac:dyDescent="0.25">
      <c r="A13" s="181" t="s">
        <v>13</v>
      </c>
      <c r="B13" s="32">
        <v>0</v>
      </c>
      <c r="C13" s="32">
        <v>23</v>
      </c>
      <c r="D13" s="32">
        <v>25</v>
      </c>
      <c r="E13" s="32">
        <v>10</v>
      </c>
      <c r="F13" s="32">
        <v>4</v>
      </c>
      <c r="G13" s="32">
        <v>99</v>
      </c>
      <c r="H13" s="32">
        <v>18</v>
      </c>
      <c r="I13" s="32">
        <v>6</v>
      </c>
      <c r="J13" s="32">
        <v>36</v>
      </c>
      <c r="K13" s="32">
        <v>0</v>
      </c>
      <c r="L13" s="32">
        <f t="shared" si="0"/>
        <v>221</v>
      </c>
    </row>
    <row r="14" spans="1:18" s="11" customFormat="1" x14ac:dyDescent="0.25">
      <c r="A14" s="181" t="s">
        <v>14</v>
      </c>
      <c r="B14" s="32">
        <v>0</v>
      </c>
      <c r="C14" s="32">
        <v>37</v>
      </c>
      <c r="D14" s="32">
        <v>27</v>
      </c>
      <c r="E14" s="32">
        <v>9</v>
      </c>
      <c r="F14" s="32">
        <v>3</v>
      </c>
      <c r="G14" s="32">
        <v>114</v>
      </c>
      <c r="H14" s="32">
        <v>32</v>
      </c>
      <c r="I14" s="32">
        <v>6</v>
      </c>
      <c r="J14" s="32">
        <v>34</v>
      </c>
      <c r="K14" s="32">
        <v>4</v>
      </c>
      <c r="L14" s="32">
        <f t="shared" si="0"/>
        <v>266</v>
      </c>
    </row>
    <row r="15" spans="1:18" s="11" customFormat="1" x14ac:dyDescent="0.25">
      <c r="A15" s="181" t="s">
        <v>283</v>
      </c>
      <c r="B15" s="32">
        <v>2</v>
      </c>
      <c r="C15" s="32">
        <v>46</v>
      </c>
      <c r="D15" s="32">
        <v>50</v>
      </c>
      <c r="E15" s="32">
        <v>8</v>
      </c>
      <c r="F15" s="32">
        <v>5</v>
      </c>
      <c r="G15" s="32">
        <v>89</v>
      </c>
      <c r="H15" s="32">
        <v>21</v>
      </c>
      <c r="I15" s="32">
        <v>8</v>
      </c>
      <c r="J15" s="32">
        <v>45</v>
      </c>
      <c r="K15" s="32">
        <v>1</v>
      </c>
      <c r="L15" s="32">
        <f t="shared" si="0"/>
        <v>275</v>
      </c>
    </row>
    <row r="16" spans="1:18" s="11" customFormat="1" x14ac:dyDescent="0.25">
      <c r="A16" s="181" t="s">
        <v>290</v>
      </c>
      <c r="B16" s="32">
        <v>3</v>
      </c>
      <c r="C16" s="32">
        <v>44</v>
      </c>
      <c r="D16" s="32">
        <v>36</v>
      </c>
      <c r="E16" s="32">
        <v>7</v>
      </c>
      <c r="F16" s="32">
        <v>5</v>
      </c>
      <c r="G16" s="32">
        <v>94</v>
      </c>
      <c r="H16" s="32">
        <v>18</v>
      </c>
      <c r="I16" s="32">
        <v>22</v>
      </c>
      <c r="J16" s="32">
        <v>44</v>
      </c>
      <c r="K16" s="32">
        <v>2</v>
      </c>
      <c r="L16" s="32">
        <f t="shared" si="0"/>
        <v>275</v>
      </c>
    </row>
    <row r="17" spans="1:12" s="11" customFormat="1" x14ac:dyDescent="0.25">
      <c r="A17" s="181" t="s">
        <v>337</v>
      </c>
      <c r="B17" s="32">
        <v>1</v>
      </c>
      <c r="C17" s="32">
        <v>34</v>
      </c>
      <c r="D17" s="32">
        <v>56</v>
      </c>
      <c r="E17" s="32">
        <v>7</v>
      </c>
      <c r="F17" s="32">
        <v>3</v>
      </c>
      <c r="G17" s="32">
        <v>111</v>
      </c>
      <c r="H17" s="32">
        <v>22</v>
      </c>
      <c r="I17" s="32">
        <v>15</v>
      </c>
      <c r="J17" s="32">
        <v>44</v>
      </c>
      <c r="K17" s="32">
        <v>1</v>
      </c>
      <c r="L17" s="32">
        <f t="shared" si="0"/>
        <v>294</v>
      </c>
    </row>
    <row r="18" spans="1:12" s="11" customFormat="1" x14ac:dyDescent="0.25">
      <c r="A18" s="181" t="s">
        <v>377</v>
      </c>
      <c r="B18" s="195">
        <v>2</v>
      </c>
      <c r="C18" s="195">
        <v>39</v>
      </c>
      <c r="D18" s="195">
        <v>46</v>
      </c>
      <c r="E18" s="195">
        <v>7</v>
      </c>
      <c r="F18" s="195">
        <v>4</v>
      </c>
      <c r="G18" s="195">
        <v>110</v>
      </c>
      <c r="H18" s="195">
        <v>26</v>
      </c>
      <c r="I18" s="195">
        <v>20</v>
      </c>
      <c r="J18" s="195">
        <v>32</v>
      </c>
      <c r="K18" s="195">
        <v>3</v>
      </c>
      <c r="L18" s="195">
        <f t="shared" si="0"/>
        <v>289</v>
      </c>
    </row>
    <row r="19" spans="1:12" s="11" customFormat="1" x14ac:dyDescent="0.25">
      <c r="A19" s="181" t="s">
        <v>378</v>
      </c>
      <c r="B19" s="32">
        <v>1</v>
      </c>
      <c r="C19" s="32">
        <v>40</v>
      </c>
      <c r="D19" s="32">
        <v>42</v>
      </c>
      <c r="E19" s="32">
        <v>10</v>
      </c>
      <c r="F19" s="32">
        <v>4</v>
      </c>
      <c r="G19" s="32">
        <v>98</v>
      </c>
      <c r="H19" s="32">
        <v>22</v>
      </c>
      <c r="I19" s="32">
        <v>16</v>
      </c>
      <c r="J19" s="32">
        <v>43</v>
      </c>
      <c r="K19" s="32">
        <v>2</v>
      </c>
      <c r="L19" s="195">
        <f t="shared" si="0"/>
        <v>278</v>
      </c>
    </row>
    <row r="20" spans="1:12" s="11" customFormat="1" x14ac:dyDescent="0.25">
      <c r="A20" s="181" t="s">
        <v>1425</v>
      </c>
      <c r="B20" s="32">
        <v>2</v>
      </c>
      <c r="C20" s="32">
        <v>53</v>
      </c>
      <c r="D20" s="32">
        <v>35</v>
      </c>
      <c r="E20" s="32">
        <v>7</v>
      </c>
      <c r="F20" s="32">
        <v>5</v>
      </c>
      <c r="G20" s="32">
        <v>129</v>
      </c>
      <c r="H20" s="32">
        <v>25</v>
      </c>
      <c r="I20" s="32">
        <v>29</v>
      </c>
      <c r="J20" s="32">
        <v>36</v>
      </c>
      <c r="K20" s="32">
        <v>1</v>
      </c>
      <c r="L20" s="195">
        <f>SUM(B20:K20)</f>
        <v>322</v>
      </c>
    </row>
    <row r="21" spans="1:12" s="11" customFormat="1" x14ac:dyDescent="0.25">
      <c r="A21" s="181">
        <v>2018</v>
      </c>
      <c r="B21" s="32">
        <v>6</v>
      </c>
      <c r="C21" s="32">
        <v>28</v>
      </c>
      <c r="D21" s="32">
        <v>47</v>
      </c>
      <c r="E21" s="32">
        <v>8</v>
      </c>
      <c r="F21" s="32">
        <v>1</v>
      </c>
      <c r="G21" s="32">
        <v>93</v>
      </c>
      <c r="H21" s="32">
        <v>29</v>
      </c>
      <c r="I21" s="32">
        <v>27</v>
      </c>
      <c r="J21" s="32">
        <v>45</v>
      </c>
      <c r="K21" s="32">
        <v>3</v>
      </c>
      <c r="L21" s="195">
        <f>SUM(B21:K21)</f>
        <v>287</v>
      </c>
    </row>
    <row r="22" spans="1:12" s="13" customFormat="1" x14ac:dyDescent="0.25">
      <c r="A22" s="76" t="s">
        <v>6</v>
      </c>
      <c r="B22" s="76">
        <f>SUM(B12:B21)</f>
        <v>17</v>
      </c>
      <c r="C22" s="76">
        <f t="shared" ref="C22:L22" si="1">SUM(C12:C21)</f>
        <v>388</v>
      </c>
      <c r="D22" s="76">
        <f t="shared" si="1"/>
        <v>395</v>
      </c>
      <c r="E22" s="76">
        <f t="shared" si="1"/>
        <v>80</v>
      </c>
      <c r="F22" s="76">
        <f t="shared" si="1"/>
        <v>38</v>
      </c>
      <c r="G22" s="76">
        <f t="shared" si="1"/>
        <v>1038</v>
      </c>
      <c r="H22" s="76">
        <f t="shared" si="1"/>
        <v>241</v>
      </c>
      <c r="I22" s="76">
        <f t="shared" si="1"/>
        <v>152</v>
      </c>
      <c r="J22" s="76">
        <f t="shared" si="1"/>
        <v>393</v>
      </c>
      <c r="K22" s="76">
        <f t="shared" si="1"/>
        <v>17</v>
      </c>
      <c r="L22" s="76">
        <f t="shared" si="1"/>
        <v>2759</v>
      </c>
    </row>
    <row r="23" spans="1:12" s="11" customFormat="1" x14ac:dyDescent="0.25">
      <c r="A23" s="18" t="s">
        <v>349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s="11" customFormat="1" x14ac:dyDescent="0.25">
      <c r="A24" s="18" t="s">
        <v>34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s="11" customFormat="1" x14ac:dyDescent="0.25">
      <c r="A25" s="186" t="s">
        <v>352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s="11" customFormat="1" x14ac:dyDescent="0.25">
      <c r="A26" s="356"/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</row>
    <row r="27" spans="1:12" s="11" customFormat="1" x14ac:dyDescent="0.25">
      <c r="A27" s="356"/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</row>
    <row r="28" spans="1:12" s="11" customFormat="1" x14ac:dyDescent="0.25">
      <c r="A28" s="18"/>
      <c r="B28" s="18"/>
      <c r="C28" s="18"/>
      <c r="D28" s="18"/>
      <c r="E28" s="357" t="s">
        <v>1458</v>
      </c>
      <c r="F28" s="357"/>
      <c r="G28" s="357"/>
      <c r="H28" s="357"/>
      <c r="I28" s="18"/>
      <c r="J28" s="18"/>
      <c r="K28" s="18"/>
      <c r="L28" s="18"/>
    </row>
    <row r="29" spans="1:12" s="11" customFormat="1" x14ac:dyDescent="0.25">
      <c r="A29" s="18"/>
      <c r="B29" s="18"/>
      <c r="C29" s="18"/>
      <c r="D29" s="18"/>
      <c r="E29" s="145"/>
      <c r="F29" s="145" t="s">
        <v>32</v>
      </c>
      <c r="G29" s="145" t="s">
        <v>37</v>
      </c>
      <c r="H29" s="145" t="s">
        <v>30</v>
      </c>
      <c r="I29" s="18"/>
      <c r="J29" s="18"/>
      <c r="K29" s="18"/>
      <c r="L29" s="18"/>
    </row>
    <row r="30" spans="1:12" s="11" customFormat="1" x14ac:dyDescent="0.25">
      <c r="A30" s="18"/>
      <c r="B30" s="18"/>
      <c r="C30" s="18"/>
      <c r="D30" s="18"/>
      <c r="E30" s="95" t="s">
        <v>3</v>
      </c>
      <c r="F30" s="145" t="s">
        <v>21</v>
      </c>
      <c r="G30" s="145" t="s">
        <v>19</v>
      </c>
      <c r="H30" s="145" t="s">
        <v>20</v>
      </c>
      <c r="I30" s="18"/>
      <c r="J30" s="18"/>
      <c r="K30" s="18"/>
      <c r="L30" s="18"/>
    </row>
    <row r="31" spans="1:12" s="11" customFormat="1" hidden="1" x14ac:dyDescent="0.25">
      <c r="A31" s="18"/>
      <c r="B31" s="18"/>
      <c r="C31" s="18"/>
      <c r="D31" s="18"/>
      <c r="E31" s="181" t="s">
        <v>7</v>
      </c>
      <c r="F31" s="32">
        <v>42</v>
      </c>
      <c r="G31" s="32">
        <v>220</v>
      </c>
      <c r="H31" s="32">
        <v>247</v>
      </c>
      <c r="I31" s="18"/>
      <c r="J31" s="18"/>
      <c r="K31" s="18"/>
      <c r="L31" s="18"/>
    </row>
    <row r="32" spans="1:12" s="11" customFormat="1" hidden="1" x14ac:dyDescent="0.25">
      <c r="A32" s="18"/>
      <c r="B32" s="18"/>
      <c r="C32" s="18"/>
      <c r="D32" s="18"/>
      <c r="E32" s="181">
        <v>2005</v>
      </c>
      <c r="F32" s="32">
        <v>50</v>
      </c>
      <c r="G32" s="32">
        <v>221</v>
      </c>
      <c r="H32" s="32">
        <v>237</v>
      </c>
      <c r="I32" s="18"/>
      <c r="J32" s="18"/>
      <c r="K32" s="18"/>
      <c r="L32" s="18"/>
    </row>
    <row r="33" spans="1:12" s="11" customFormat="1" hidden="1" x14ac:dyDescent="0.25">
      <c r="A33" s="18"/>
      <c r="B33" s="18"/>
      <c r="C33" s="18"/>
      <c r="D33" s="18"/>
      <c r="E33" s="181" t="s">
        <v>9</v>
      </c>
      <c r="F33" s="32">
        <v>50</v>
      </c>
      <c r="G33" s="32">
        <v>225</v>
      </c>
      <c r="H33" s="32">
        <v>240</v>
      </c>
      <c r="I33" s="18"/>
      <c r="J33" s="18"/>
      <c r="K33" s="18"/>
      <c r="L33" s="18"/>
    </row>
    <row r="34" spans="1:12" s="11" customFormat="1" hidden="1" x14ac:dyDescent="0.25">
      <c r="A34" s="18"/>
      <c r="B34" s="18"/>
      <c r="C34" s="18"/>
      <c r="D34" s="18"/>
      <c r="E34" s="181" t="s">
        <v>10</v>
      </c>
      <c r="F34" s="32">
        <v>59</v>
      </c>
      <c r="G34" s="32">
        <v>192</v>
      </c>
      <c r="H34" s="32">
        <v>235</v>
      </c>
      <c r="I34" s="18"/>
      <c r="J34" s="18"/>
      <c r="K34" s="18"/>
      <c r="L34" s="18"/>
    </row>
    <row r="35" spans="1:12" s="11" customFormat="1" hidden="1" x14ac:dyDescent="0.25">
      <c r="A35" s="18"/>
      <c r="B35" s="18"/>
      <c r="C35" s="18"/>
      <c r="D35" s="18"/>
      <c r="E35" s="181" t="s">
        <v>11</v>
      </c>
      <c r="F35" s="32">
        <v>67</v>
      </c>
      <c r="G35" s="32">
        <v>227</v>
      </c>
      <c r="H35" s="32">
        <v>246</v>
      </c>
      <c r="I35" s="18"/>
      <c r="J35" s="18"/>
      <c r="K35" s="18"/>
      <c r="L35" s="18"/>
    </row>
    <row r="36" spans="1:12" s="11" customFormat="1" x14ac:dyDescent="0.25">
      <c r="A36" s="18"/>
      <c r="B36" s="18"/>
      <c r="C36" s="18"/>
      <c r="D36" s="18"/>
      <c r="E36" s="181" t="s">
        <v>12</v>
      </c>
      <c r="F36" s="32">
        <v>88</v>
      </c>
      <c r="G36" s="32">
        <v>182</v>
      </c>
      <c r="H36" s="32">
        <v>253</v>
      </c>
      <c r="I36" s="18"/>
      <c r="J36" s="18"/>
      <c r="K36" s="18"/>
      <c r="L36" s="18"/>
    </row>
    <row r="37" spans="1:12" s="11" customFormat="1" x14ac:dyDescent="0.25">
      <c r="A37" s="18"/>
      <c r="B37" s="18"/>
      <c r="C37" s="18"/>
      <c r="D37" s="18"/>
      <c r="E37" s="181" t="s">
        <v>13</v>
      </c>
      <c r="F37" s="32">
        <v>77</v>
      </c>
      <c r="G37" s="32">
        <v>149</v>
      </c>
      <c r="H37" s="32">
        <v>273</v>
      </c>
      <c r="I37" s="18"/>
      <c r="J37" s="18"/>
      <c r="K37" s="18"/>
      <c r="L37" s="18"/>
    </row>
    <row r="38" spans="1:12" s="11" customFormat="1" x14ac:dyDescent="0.25">
      <c r="A38" s="18"/>
      <c r="B38" s="18"/>
      <c r="C38" s="18"/>
      <c r="D38" s="18"/>
      <c r="E38" s="181" t="s">
        <v>14</v>
      </c>
      <c r="F38" s="32">
        <v>87</v>
      </c>
      <c r="G38" s="32">
        <v>198</v>
      </c>
      <c r="H38" s="32">
        <v>316</v>
      </c>
      <c r="I38" s="18"/>
      <c r="J38" s="18"/>
      <c r="K38" s="18"/>
      <c r="L38" s="18"/>
    </row>
    <row r="39" spans="1:12" s="11" customFormat="1" x14ac:dyDescent="0.25">
      <c r="A39" s="18"/>
      <c r="B39" s="18"/>
      <c r="C39" s="18"/>
      <c r="D39" s="18"/>
      <c r="E39" s="181" t="s">
        <v>283</v>
      </c>
      <c r="F39" s="32">
        <v>86</v>
      </c>
      <c r="G39" s="32">
        <v>165</v>
      </c>
      <c r="H39" s="32">
        <v>284</v>
      </c>
      <c r="I39" s="18"/>
      <c r="J39" s="18"/>
      <c r="K39" s="18"/>
      <c r="L39" s="18"/>
    </row>
    <row r="40" spans="1:12" s="11" customFormat="1" x14ac:dyDescent="0.25">
      <c r="A40" s="18"/>
      <c r="B40" s="18"/>
      <c r="C40" s="18"/>
      <c r="D40" s="18"/>
      <c r="E40" s="181">
        <v>2013</v>
      </c>
      <c r="F40" s="32">
        <v>79</v>
      </c>
      <c r="G40" s="32">
        <v>172</v>
      </c>
      <c r="H40" s="32">
        <v>251</v>
      </c>
      <c r="I40" s="18"/>
      <c r="J40" s="18"/>
      <c r="K40" s="18"/>
      <c r="L40" s="18"/>
    </row>
    <row r="41" spans="1:12" s="11" customFormat="1" x14ac:dyDescent="0.25">
      <c r="A41" s="18"/>
      <c r="B41" s="18"/>
      <c r="C41" s="18"/>
      <c r="D41" s="18"/>
      <c r="E41" s="181">
        <v>2014</v>
      </c>
      <c r="F41" s="32">
        <v>72</v>
      </c>
      <c r="G41" s="32">
        <v>174</v>
      </c>
      <c r="H41" s="32">
        <v>267</v>
      </c>
      <c r="I41" s="18"/>
      <c r="J41" s="18"/>
      <c r="K41" s="18"/>
      <c r="L41" s="18"/>
    </row>
    <row r="42" spans="1:12" s="11" customFormat="1" x14ac:dyDescent="0.25">
      <c r="A42" s="18"/>
      <c r="B42" s="18"/>
      <c r="C42" s="18"/>
      <c r="D42" s="18"/>
      <c r="E42" s="181">
        <v>2015</v>
      </c>
      <c r="F42" s="196">
        <v>102</v>
      </c>
      <c r="G42" s="196">
        <v>136</v>
      </c>
      <c r="H42" s="196">
        <v>283</v>
      </c>
      <c r="I42" s="18"/>
      <c r="J42" s="18"/>
      <c r="K42" s="18"/>
      <c r="L42" s="18"/>
    </row>
    <row r="43" spans="1:12" s="11" customFormat="1" x14ac:dyDescent="0.25">
      <c r="A43" s="18"/>
      <c r="B43" s="18"/>
      <c r="C43" s="18"/>
      <c r="D43" s="18"/>
      <c r="E43" s="181">
        <v>2016</v>
      </c>
      <c r="F43" s="32">
        <v>92</v>
      </c>
      <c r="G43" s="32">
        <v>133</v>
      </c>
      <c r="H43" s="32">
        <v>264</v>
      </c>
      <c r="I43" s="18"/>
      <c r="J43" s="18"/>
      <c r="K43" s="18"/>
      <c r="L43" s="18"/>
    </row>
    <row r="44" spans="1:12" s="11" customFormat="1" x14ac:dyDescent="0.25">
      <c r="A44" s="18"/>
      <c r="B44" s="18"/>
      <c r="C44" s="18"/>
      <c r="D44" s="18"/>
      <c r="E44" s="181">
        <v>2017</v>
      </c>
      <c r="F44" s="32">
        <v>92</v>
      </c>
      <c r="G44" s="32">
        <v>113</v>
      </c>
      <c r="H44" s="32">
        <v>268</v>
      </c>
      <c r="I44" s="18"/>
      <c r="J44" s="18"/>
      <c r="K44" s="18"/>
      <c r="L44" s="18"/>
    </row>
    <row r="45" spans="1:12" s="11" customFormat="1" x14ac:dyDescent="0.25">
      <c r="A45" s="18"/>
      <c r="B45" s="18"/>
      <c r="C45" s="18"/>
      <c r="D45" s="18"/>
      <c r="E45" s="181">
        <v>2018</v>
      </c>
      <c r="F45" s="32">
        <v>97</v>
      </c>
      <c r="G45" s="32">
        <v>143</v>
      </c>
      <c r="H45" s="32">
        <v>299</v>
      </c>
      <c r="I45" s="18"/>
      <c r="J45" s="18"/>
      <c r="K45" s="18"/>
      <c r="L45" s="18"/>
    </row>
    <row r="46" spans="1:12" x14ac:dyDescent="0.25">
      <c r="A46" s="150"/>
      <c r="B46" s="150"/>
      <c r="C46" s="150"/>
      <c r="D46" s="150"/>
      <c r="E46" s="14" t="s">
        <v>6</v>
      </c>
      <c r="F46" s="77">
        <f>SUM(F36:F45)</f>
        <v>872</v>
      </c>
      <c r="G46" s="77">
        <f t="shared" ref="G46:H46" si="2">SUM(G36:G45)</f>
        <v>1565</v>
      </c>
      <c r="H46" s="77">
        <f t="shared" si="2"/>
        <v>2758</v>
      </c>
      <c r="I46" s="150"/>
      <c r="J46" s="150"/>
      <c r="K46" s="150"/>
      <c r="L46" s="150"/>
    </row>
    <row r="47" spans="1:12" x14ac:dyDescent="0.25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</row>
    <row r="48" spans="1:12" x14ac:dyDescent="0.25">
      <c r="E48" s="150"/>
    </row>
    <row r="49" spans="6:8" x14ac:dyDescent="0.25">
      <c r="F49" s="150"/>
      <c r="G49" s="150"/>
      <c r="H49" s="150"/>
    </row>
  </sheetData>
  <mergeCells count="6">
    <mergeCell ref="E28:H28"/>
    <mergeCell ref="A2:L2"/>
    <mergeCell ref="A3:L3"/>
    <mergeCell ref="A5:L5"/>
    <mergeCell ref="A26:L26"/>
    <mergeCell ref="A27:L27"/>
  </mergeCells>
  <conditionalFormatting sqref="N18">
    <cfRule type="containsText" dxfId="29" priority="2" operator="containsText" text="Error">
      <formula>NOT(ISERROR(SEARCH("Error",N18)))</formula>
    </cfRule>
  </conditionalFormatting>
  <conditionalFormatting sqref="N18">
    <cfRule type="containsText" dxfId="28" priority="1" operator="containsText" text="Error">
      <formula>NOT(ISERROR(SEARCH("Error",N18)))</formula>
    </cfRule>
  </conditionalFormatting>
  <hyperlinks>
    <hyperlink ref="N1" location="'Table of contents'!A1" display="Return to Table of Contents"/>
  </hyperlinks>
  <printOptions horizontalCentered="1"/>
  <pageMargins left="0.7" right="0.7" top="0.75" bottom="0.75" header="0.3" footer="0.3"/>
  <pageSetup scale="67" orientation="landscape" r:id="rId1"/>
  <ignoredErrors>
    <ignoredError sqref="L15:L19" formulaRange="1"/>
    <ignoredError sqref="E33:E39 E31 A7:A19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353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A8" sqref="A8"/>
    </sheetView>
  </sheetViews>
  <sheetFormatPr defaultRowHeight="15" x14ac:dyDescent="0.25"/>
  <cols>
    <col min="1" max="2" width="10.28515625" style="39" customWidth="1"/>
    <col min="3" max="3" width="34.42578125" style="39" customWidth="1"/>
    <col min="4" max="4" width="33" customWidth="1"/>
    <col min="5" max="6" width="7" customWidth="1"/>
    <col min="7" max="7" width="17.42578125" bestFit="1" customWidth="1"/>
    <col min="8" max="8" width="17.140625" bestFit="1" customWidth="1"/>
    <col min="9" max="9" width="5.7109375" bestFit="1" customWidth="1"/>
    <col min="10" max="10" width="13.85546875" bestFit="1" customWidth="1"/>
    <col min="11" max="11" width="16" bestFit="1" customWidth="1"/>
    <col min="12" max="12" width="19.140625" bestFit="1" customWidth="1"/>
    <col min="13" max="13" width="6.42578125" bestFit="1" customWidth="1"/>
    <col min="14" max="14" width="13.85546875" bestFit="1" customWidth="1"/>
    <col min="15" max="15" width="9.140625" bestFit="1" customWidth="1"/>
    <col min="16" max="16" width="10.7109375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R1" s="318" t="s">
        <v>1423</v>
      </c>
    </row>
    <row r="2" spans="1:18" ht="15.75" x14ac:dyDescent="0.25">
      <c r="A2" s="353" t="s">
        <v>97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292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ht="26.25" customHeight="1" x14ac:dyDescent="0.25">
      <c r="A4" s="137" t="s">
        <v>98</v>
      </c>
      <c r="B4" s="133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8" s="18" customFormat="1" x14ac:dyDescent="0.25">
      <c r="A5" s="175" t="s">
        <v>111</v>
      </c>
      <c r="B5" s="158" t="s">
        <v>926</v>
      </c>
      <c r="C5" s="158" t="s">
        <v>129</v>
      </c>
      <c r="D5" s="159" t="s">
        <v>361</v>
      </c>
      <c r="E5" s="160">
        <v>27</v>
      </c>
      <c r="F5" s="160">
        <v>24</v>
      </c>
      <c r="G5" s="160">
        <v>10</v>
      </c>
      <c r="H5" s="160">
        <v>0</v>
      </c>
      <c r="I5" s="160">
        <v>2</v>
      </c>
      <c r="J5" s="160">
        <v>9</v>
      </c>
      <c r="K5" s="160">
        <v>1</v>
      </c>
      <c r="L5" s="160">
        <v>0</v>
      </c>
      <c r="M5" s="160">
        <v>28</v>
      </c>
      <c r="N5" s="160">
        <v>0</v>
      </c>
      <c r="O5" s="160">
        <v>1</v>
      </c>
      <c r="P5" s="161">
        <v>51</v>
      </c>
    </row>
    <row r="6" spans="1:18" s="18" customFormat="1" x14ac:dyDescent="0.25">
      <c r="A6" s="175"/>
      <c r="B6" s="158" t="s">
        <v>1378</v>
      </c>
      <c r="C6" s="158"/>
      <c r="D6" s="159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8" s="18" customFormat="1" x14ac:dyDescent="0.25">
      <c r="A7" s="175"/>
      <c r="B7" s="158" t="s">
        <v>1378</v>
      </c>
      <c r="C7" s="158"/>
      <c r="D7" s="159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8" s="18" customFormat="1" x14ac:dyDescent="0.25">
      <c r="A8" s="175"/>
      <c r="B8" s="158" t="s">
        <v>1382</v>
      </c>
      <c r="C8" s="158" t="s">
        <v>132</v>
      </c>
      <c r="D8" s="159" t="s">
        <v>361</v>
      </c>
      <c r="E8" s="160">
        <v>104</v>
      </c>
      <c r="F8" s="160">
        <v>118</v>
      </c>
      <c r="G8" s="160">
        <v>25</v>
      </c>
      <c r="H8" s="160">
        <v>3</v>
      </c>
      <c r="I8" s="160">
        <v>24</v>
      </c>
      <c r="J8" s="160">
        <v>35</v>
      </c>
      <c r="K8" s="160">
        <v>0</v>
      </c>
      <c r="L8" s="160">
        <v>0</v>
      </c>
      <c r="M8" s="160">
        <v>113</v>
      </c>
      <c r="N8" s="160">
        <v>2</v>
      </c>
      <c r="O8" s="160">
        <v>20</v>
      </c>
      <c r="P8" s="161">
        <v>222</v>
      </c>
    </row>
    <row r="9" spans="1:18" s="18" customFormat="1" x14ac:dyDescent="0.25">
      <c r="A9" s="175"/>
      <c r="B9" s="158" t="s">
        <v>1378</v>
      </c>
      <c r="C9" s="158"/>
      <c r="D9" s="159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8" s="18" customFormat="1" x14ac:dyDescent="0.25">
      <c r="A10" s="175"/>
      <c r="B10" s="158" t="s">
        <v>1378</v>
      </c>
      <c r="C10" s="158"/>
      <c r="D10" s="159" t="s">
        <v>113</v>
      </c>
      <c r="E10" s="160">
        <v>0</v>
      </c>
      <c r="F10" s="160">
        <v>3</v>
      </c>
      <c r="G10" s="160">
        <v>2</v>
      </c>
      <c r="H10" s="160">
        <v>0</v>
      </c>
      <c r="I10" s="160">
        <v>0</v>
      </c>
      <c r="J10" s="160">
        <v>0</v>
      </c>
      <c r="K10" s="160">
        <v>1</v>
      </c>
      <c r="L10" s="160">
        <v>0</v>
      </c>
      <c r="M10" s="160">
        <v>0</v>
      </c>
      <c r="N10" s="160">
        <v>0</v>
      </c>
      <c r="O10" s="160">
        <v>0</v>
      </c>
      <c r="P10" s="161">
        <v>3</v>
      </c>
    </row>
    <row r="11" spans="1:18" s="18" customFormat="1" x14ac:dyDescent="0.25">
      <c r="A11" s="175"/>
      <c r="B11" s="158" t="s">
        <v>1383</v>
      </c>
      <c r="C11" s="158" t="s">
        <v>133</v>
      </c>
      <c r="D11" s="159" t="s">
        <v>361</v>
      </c>
      <c r="E11" s="160">
        <v>3</v>
      </c>
      <c r="F11" s="160">
        <v>5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8</v>
      </c>
      <c r="N11" s="160">
        <v>0</v>
      </c>
      <c r="O11" s="160">
        <v>0</v>
      </c>
      <c r="P11" s="161">
        <v>8</v>
      </c>
    </row>
    <row r="12" spans="1:18" s="18" customFormat="1" x14ac:dyDescent="0.25">
      <c r="A12" s="175"/>
      <c r="B12" s="158" t="s">
        <v>1378</v>
      </c>
      <c r="C12" s="158"/>
      <c r="D12" s="159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8" s="18" customFormat="1" x14ac:dyDescent="0.25">
      <c r="A13" s="175"/>
      <c r="B13" s="158" t="s">
        <v>1378</v>
      </c>
      <c r="C13" s="158"/>
      <c r="D13" s="159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8" s="18" customFormat="1" x14ac:dyDescent="0.25">
      <c r="A14" s="22" t="s">
        <v>134</v>
      </c>
      <c r="B14" s="23" t="s">
        <v>1378</v>
      </c>
      <c r="C14" s="23"/>
      <c r="D14" s="23"/>
      <c r="E14" s="24">
        <f>SUM(E5:E13)</f>
        <v>134</v>
      </c>
      <c r="F14" s="24">
        <f t="shared" ref="F14:O14" si="0">SUM(F5:F13)</f>
        <v>150</v>
      </c>
      <c r="G14" s="24">
        <f t="shared" si="0"/>
        <v>37</v>
      </c>
      <c r="H14" s="24">
        <f t="shared" si="0"/>
        <v>3</v>
      </c>
      <c r="I14" s="24">
        <f t="shared" si="0"/>
        <v>26</v>
      </c>
      <c r="J14" s="24">
        <f t="shared" si="0"/>
        <v>44</v>
      </c>
      <c r="K14" s="24">
        <f t="shared" si="0"/>
        <v>2</v>
      </c>
      <c r="L14" s="24">
        <f t="shared" si="0"/>
        <v>0</v>
      </c>
      <c r="M14" s="24">
        <f t="shared" si="0"/>
        <v>149</v>
      </c>
      <c r="N14" s="24">
        <f t="shared" si="0"/>
        <v>2</v>
      </c>
      <c r="O14" s="24">
        <f t="shared" si="0"/>
        <v>21</v>
      </c>
      <c r="P14" s="25">
        <f>SUM(P5:P13)</f>
        <v>284</v>
      </c>
    </row>
    <row r="15" spans="1:18" s="18" customFormat="1" x14ac:dyDescent="0.25">
      <c r="A15" s="175" t="s">
        <v>112</v>
      </c>
      <c r="B15" s="158" t="s">
        <v>933</v>
      </c>
      <c r="C15" s="158" t="s">
        <v>135</v>
      </c>
      <c r="D15" s="159" t="s">
        <v>361</v>
      </c>
      <c r="E15" s="160">
        <v>10</v>
      </c>
      <c r="F15" s="160">
        <v>1</v>
      </c>
      <c r="G15" s="160">
        <v>1</v>
      </c>
      <c r="H15" s="160">
        <v>0</v>
      </c>
      <c r="I15" s="160">
        <v>1</v>
      </c>
      <c r="J15" s="160">
        <v>2</v>
      </c>
      <c r="K15" s="160">
        <v>0</v>
      </c>
      <c r="L15" s="160">
        <v>0</v>
      </c>
      <c r="M15" s="160">
        <v>6</v>
      </c>
      <c r="N15" s="160">
        <v>0</v>
      </c>
      <c r="O15" s="160">
        <v>1</v>
      </c>
      <c r="P15" s="161">
        <v>11</v>
      </c>
    </row>
    <row r="16" spans="1:18" s="18" customFormat="1" x14ac:dyDescent="0.25">
      <c r="A16" s="175"/>
      <c r="B16" s="158" t="s">
        <v>1378</v>
      </c>
      <c r="C16" s="158"/>
      <c r="D16" s="159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s="18" customFormat="1" x14ac:dyDescent="0.25">
      <c r="A17" s="175"/>
      <c r="B17" s="158" t="s">
        <v>1378</v>
      </c>
      <c r="C17" s="158"/>
      <c r="D17" s="159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s="18" customFormat="1" x14ac:dyDescent="0.25">
      <c r="A18" s="175"/>
      <c r="B18" s="158" t="s">
        <v>1384</v>
      </c>
      <c r="C18" s="158" t="s">
        <v>136</v>
      </c>
      <c r="D18" s="159" t="s">
        <v>361</v>
      </c>
      <c r="E18" s="160">
        <v>16</v>
      </c>
      <c r="F18" s="160">
        <v>2</v>
      </c>
      <c r="G18" s="160">
        <v>1</v>
      </c>
      <c r="H18" s="160">
        <v>0</v>
      </c>
      <c r="I18" s="160">
        <v>0</v>
      </c>
      <c r="J18" s="160">
        <v>2</v>
      </c>
      <c r="K18" s="160">
        <v>3</v>
      </c>
      <c r="L18" s="160">
        <v>0</v>
      </c>
      <c r="M18" s="160">
        <v>11</v>
      </c>
      <c r="N18" s="160">
        <v>0</v>
      </c>
      <c r="O18" s="160">
        <v>1</v>
      </c>
      <c r="P18" s="161">
        <v>18</v>
      </c>
    </row>
    <row r="19" spans="1:16" s="18" customFormat="1" x14ac:dyDescent="0.25">
      <c r="A19" s="175"/>
      <c r="B19" s="158" t="s">
        <v>1378</v>
      </c>
      <c r="C19" s="158"/>
      <c r="D19" s="159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s="18" customFormat="1" x14ac:dyDescent="0.25">
      <c r="A20" s="175"/>
      <c r="B20" s="158" t="s">
        <v>1378</v>
      </c>
      <c r="C20" s="158"/>
      <c r="D20" s="159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s="18" customFormat="1" x14ac:dyDescent="0.25">
      <c r="A21" s="175"/>
      <c r="B21" s="158" t="s">
        <v>1419</v>
      </c>
      <c r="C21" s="158" t="s">
        <v>137</v>
      </c>
      <c r="D21" s="159" t="s">
        <v>361</v>
      </c>
      <c r="E21" s="160">
        <v>6</v>
      </c>
      <c r="F21" s="160">
        <v>0</v>
      </c>
      <c r="G21" s="160">
        <v>1</v>
      </c>
      <c r="H21" s="160">
        <v>0</v>
      </c>
      <c r="I21" s="160">
        <v>0</v>
      </c>
      <c r="J21" s="160">
        <v>1</v>
      </c>
      <c r="K21" s="160">
        <v>0</v>
      </c>
      <c r="L21" s="160">
        <v>0</v>
      </c>
      <c r="M21" s="160">
        <v>4</v>
      </c>
      <c r="N21" s="160">
        <v>0</v>
      </c>
      <c r="O21" s="160">
        <v>0</v>
      </c>
      <c r="P21" s="161">
        <v>6</v>
      </c>
    </row>
    <row r="22" spans="1:16" s="18" customFormat="1" x14ac:dyDescent="0.25">
      <c r="A22" s="175"/>
      <c r="B22" s="158" t="s">
        <v>1378</v>
      </c>
      <c r="C22" s="158"/>
      <c r="D22" s="159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s="18" customFormat="1" x14ac:dyDescent="0.25">
      <c r="A23" s="175"/>
      <c r="B23" s="158" t="s">
        <v>1378</v>
      </c>
      <c r="C23" s="158"/>
      <c r="D23" s="159" t="s">
        <v>113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1">
        <v>0</v>
      </c>
    </row>
    <row r="24" spans="1:16" s="18" customFormat="1" x14ac:dyDescent="0.25">
      <c r="A24" s="175"/>
      <c r="B24" s="158" t="s">
        <v>1385</v>
      </c>
      <c r="C24" s="158" t="s">
        <v>138</v>
      </c>
      <c r="D24" s="159" t="s">
        <v>361</v>
      </c>
      <c r="E24" s="160">
        <v>17</v>
      </c>
      <c r="F24" s="160">
        <v>3</v>
      </c>
      <c r="G24" s="160">
        <v>0</v>
      </c>
      <c r="H24" s="160">
        <v>0</v>
      </c>
      <c r="I24" s="160">
        <v>1</v>
      </c>
      <c r="J24" s="160">
        <v>5</v>
      </c>
      <c r="K24" s="160">
        <v>1</v>
      </c>
      <c r="L24" s="160">
        <v>0</v>
      </c>
      <c r="M24" s="160">
        <v>11</v>
      </c>
      <c r="N24" s="160">
        <v>0</v>
      </c>
      <c r="O24" s="160">
        <v>2</v>
      </c>
      <c r="P24" s="161">
        <v>20</v>
      </c>
    </row>
    <row r="25" spans="1:16" s="18" customFormat="1" x14ac:dyDescent="0.25">
      <c r="A25" s="175"/>
      <c r="B25" s="158" t="s">
        <v>1378</v>
      </c>
      <c r="C25" s="158"/>
      <c r="D25" s="159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s="18" customFormat="1" x14ac:dyDescent="0.25">
      <c r="A26" s="175"/>
      <c r="B26" s="158" t="s">
        <v>1378</v>
      </c>
      <c r="C26" s="158"/>
      <c r="D26" s="159" t="s">
        <v>113</v>
      </c>
      <c r="E26" s="160">
        <v>2</v>
      </c>
      <c r="F26" s="160">
        <v>0</v>
      </c>
      <c r="G26" s="160">
        <v>2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1">
        <v>2</v>
      </c>
    </row>
    <row r="27" spans="1:16" s="18" customFormat="1" x14ac:dyDescent="0.25">
      <c r="A27" s="175"/>
      <c r="B27" s="158" t="s">
        <v>1381</v>
      </c>
      <c r="C27" s="158" t="s">
        <v>139</v>
      </c>
      <c r="D27" s="159" t="s">
        <v>361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1">
        <v>0</v>
      </c>
    </row>
    <row r="28" spans="1:16" s="18" customFormat="1" x14ac:dyDescent="0.25">
      <c r="A28" s="175"/>
      <c r="B28" s="158" t="s">
        <v>1378</v>
      </c>
      <c r="C28" s="158"/>
      <c r="D28" s="159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s="18" customFormat="1" x14ac:dyDescent="0.25">
      <c r="A29" s="175"/>
      <c r="B29" s="158" t="s">
        <v>1378</v>
      </c>
      <c r="C29" s="158"/>
      <c r="D29" s="159" t="s">
        <v>113</v>
      </c>
      <c r="E29" s="160">
        <v>6</v>
      </c>
      <c r="F29" s="160">
        <v>2</v>
      </c>
      <c r="G29" s="160">
        <v>0</v>
      </c>
      <c r="H29" s="160">
        <v>0</v>
      </c>
      <c r="I29" s="160">
        <v>1</v>
      </c>
      <c r="J29" s="160">
        <v>3</v>
      </c>
      <c r="K29" s="160">
        <v>0</v>
      </c>
      <c r="L29" s="160">
        <v>0</v>
      </c>
      <c r="M29" s="160">
        <v>2</v>
      </c>
      <c r="N29" s="160">
        <v>1</v>
      </c>
      <c r="O29" s="160">
        <v>1</v>
      </c>
      <c r="P29" s="161">
        <v>8</v>
      </c>
    </row>
    <row r="30" spans="1:16" s="18" customFormat="1" x14ac:dyDescent="0.25">
      <c r="A30" s="175"/>
      <c r="B30" s="158" t="s">
        <v>1386</v>
      </c>
      <c r="C30" s="158" t="s">
        <v>140</v>
      </c>
      <c r="D30" s="159" t="s">
        <v>361</v>
      </c>
      <c r="E30" s="160">
        <v>5</v>
      </c>
      <c r="F30" s="160">
        <v>0</v>
      </c>
      <c r="G30" s="160">
        <v>0</v>
      </c>
      <c r="H30" s="160">
        <v>0</v>
      </c>
      <c r="I30" s="160">
        <v>1</v>
      </c>
      <c r="J30" s="160">
        <v>0</v>
      </c>
      <c r="K30" s="160">
        <v>0</v>
      </c>
      <c r="L30" s="160">
        <v>0</v>
      </c>
      <c r="M30" s="160">
        <v>3</v>
      </c>
      <c r="N30" s="160">
        <v>0</v>
      </c>
      <c r="O30" s="160">
        <v>1</v>
      </c>
      <c r="P30" s="161">
        <v>5</v>
      </c>
    </row>
    <row r="31" spans="1:16" s="18" customFormat="1" x14ac:dyDescent="0.25">
      <c r="A31" s="175"/>
      <c r="B31" s="158" t="s">
        <v>1378</v>
      </c>
      <c r="C31" s="158"/>
      <c r="D31" s="159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s="18" customFormat="1" x14ac:dyDescent="0.25">
      <c r="A32" s="175"/>
      <c r="B32" s="158" t="s">
        <v>1378</v>
      </c>
      <c r="C32" s="158"/>
      <c r="D32" s="159" t="s">
        <v>113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1">
        <v>0</v>
      </c>
    </row>
    <row r="33" spans="1:16" s="18" customFormat="1" x14ac:dyDescent="0.25">
      <c r="A33" s="175"/>
      <c r="B33" s="158" t="s">
        <v>425</v>
      </c>
      <c r="C33" s="158" t="s">
        <v>141</v>
      </c>
      <c r="D33" s="159" t="s">
        <v>361</v>
      </c>
      <c r="E33" s="160">
        <v>16</v>
      </c>
      <c r="F33" s="160">
        <v>9</v>
      </c>
      <c r="G33" s="160">
        <v>2</v>
      </c>
      <c r="H33" s="160">
        <v>0</v>
      </c>
      <c r="I33" s="160">
        <v>0</v>
      </c>
      <c r="J33" s="160">
        <v>7</v>
      </c>
      <c r="K33" s="160">
        <v>1</v>
      </c>
      <c r="L33" s="160">
        <v>0</v>
      </c>
      <c r="M33" s="160">
        <v>10</v>
      </c>
      <c r="N33" s="160">
        <v>0</v>
      </c>
      <c r="O33" s="160">
        <v>5</v>
      </c>
      <c r="P33" s="161">
        <v>25</v>
      </c>
    </row>
    <row r="34" spans="1:16" s="18" customFormat="1" x14ac:dyDescent="0.25">
      <c r="A34" s="175"/>
      <c r="B34" s="158" t="s">
        <v>1378</v>
      </c>
      <c r="C34" s="158"/>
      <c r="D34" s="159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s="18" customFormat="1" x14ac:dyDescent="0.25">
      <c r="A35" s="175"/>
      <c r="B35" s="158" t="s">
        <v>1378</v>
      </c>
      <c r="C35" s="158"/>
      <c r="D35" s="159" t="s">
        <v>113</v>
      </c>
      <c r="E35" s="160">
        <v>12</v>
      </c>
      <c r="F35" s="160">
        <v>1</v>
      </c>
      <c r="G35" s="160">
        <v>2</v>
      </c>
      <c r="H35" s="160">
        <v>0</v>
      </c>
      <c r="I35" s="160">
        <v>1</v>
      </c>
      <c r="J35" s="160">
        <v>2</v>
      </c>
      <c r="K35" s="160">
        <v>0</v>
      </c>
      <c r="L35" s="160">
        <v>0</v>
      </c>
      <c r="M35" s="160">
        <v>8</v>
      </c>
      <c r="N35" s="160">
        <v>0</v>
      </c>
      <c r="O35" s="160">
        <v>0</v>
      </c>
      <c r="P35" s="161">
        <v>13</v>
      </c>
    </row>
    <row r="36" spans="1:16" s="18" customFormat="1" x14ac:dyDescent="0.25">
      <c r="A36" s="175"/>
      <c r="B36" s="158" t="s">
        <v>1387</v>
      </c>
      <c r="C36" s="158" t="s">
        <v>142</v>
      </c>
      <c r="D36" s="159" t="s">
        <v>361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0</v>
      </c>
    </row>
    <row r="37" spans="1:16" s="18" customFormat="1" x14ac:dyDescent="0.25">
      <c r="A37" s="175"/>
      <c r="B37" s="158" t="s">
        <v>1378</v>
      </c>
      <c r="C37" s="158"/>
      <c r="D37" s="159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s="18" customFormat="1" x14ac:dyDescent="0.25">
      <c r="A38" s="175"/>
      <c r="B38" s="158" t="s">
        <v>1378</v>
      </c>
      <c r="C38" s="158"/>
      <c r="D38" s="159" t="s">
        <v>113</v>
      </c>
      <c r="E38" s="160">
        <v>1</v>
      </c>
      <c r="F38" s="160">
        <v>1</v>
      </c>
      <c r="G38" s="160">
        <v>0</v>
      </c>
      <c r="H38" s="160">
        <v>0</v>
      </c>
      <c r="I38" s="160">
        <v>0</v>
      </c>
      <c r="J38" s="160">
        <v>1</v>
      </c>
      <c r="K38" s="160">
        <v>0</v>
      </c>
      <c r="L38" s="160">
        <v>0</v>
      </c>
      <c r="M38" s="160">
        <v>1</v>
      </c>
      <c r="N38" s="160">
        <v>0</v>
      </c>
      <c r="O38" s="160">
        <v>0</v>
      </c>
      <c r="P38" s="161">
        <v>2</v>
      </c>
    </row>
    <row r="39" spans="1:16" s="18" customFormat="1" x14ac:dyDescent="0.25">
      <c r="A39" s="175"/>
      <c r="B39" s="158" t="s">
        <v>426</v>
      </c>
      <c r="C39" s="158" t="s">
        <v>143</v>
      </c>
      <c r="D39" s="159" t="s">
        <v>361</v>
      </c>
      <c r="E39" s="160">
        <v>0</v>
      </c>
      <c r="F39" s="160">
        <v>1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1</v>
      </c>
      <c r="N39" s="160">
        <v>0</v>
      </c>
      <c r="O39" s="160">
        <v>0</v>
      </c>
      <c r="P39" s="161">
        <v>1</v>
      </c>
    </row>
    <row r="40" spans="1:16" s="18" customFormat="1" x14ac:dyDescent="0.25">
      <c r="A40" s="175"/>
      <c r="B40" s="158" t="s">
        <v>1378</v>
      </c>
      <c r="C40" s="158"/>
      <c r="D40" s="159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s="18" customFormat="1" x14ac:dyDescent="0.25">
      <c r="A41" s="175"/>
      <c r="B41" s="158" t="s">
        <v>1378</v>
      </c>
      <c r="C41" s="158"/>
      <c r="D41" s="159" t="s">
        <v>113</v>
      </c>
      <c r="E41" s="160">
        <v>4</v>
      </c>
      <c r="F41" s="160">
        <v>6</v>
      </c>
      <c r="G41" s="160">
        <v>1</v>
      </c>
      <c r="H41" s="160">
        <v>0</v>
      </c>
      <c r="I41" s="160">
        <v>0</v>
      </c>
      <c r="J41" s="160">
        <v>3</v>
      </c>
      <c r="K41" s="160">
        <v>0</v>
      </c>
      <c r="L41" s="160">
        <v>0</v>
      </c>
      <c r="M41" s="160">
        <v>6</v>
      </c>
      <c r="N41" s="160">
        <v>0</v>
      </c>
      <c r="O41" s="160">
        <v>0</v>
      </c>
      <c r="P41" s="161">
        <v>10</v>
      </c>
    </row>
    <row r="42" spans="1:16" s="18" customFormat="1" x14ac:dyDescent="0.25">
      <c r="A42" s="175"/>
      <c r="B42" s="158" t="s">
        <v>1388</v>
      </c>
      <c r="C42" s="158" t="s">
        <v>144</v>
      </c>
      <c r="D42" s="159" t="s">
        <v>361</v>
      </c>
      <c r="E42" s="160">
        <v>4</v>
      </c>
      <c r="F42" s="160">
        <v>0</v>
      </c>
      <c r="G42" s="160">
        <v>1</v>
      </c>
      <c r="H42" s="160">
        <v>0</v>
      </c>
      <c r="I42" s="160">
        <v>0</v>
      </c>
      <c r="J42" s="160">
        <v>1</v>
      </c>
      <c r="K42" s="160">
        <v>0</v>
      </c>
      <c r="L42" s="160">
        <v>0</v>
      </c>
      <c r="M42" s="160">
        <v>1</v>
      </c>
      <c r="N42" s="160">
        <v>0</v>
      </c>
      <c r="O42" s="160">
        <v>1</v>
      </c>
      <c r="P42" s="161">
        <v>4</v>
      </c>
    </row>
    <row r="43" spans="1:16" s="18" customFormat="1" x14ac:dyDescent="0.25">
      <c r="A43" s="175"/>
      <c r="B43" s="158" t="s">
        <v>1378</v>
      </c>
      <c r="C43" s="158"/>
      <c r="D43" s="159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s="18" customFormat="1" x14ac:dyDescent="0.25">
      <c r="A44" s="175"/>
      <c r="B44" s="158" t="s">
        <v>1378</v>
      </c>
      <c r="C44" s="158"/>
      <c r="D44" s="159" t="s">
        <v>113</v>
      </c>
      <c r="E44" s="160">
        <v>6</v>
      </c>
      <c r="F44" s="160">
        <v>1</v>
      </c>
      <c r="G44" s="160">
        <v>2</v>
      </c>
      <c r="H44" s="160">
        <v>0</v>
      </c>
      <c r="I44" s="160">
        <v>1</v>
      </c>
      <c r="J44" s="160">
        <v>0</v>
      </c>
      <c r="K44" s="160">
        <v>0</v>
      </c>
      <c r="L44" s="160">
        <v>0</v>
      </c>
      <c r="M44" s="160">
        <v>4</v>
      </c>
      <c r="N44" s="160">
        <v>0</v>
      </c>
      <c r="O44" s="160">
        <v>0</v>
      </c>
      <c r="P44" s="161">
        <v>7</v>
      </c>
    </row>
    <row r="45" spans="1:16" s="18" customFormat="1" x14ac:dyDescent="0.25">
      <c r="A45" s="175"/>
      <c r="B45" s="158" t="s">
        <v>1379</v>
      </c>
      <c r="C45" s="158" t="s">
        <v>145</v>
      </c>
      <c r="D45" s="159" t="s">
        <v>361</v>
      </c>
      <c r="E45" s="160">
        <v>12</v>
      </c>
      <c r="F45" s="160">
        <v>10</v>
      </c>
      <c r="G45" s="160">
        <v>0</v>
      </c>
      <c r="H45" s="160">
        <v>1</v>
      </c>
      <c r="I45" s="160">
        <v>0</v>
      </c>
      <c r="J45" s="160">
        <v>10</v>
      </c>
      <c r="K45" s="160">
        <v>2</v>
      </c>
      <c r="L45" s="160">
        <v>0</v>
      </c>
      <c r="M45" s="160">
        <v>7</v>
      </c>
      <c r="N45" s="160">
        <v>1</v>
      </c>
      <c r="O45" s="160">
        <v>1</v>
      </c>
      <c r="P45" s="161">
        <v>22</v>
      </c>
    </row>
    <row r="46" spans="1:16" s="18" customFormat="1" x14ac:dyDescent="0.25">
      <c r="A46" s="175"/>
      <c r="B46" s="158" t="s">
        <v>1378</v>
      </c>
      <c r="C46" s="158"/>
      <c r="D46" s="159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s="18" customFormat="1" x14ac:dyDescent="0.25">
      <c r="A47" s="175"/>
      <c r="B47" s="158" t="s">
        <v>1378</v>
      </c>
      <c r="C47" s="158"/>
      <c r="D47" s="159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s="18" customFormat="1" x14ac:dyDescent="0.25">
      <c r="A48" s="175"/>
      <c r="B48" s="158" t="s">
        <v>934</v>
      </c>
      <c r="C48" s="158" t="s">
        <v>146</v>
      </c>
      <c r="D48" s="159" t="s">
        <v>361</v>
      </c>
      <c r="E48" s="160">
        <v>31</v>
      </c>
      <c r="F48" s="160">
        <v>7</v>
      </c>
      <c r="G48" s="160">
        <v>0</v>
      </c>
      <c r="H48" s="160">
        <v>0</v>
      </c>
      <c r="I48" s="160">
        <v>1</v>
      </c>
      <c r="J48" s="160">
        <v>7</v>
      </c>
      <c r="K48" s="160">
        <v>2</v>
      </c>
      <c r="L48" s="160">
        <v>0</v>
      </c>
      <c r="M48" s="160">
        <v>22</v>
      </c>
      <c r="N48" s="160">
        <v>1</v>
      </c>
      <c r="O48" s="160">
        <v>5</v>
      </c>
      <c r="P48" s="161">
        <v>38</v>
      </c>
    </row>
    <row r="49" spans="1:16" s="18" customFormat="1" x14ac:dyDescent="0.25">
      <c r="A49" s="175"/>
      <c r="B49" s="158" t="s">
        <v>1378</v>
      </c>
      <c r="C49" s="158"/>
      <c r="D49" s="159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s="18" customFormat="1" x14ac:dyDescent="0.25">
      <c r="A50" s="175"/>
      <c r="B50" s="158" t="s">
        <v>1378</v>
      </c>
      <c r="C50" s="158"/>
      <c r="D50" s="159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s="18" customFormat="1" x14ac:dyDescent="0.25">
      <c r="A51" s="176" t="s">
        <v>147</v>
      </c>
      <c r="B51" s="158" t="s">
        <v>935</v>
      </c>
      <c r="C51" s="158" t="s">
        <v>148</v>
      </c>
      <c r="D51" s="159" t="s">
        <v>361</v>
      </c>
      <c r="E51" s="160">
        <v>1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1</v>
      </c>
      <c r="N51" s="160">
        <v>0</v>
      </c>
      <c r="O51" s="160">
        <v>0</v>
      </c>
      <c r="P51" s="161">
        <v>1</v>
      </c>
    </row>
    <row r="52" spans="1:16" s="18" customFormat="1" x14ac:dyDescent="0.25">
      <c r="A52" s="175"/>
      <c r="B52" s="158" t="s">
        <v>1378</v>
      </c>
      <c r="C52" s="158"/>
      <c r="D52" s="159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s="18" customFormat="1" x14ac:dyDescent="0.25">
      <c r="A53" s="175"/>
      <c r="B53" s="158" t="s">
        <v>1378</v>
      </c>
      <c r="C53" s="158"/>
      <c r="D53" s="159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s="18" customFormat="1" x14ac:dyDescent="0.25">
      <c r="A54" s="175"/>
      <c r="B54" s="158" t="s">
        <v>936</v>
      </c>
      <c r="C54" s="158" t="s">
        <v>255</v>
      </c>
      <c r="D54" s="159" t="s">
        <v>361</v>
      </c>
      <c r="E54" s="160">
        <v>4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3</v>
      </c>
      <c r="L54" s="160">
        <v>0</v>
      </c>
      <c r="M54" s="160">
        <v>1</v>
      </c>
      <c r="N54" s="160">
        <v>0</v>
      </c>
      <c r="O54" s="160">
        <v>0</v>
      </c>
      <c r="P54" s="161">
        <v>4</v>
      </c>
    </row>
    <row r="55" spans="1:16" s="18" customFormat="1" x14ac:dyDescent="0.25">
      <c r="A55" s="175"/>
      <c r="B55" s="158" t="s">
        <v>1378</v>
      </c>
      <c r="C55" s="158"/>
      <c r="D55" s="159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s="18" customFormat="1" x14ac:dyDescent="0.25">
      <c r="A56" s="175"/>
      <c r="B56" s="158" t="s">
        <v>1378</v>
      </c>
      <c r="C56" s="158"/>
      <c r="D56" s="159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s="18" customFormat="1" x14ac:dyDescent="0.25">
      <c r="A57" s="175"/>
      <c r="B57" s="158" t="s">
        <v>937</v>
      </c>
      <c r="C57" s="158" t="s">
        <v>150</v>
      </c>
      <c r="D57" s="159" t="s">
        <v>361</v>
      </c>
      <c r="E57" s="160">
        <v>9</v>
      </c>
      <c r="F57" s="160">
        <v>1</v>
      </c>
      <c r="G57" s="160">
        <v>1</v>
      </c>
      <c r="H57" s="160">
        <v>0</v>
      </c>
      <c r="I57" s="160">
        <v>0</v>
      </c>
      <c r="J57" s="160">
        <v>2</v>
      </c>
      <c r="K57" s="160">
        <v>0</v>
      </c>
      <c r="L57" s="160">
        <v>0</v>
      </c>
      <c r="M57" s="160">
        <v>5</v>
      </c>
      <c r="N57" s="160">
        <v>0</v>
      </c>
      <c r="O57" s="160">
        <v>2</v>
      </c>
      <c r="P57" s="161">
        <v>10</v>
      </c>
    </row>
    <row r="58" spans="1:16" s="18" customFormat="1" x14ac:dyDescent="0.25">
      <c r="A58" s="175"/>
      <c r="B58" s="158" t="s">
        <v>1378</v>
      </c>
      <c r="C58" s="158"/>
      <c r="D58" s="159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s="18" customFormat="1" x14ac:dyDescent="0.25">
      <c r="A59" s="175"/>
      <c r="B59" s="158" t="s">
        <v>1378</v>
      </c>
      <c r="C59" s="158"/>
      <c r="D59" s="159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s="18" customFormat="1" x14ac:dyDescent="0.25">
      <c r="A60" s="175"/>
      <c r="B60" s="158" t="s">
        <v>938</v>
      </c>
      <c r="C60" s="158" t="s">
        <v>151</v>
      </c>
      <c r="D60" s="159" t="s">
        <v>361</v>
      </c>
      <c r="E60" s="160">
        <v>7</v>
      </c>
      <c r="F60" s="160">
        <v>2</v>
      </c>
      <c r="G60" s="160">
        <v>0</v>
      </c>
      <c r="H60" s="160">
        <v>0</v>
      </c>
      <c r="I60" s="160">
        <v>0</v>
      </c>
      <c r="J60" s="160">
        <v>2</v>
      </c>
      <c r="K60" s="160">
        <v>0</v>
      </c>
      <c r="L60" s="160">
        <v>0</v>
      </c>
      <c r="M60" s="160">
        <v>5</v>
      </c>
      <c r="N60" s="160">
        <v>1</v>
      </c>
      <c r="O60" s="160">
        <v>1</v>
      </c>
      <c r="P60" s="161">
        <v>9</v>
      </c>
    </row>
    <row r="61" spans="1:16" s="18" customFormat="1" x14ac:dyDescent="0.25">
      <c r="A61" s="175"/>
      <c r="B61" s="158" t="s">
        <v>1378</v>
      </c>
      <c r="C61" s="158"/>
      <c r="D61" s="159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s="18" customFormat="1" x14ac:dyDescent="0.25">
      <c r="A62" s="175"/>
      <c r="B62" s="158" t="s">
        <v>1378</v>
      </c>
      <c r="C62" s="158"/>
      <c r="D62" s="159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s="18" customFormat="1" x14ac:dyDescent="0.25">
      <c r="A63" s="175"/>
      <c r="B63" s="158" t="s">
        <v>939</v>
      </c>
      <c r="C63" s="158" t="s">
        <v>152</v>
      </c>
      <c r="D63" s="159" t="s">
        <v>361</v>
      </c>
      <c r="E63" s="160">
        <v>6</v>
      </c>
      <c r="F63" s="160">
        <v>3</v>
      </c>
      <c r="G63" s="160">
        <v>0</v>
      </c>
      <c r="H63" s="160">
        <v>0</v>
      </c>
      <c r="I63" s="160">
        <v>0</v>
      </c>
      <c r="J63" s="160">
        <v>1</v>
      </c>
      <c r="K63" s="160">
        <v>0</v>
      </c>
      <c r="L63" s="160">
        <v>0</v>
      </c>
      <c r="M63" s="160">
        <v>8</v>
      </c>
      <c r="N63" s="160">
        <v>0</v>
      </c>
      <c r="O63" s="160">
        <v>0</v>
      </c>
      <c r="P63" s="161">
        <v>9</v>
      </c>
    </row>
    <row r="64" spans="1:16" s="18" customFormat="1" x14ac:dyDescent="0.25">
      <c r="A64" s="175"/>
      <c r="B64" s="158" t="s">
        <v>1378</v>
      </c>
      <c r="C64" s="158"/>
      <c r="D64" s="159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s="18" customFormat="1" x14ac:dyDescent="0.25">
      <c r="A65" s="175"/>
      <c r="B65" s="158" t="s">
        <v>1378</v>
      </c>
      <c r="C65" s="158"/>
      <c r="D65" s="159" t="s">
        <v>113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0</v>
      </c>
    </row>
    <row r="66" spans="1:16" s="18" customFormat="1" x14ac:dyDescent="0.25">
      <c r="A66" s="175"/>
      <c r="B66" s="158" t="s">
        <v>1389</v>
      </c>
      <c r="C66" s="158" t="s">
        <v>153</v>
      </c>
      <c r="D66" s="159" t="s">
        <v>361</v>
      </c>
      <c r="E66" s="160">
        <v>7</v>
      </c>
      <c r="F66" s="160">
        <v>1</v>
      </c>
      <c r="G66" s="160">
        <v>0</v>
      </c>
      <c r="H66" s="160">
        <v>0</v>
      </c>
      <c r="I66" s="160">
        <v>0</v>
      </c>
      <c r="J66" s="160">
        <v>1</v>
      </c>
      <c r="K66" s="160">
        <v>2</v>
      </c>
      <c r="L66" s="160">
        <v>0</v>
      </c>
      <c r="M66" s="160">
        <v>5</v>
      </c>
      <c r="N66" s="160">
        <v>0</v>
      </c>
      <c r="O66" s="160">
        <v>0</v>
      </c>
      <c r="P66" s="161">
        <v>8</v>
      </c>
    </row>
    <row r="67" spans="1:16" s="18" customFormat="1" x14ac:dyDescent="0.25">
      <c r="A67" s="175"/>
      <c r="B67" s="158" t="s">
        <v>1378</v>
      </c>
      <c r="C67" s="158"/>
      <c r="D67" s="159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s="18" customFormat="1" x14ac:dyDescent="0.25">
      <c r="A68" s="175"/>
      <c r="B68" s="158" t="s">
        <v>1378</v>
      </c>
      <c r="C68" s="158"/>
      <c r="D68" s="159" t="s">
        <v>113</v>
      </c>
      <c r="E68" s="160">
        <v>2</v>
      </c>
      <c r="F68" s="160">
        <v>0</v>
      </c>
      <c r="G68" s="160">
        <v>1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1</v>
      </c>
      <c r="N68" s="160">
        <v>0</v>
      </c>
      <c r="O68" s="160">
        <v>0</v>
      </c>
      <c r="P68" s="161">
        <v>2</v>
      </c>
    </row>
    <row r="69" spans="1:16" s="18" customFormat="1" x14ac:dyDescent="0.25">
      <c r="A69" s="175"/>
      <c r="B69" s="158" t="s">
        <v>1390</v>
      </c>
      <c r="C69" s="158" t="s">
        <v>154</v>
      </c>
      <c r="D69" s="159" t="s">
        <v>361</v>
      </c>
      <c r="E69" s="160">
        <v>9</v>
      </c>
      <c r="F69" s="160">
        <v>2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10</v>
      </c>
      <c r="N69" s="160">
        <v>0</v>
      </c>
      <c r="O69" s="160">
        <v>1</v>
      </c>
      <c r="P69" s="161">
        <v>11</v>
      </c>
    </row>
    <row r="70" spans="1:16" s="18" customFormat="1" x14ac:dyDescent="0.25">
      <c r="A70" s="175"/>
      <c r="B70" s="158" t="s">
        <v>1378</v>
      </c>
      <c r="C70" s="158"/>
      <c r="D70" s="159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s="18" customFormat="1" x14ac:dyDescent="0.25">
      <c r="A71" s="175"/>
      <c r="B71" s="158" t="s">
        <v>1378</v>
      </c>
      <c r="C71" s="158"/>
      <c r="D71" s="159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s="18" customFormat="1" x14ac:dyDescent="0.25">
      <c r="A72" s="175"/>
      <c r="B72" s="158" t="s">
        <v>940</v>
      </c>
      <c r="C72" s="158" t="s">
        <v>155</v>
      </c>
      <c r="D72" s="159" t="s">
        <v>361</v>
      </c>
      <c r="E72" s="160">
        <v>1</v>
      </c>
      <c r="F72" s="160">
        <v>2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2</v>
      </c>
      <c r="N72" s="160">
        <v>1</v>
      </c>
      <c r="O72" s="160">
        <v>0</v>
      </c>
      <c r="P72" s="161">
        <v>3</v>
      </c>
    </row>
    <row r="73" spans="1:16" s="18" customFormat="1" x14ac:dyDescent="0.25">
      <c r="A73" s="175"/>
      <c r="B73" s="158" t="s">
        <v>1378</v>
      </c>
      <c r="C73" s="158"/>
      <c r="D73" s="159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s="18" customFormat="1" x14ac:dyDescent="0.25">
      <c r="A74" s="175"/>
      <c r="B74" s="158" t="s">
        <v>1378</v>
      </c>
      <c r="C74" s="158"/>
      <c r="D74" s="159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s="18" customFormat="1" x14ac:dyDescent="0.25">
      <c r="A75" s="175"/>
      <c r="B75" s="158" t="s">
        <v>1391</v>
      </c>
      <c r="C75" s="158" t="s">
        <v>156</v>
      </c>
      <c r="D75" s="159" t="s">
        <v>361</v>
      </c>
      <c r="E75" s="160">
        <v>29</v>
      </c>
      <c r="F75" s="160">
        <v>22</v>
      </c>
      <c r="G75" s="160">
        <v>3</v>
      </c>
      <c r="H75" s="160">
        <v>0</v>
      </c>
      <c r="I75" s="160">
        <v>1</v>
      </c>
      <c r="J75" s="160">
        <v>11</v>
      </c>
      <c r="K75" s="160">
        <v>1</v>
      </c>
      <c r="L75" s="160">
        <v>0</v>
      </c>
      <c r="M75" s="160">
        <v>29</v>
      </c>
      <c r="N75" s="160">
        <v>0</v>
      </c>
      <c r="O75" s="160">
        <v>6</v>
      </c>
      <c r="P75" s="161">
        <v>51</v>
      </c>
    </row>
    <row r="76" spans="1:16" s="18" customFormat="1" x14ac:dyDescent="0.25">
      <c r="A76" s="175"/>
      <c r="B76" s="158" t="s">
        <v>1378</v>
      </c>
      <c r="C76" s="158"/>
      <c r="D76" s="159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s="18" customFormat="1" x14ac:dyDescent="0.25">
      <c r="A77" s="175"/>
      <c r="B77" s="158" t="s">
        <v>1378</v>
      </c>
      <c r="C77" s="158"/>
      <c r="D77" s="159" t="s">
        <v>113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0</v>
      </c>
    </row>
    <row r="78" spans="1:16" s="18" customFormat="1" x14ac:dyDescent="0.25">
      <c r="A78" s="175"/>
      <c r="B78" s="158" t="s">
        <v>941</v>
      </c>
      <c r="C78" s="158" t="s">
        <v>157</v>
      </c>
      <c r="D78" s="159" t="s">
        <v>361</v>
      </c>
      <c r="E78" s="160">
        <v>0</v>
      </c>
      <c r="F78" s="160">
        <v>2</v>
      </c>
      <c r="G78" s="160">
        <v>0</v>
      </c>
      <c r="H78" s="160">
        <v>0</v>
      </c>
      <c r="I78" s="160">
        <v>0</v>
      </c>
      <c r="J78" s="160">
        <v>1</v>
      </c>
      <c r="K78" s="160">
        <v>0</v>
      </c>
      <c r="L78" s="160">
        <v>0</v>
      </c>
      <c r="M78" s="160">
        <v>1</v>
      </c>
      <c r="N78" s="160">
        <v>0</v>
      </c>
      <c r="O78" s="160">
        <v>0</v>
      </c>
      <c r="P78" s="161">
        <v>2</v>
      </c>
    </row>
    <row r="79" spans="1:16" s="18" customFormat="1" x14ac:dyDescent="0.25">
      <c r="A79" s="175"/>
      <c r="B79" s="158" t="s">
        <v>1378</v>
      </c>
      <c r="C79" s="158"/>
      <c r="D79" s="159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s="18" customFormat="1" x14ac:dyDescent="0.25">
      <c r="A80" s="175"/>
      <c r="B80" s="158" t="s">
        <v>1378</v>
      </c>
      <c r="C80" s="158"/>
      <c r="D80" s="159" t="s">
        <v>113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0</v>
      </c>
    </row>
    <row r="81" spans="1:16" s="18" customFormat="1" x14ac:dyDescent="0.25">
      <c r="A81" s="175"/>
      <c r="B81" s="158" t="s">
        <v>942</v>
      </c>
      <c r="C81" s="158" t="s">
        <v>158</v>
      </c>
      <c r="D81" s="159" t="s">
        <v>361</v>
      </c>
      <c r="E81" s="160">
        <v>26</v>
      </c>
      <c r="F81" s="160">
        <v>4</v>
      </c>
      <c r="G81" s="160">
        <v>0</v>
      </c>
      <c r="H81" s="160">
        <v>0</v>
      </c>
      <c r="I81" s="160">
        <v>1</v>
      </c>
      <c r="J81" s="160">
        <v>6</v>
      </c>
      <c r="K81" s="160">
        <v>4</v>
      </c>
      <c r="L81" s="160">
        <v>0</v>
      </c>
      <c r="M81" s="160">
        <v>16</v>
      </c>
      <c r="N81" s="160">
        <v>0</v>
      </c>
      <c r="O81" s="160">
        <v>3</v>
      </c>
      <c r="P81" s="161">
        <v>30</v>
      </c>
    </row>
    <row r="82" spans="1:16" s="18" customFormat="1" x14ac:dyDescent="0.25">
      <c r="A82" s="175"/>
      <c r="B82" s="158" t="s">
        <v>1378</v>
      </c>
      <c r="C82" s="158"/>
      <c r="D82" s="159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6" s="18" customFormat="1" x14ac:dyDescent="0.25">
      <c r="A83" s="175"/>
      <c r="B83" s="158" t="s">
        <v>1378</v>
      </c>
      <c r="C83" s="158"/>
      <c r="D83" s="159" t="s">
        <v>113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</row>
    <row r="84" spans="1:16" s="18" customFormat="1" x14ac:dyDescent="0.25">
      <c r="A84" s="175"/>
      <c r="B84" s="158" t="s">
        <v>1380</v>
      </c>
      <c r="C84" s="158" t="s">
        <v>159</v>
      </c>
      <c r="D84" s="159" t="s">
        <v>361</v>
      </c>
      <c r="E84" s="160">
        <v>6</v>
      </c>
      <c r="F84" s="160">
        <v>7</v>
      </c>
      <c r="G84" s="160">
        <v>1</v>
      </c>
      <c r="H84" s="160">
        <v>0</v>
      </c>
      <c r="I84" s="160">
        <v>0</v>
      </c>
      <c r="J84" s="160">
        <v>3</v>
      </c>
      <c r="K84" s="160">
        <v>0</v>
      </c>
      <c r="L84" s="160">
        <v>0</v>
      </c>
      <c r="M84" s="160">
        <v>7</v>
      </c>
      <c r="N84" s="160">
        <v>0</v>
      </c>
      <c r="O84" s="160">
        <v>2</v>
      </c>
      <c r="P84" s="161">
        <v>13</v>
      </c>
    </row>
    <row r="85" spans="1:16" s="18" customFormat="1" x14ac:dyDescent="0.25">
      <c r="A85" s="175"/>
      <c r="B85" s="158" t="s">
        <v>1378</v>
      </c>
      <c r="C85" s="158"/>
      <c r="D85" s="159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6" s="18" customFormat="1" x14ac:dyDescent="0.25">
      <c r="A86" s="175"/>
      <c r="B86" s="158" t="s">
        <v>1378</v>
      </c>
      <c r="C86" s="158"/>
      <c r="D86" s="159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6" s="18" customFormat="1" x14ac:dyDescent="0.25">
      <c r="A87" s="175"/>
      <c r="B87" s="158" t="s">
        <v>943</v>
      </c>
      <c r="C87" s="158" t="s">
        <v>160</v>
      </c>
      <c r="D87" s="159" t="s">
        <v>361</v>
      </c>
      <c r="E87" s="160">
        <v>0</v>
      </c>
      <c r="F87" s="160">
        <v>3</v>
      </c>
      <c r="G87" s="160">
        <v>0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2</v>
      </c>
      <c r="N87" s="160">
        <v>0</v>
      </c>
      <c r="O87" s="160">
        <v>1</v>
      </c>
      <c r="P87" s="161">
        <v>3</v>
      </c>
    </row>
    <row r="88" spans="1:16" s="18" customFormat="1" x14ac:dyDescent="0.25">
      <c r="A88" s="175"/>
      <c r="B88" s="158" t="s">
        <v>1378</v>
      </c>
      <c r="C88" s="158"/>
      <c r="D88" s="159" t="s">
        <v>119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0</v>
      </c>
    </row>
    <row r="89" spans="1:16" s="18" customFormat="1" x14ac:dyDescent="0.25">
      <c r="A89" s="175"/>
      <c r="B89" s="158" t="s">
        <v>1378</v>
      </c>
      <c r="C89" s="158"/>
      <c r="D89" s="159" t="s">
        <v>113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</row>
    <row r="90" spans="1:16" s="18" customFormat="1" x14ac:dyDescent="0.25">
      <c r="A90" s="175"/>
      <c r="B90" s="158" t="s">
        <v>1392</v>
      </c>
      <c r="C90" s="158" t="s">
        <v>161</v>
      </c>
      <c r="D90" s="159" t="s">
        <v>361</v>
      </c>
      <c r="E90" s="160">
        <v>10</v>
      </c>
      <c r="F90" s="160">
        <v>3</v>
      </c>
      <c r="G90" s="160">
        <v>0</v>
      </c>
      <c r="H90" s="160">
        <v>0</v>
      </c>
      <c r="I90" s="160">
        <v>0</v>
      </c>
      <c r="J90" s="160">
        <v>8</v>
      </c>
      <c r="K90" s="160">
        <v>0</v>
      </c>
      <c r="L90" s="160">
        <v>0</v>
      </c>
      <c r="M90" s="160">
        <v>5</v>
      </c>
      <c r="N90" s="160">
        <v>0</v>
      </c>
      <c r="O90" s="160">
        <v>0</v>
      </c>
      <c r="P90" s="161">
        <v>13</v>
      </c>
    </row>
    <row r="91" spans="1:16" s="18" customFormat="1" x14ac:dyDescent="0.25">
      <c r="A91" s="175"/>
      <c r="B91" s="158" t="s">
        <v>1378</v>
      </c>
      <c r="C91" s="158"/>
      <c r="D91" s="159" t="s">
        <v>119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1">
        <v>0</v>
      </c>
    </row>
    <row r="92" spans="1:16" s="18" customFormat="1" x14ac:dyDescent="0.25">
      <c r="A92" s="175"/>
      <c r="B92" s="158" t="s">
        <v>1378</v>
      </c>
      <c r="C92" s="158"/>
      <c r="D92" s="159" t="s">
        <v>113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</row>
    <row r="93" spans="1:16" s="18" customFormat="1" x14ac:dyDescent="0.25">
      <c r="A93" s="22" t="s">
        <v>162</v>
      </c>
      <c r="B93" s="23" t="s">
        <v>1378</v>
      </c>
      <c r="C93" s="23"/>
      <c r="D93" s="23"/>
      <c r="E93" s="24">
        <f t="shared" ref="E93:P93" si="1">SUM(E15:E92)</f>
        <v>265</v>
      </c>
      <c r="F93" s="24">
        <f t="shared" si="1"/>
        <v>96</v>
      </c>
      <c r="G93" s="24">
        <f t="shared" si="1"/>
        <v>19</v>
      </c>
      <c r="H93" s="24">
        <f t="shared" si="1"/>
        <v>1</v>
      </c>
      <c r="I93" s="24">
        <f t="shared" si="1"/>
        <v>9</v>
      </c>
      <c r="J93" s="24">
        <f t="shared" si="1"/>
        <v>79</v>
      </c>
      <c r="K93" s="24">
        <f t="shared" si="1"/>
        <v>19</v>
      </c>
      <c r="L93" s="24">
        <f t="shared" si="1"/>
        <v>0</v>
      </c>
      <c r="M93" s="24">
        <f t="shared" si="1"/>
        <v>195</v>
      </c>
      <c r="N93" s="24">
        <f t="shared" si="1"/>
        <v>5</v>
      </c>
      <c r="O93" s="24">
        <f t="shared" si="1"/>
        <v>34</v>
      </c>
      <c r="P93" s="25">
        <f t="shared" si="1"/>
        <v>361</v>
      </c>
    </row>
    <row r="94" spans="1:16" s="18" customFormat="1" x14ac:dyDescent="0.25">
      <c r="A94" s="175" t="s">
        <v>114</v>
      </c>
      <c r="B94" s="158" t="s">
        <v>400</v>
      </c>
      <c r="C94" s="158" t="s">
        <v>163</v>
      </c>
      <c r="D94" s="159" t="s">
        <v>361</v>
      </c>
      <c r="E94" s="160">
        <v>14</v>
      </c>
      <c r="F94" s="160">
        <v>32</v>
      </c>
      <c r="G94" s="160">
        <v>16</v>
      </c>
      <c r="H94" s="160">
        <v>0</v>
      </c>
      <c r="I94" s="160">
        <v>7</v>
      </c>
      <c r="J94" s="160">
        <v>0</v>
      </c>
      <c r="K94" s="160">
        <v>0</v>
      </c>
      <c r="L94" s="160">
        <v>0</v>
      </c>
      <c r="M94" s="160">
        <v>20</v>
      </c>
      <c r="N94" s="160">
        <v>1</v>
      </c>
      <c r="O94" s="160">
        <v>2</v>
      </c>
      <c r="P94" s="161">
        <v>46</v>
      </c>
    </row>
    <row r="95" spans="1:16" s="18" customFormat="1" x14ac:dyDescent="0.25">
      <c r="A95" s="175"/>
      <c r="B95" s="158" t="s">
        <v>1378</v>
      </c>
      <c r="C95" s="158"/>
      <c r="D95" s="159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</row>
    <row r="96" spans="1:16" s="18" customFormat="1" x14ac:dyDescent="0.25">
      <c r="A96" s="175"/>
      <c r="B96" s="158" t="s">
        <v>1378</v>
      </c>
      <c r="C96" s="158"/>
      <c r="D96" s="159" t="s">
        <v>113</v>
      </c>
      <c r="E96" s="160">
        <v>1</v>
      </c>
      <c r="F96" s="160">
        <v>2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3</v>
      </c>
      <c r="N96" s="160">
        <v>0</v>
      </c>
      <c r="O96" s="160">
        <v>0</v>
      </c>
      <c r="P96" s="161">
        <v>3</v>
      </c>
    </row>
    <row r="97" spans="1:16" s="18" customFormat="1" x14ac:dyDescent="0.25">
      <c r="A97" s="175"/>
      <c r="B97" s="158" t="s">
        <v>401</v>
      </c>
      <c r="C97" s="158" t="s">
        <v>164</v>
      </c>
      <c r="D97" s="159" t="s">
        <v>361</v>
      </c>
      <c r="E97" s="160">
        <v>2</v>
      </c>
      <c r="F97" s="160">
        <v>6</v>
      </c>
      <c r="G97" s="160">
        <v>4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4</v>
      </c>
      <c r="N97" s="160">
        <v>0</v>
      </c>
      <c r="O97" s="160">
        <v>0</v>
      </c>
      <c r="P97" s="161">
        <v>8</v>
      </c>
    </row>
    <row r="98" spans="1:16" s="18" customFormat="1" x14ac:dyDescent="0.25">
      <c r="A98" s="175"/>
      <c r="B98" s="158" t="s">
        <v>1378</v>
      </c>
      <c r="C98" s="158"/>
      <c r="D98" s="159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</row>
    <row r="99" spans="1:16" s="18" customFormat="1" x14ac:dyDescent="0.25">
      <c r="A99" s="175"/>
      <c r="B99" s="158" t="s">
        <v>1378</v>
      </c>
      <c r="C99" s="158"/>
      <c r="D99" s="159" t="s">
        <v>113</v>
      </c>
      <c r="E99" s="160">
        <v>0</v>
      </c>
      <c r="F99" s="160">
        <v>1</v>
      </c>
      <c r="G99" s="160">
        <v>1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0</v>
      </c>
      <c r="N99" s="160">
        <v>0</v>
      </c>
      <c r="O99" s="160">
        <v>0</v>
      </c>
      <c r="P99" s="161">
        <v>1</v>
      </c>
    </row>
    <row r="100" spans="1:16" s="18" customFormat="1" x14ac:dyDescent="0.25">
      <c r="A100" s="175"/>
      <c r="B100" s="158" t="s">
        <v>402</v>
      </c>
      <c r="C100" s="158" t="s">
        <v>166</v>
      </c>
      <c r="D100" s="159" t="s">
        <v>361</v>
      </c>
      <c r="E100" s="160">
        <v>5</v>
      </c>
      <c r="F100" s="160">
        <v>20</v>
      </c>
      <c r="G100" s="160">
        <v>5</v>
      </c>
      <c r="H100" s="160">
        <v>0</v>
      </c>
      <c r="I100" s="160">
        <v>0</v>
      </c>
      <c r="J100" s="160">
        <v>2</v>
      </c>
      <c r="K100" s="160">
        <v>1</v>
      </c>
      <c r="L100" s="160">
        <v>0</v>
      </c>
      <c r="M100" s="160">
        <v>16</v>
      </c>
      <c r="N100" s="160">
        <v>0</v>
      </c>
      <c r="O100" s="160">
        <v>1</v>
      </c>
      <c r="P100" s="161">
        <v>25</v>
      </c>
    </row>
    <row r="101" spans="1:16" s="18" customFormat="1" x14ac:dyDescent="0.25">
      <c r="A101" s="175"/>
      <c r="B101" s="158" t="s">
        <v>1378</v>
      </c>
      <c r="C101" s="158"/>
      <c r="D101" s="159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</row>
    <row r="102" spans="1:16" s="18" customFormat="1" x14ac:dyDescent="0.25">
      <c r="A102" s="175"/>
      <c r="B102" s="158" t="s">
        <v>1378</v>
      </c>
      <c r="C102" s="158"/>
      <c r="D102" s="159" t="s">
        <v>113</v>
      </c>
      <c r="E102" s="160">
        <v>1</v>
      </c>
      <c r="F102" s="160">
        <v>1</v>
      </c>
      <c r="G102" s="160">
        <v>0</v>
      </c>
      <c r="H102" s="160">
        <v>0</v>
      </c>
      <c r="I102" s="160">
        <v>0</v>
      </c>
      <c r="J102" s="160">
        <v>0</v>
      </c>
      <c r="K102" s="160">
        <v>0</v>
      </c>
      <c r="L102" s="160">
        <v>0</v>
      </c>
      <c r="M102" s="160">
        <v>2</v>
      </c>
      <c r="N102" s="160">
        <v>0</v>
      </c>
      <c r="O102" s="160">
        <v>0</v>
      </c>
      <c r="P102" s="161">
        <v>2</v>
      </c>
    </row>
    <row r="103" spans="1:16" s="18" customFormat="1" x14ac:dyDescent="0.25">
      <c r="A103" s="176" t="s">
        <v>165</v>
      </c>
      <c r="B103" s="158" t="s">
        <v>398</v>
      </c>
      <c r="C103" s="158" t="s">
        <v>198</v>
      </c>
      <c r="D103" s="159" t="s">
        <v>361</v>
      </c>
      <c r="E103" s="160">
        <v>7</v>
      </c>
      <c r="F103" s="160">
        <v>28</v>
      </c>
      <c r="G103" s="160">
        <v>23</v>
      </c>
      <c r="H103" s="160">
        <v>0</v>
      </c>
      <c r="I103" s="160">
        <v>1</v>
      </c>
      <c r="J103" s="160">
        <v>2</v>
      </c>
      <c r="K103" s="160">
        <v>1</v>
      </c>
      <c r="L103" s="160">
        <v>0</v>
      </c>
      <c r="M103" s="160">
        <v>8</v>
      </c>
      <c r="N103" s="160">
        <v>0</v>
      </c>
      <c r="O103" s="160">
        <v>0</v>
      </c>
      <c r="P103" s="161">
        <v>35</v>
      </c>
    </row>
    <row r="104" spans="1:16" s="18" customFormat="1" x14ac:dyDescent="0.25">
      <c r="A104" s="175"/>
      <c r="B104" s="158" t="s">
        <v>1378</v>
      </c>
      <c r="C104" s="158"/>
      <c r="D104" s="159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</row>
    <row r="105" spans="1:16" s="18" customFormat="1" x14ac:dyDescent="0.25">
      <c r="A105" s="175"/>
      <c r="B105" s="158" t="s">
        <v>1378</v>
      </c>
      <c r="C105" s="158"/>
      <c r="D105" s="159" t="s">
        <v>113</v>
      </c>
      <c r="E105" s="160">
        <v>2</v>
      </c>
      <c r="F105" s="160">
        <v>7</v>
      </c>
      <c r="G105" s="160">
        <v>6</v>
      </c>
      <c r="H105" s="160">
        <v>0</v>
      </c>
      <c r="I105" s="160">
        <v>2</v>
      </c>
      <c r="J105" s="160">
        <v>0</v>
      </c>
      <c r="K105" s="160">
        <v>0</v>
      </c>
      <c r="L105" s="160">
        <v>0</v>
      </c>
      <c r="M105" s="160">
        <v>1</v>
      </c>
      <c r="N105" s="160">
        <v>0</v>
      </c>
      <c r="O105" s="160">
        <v>0</v>
      </c>
      <c r="P105" s="161">
        <v>9</v>
      </c>
    </row>
    <row r="106" spans="1:16" s="18" customFormat="1" x14ac:dyDescent="0.25">
      <c r="A106" s="175"/>
      <c r="B106" s="158" t="s">
        <v>427</v>
      </c>
      <c r="C106" s="158" t="s">
        <v>167</v>
      </c>
      <c r="D106" s="159" t="s">
        <v>361</v>
      </c>
      <c r="E106" s="160">
        <v>2</v>
      </c>
      <c r="F106" s="160">
        <v>6</v>
      </c>
      <c r="G106" s="160">
        <v>5</v>
      </c>
      <c r="H106" s="160">
        <v>0</v>
      </c>
      <c r="I106" s="160">
        <v>1</v>
      </c>
      <c r="J106" s="160">
        <v>0</v>
      </c>
      <c r="K106" s="160">
        <v>0</v>
      </c>
      <c r="L106" s="160">
        <v>0</v>
      </c>
      <c r="M106" s="160">
        <v>2</v>
      </c>
      <c r="N106" s="160">
        <v>0</v>
      </c>
      <c r="O106" s="160">
        <v>0</v>
      </c>
      <c r="P106" s="161">
        <v>8</v>
      </c>
    </row>
    <row r="107" spans="1:16" s="18" customFormat="1" x14ac:dyDescent="0.25">
      <c r="A107" s="175"/>
      <c r="B107" s="158" t="s">
        <v>1378</v>
      </c>
      <c r="C107" s="158"/>
      <c r="D107" s="159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</row>
    <row r="108" spans="1:16" s="18" customFormat="1" x14ac:dyDescent="0.25">
      <c r="A108" s="175"/>
      <c r="B108" s="158" t="s">
        <v>1378</v>
      </c>
      <c r="C108" s="158"/>
      <c r="D108" s="159" t="s">
        <v>113</v>
      </c>
      <c r="E108" s="160">
        <v>0</v>
      </c>
      <c r="F108" s="160">
        <v>4</v>
      </c>
      <c r="G108" s="160">
        <v>3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1</v>
      </c>
      <c r="N108" s="160">
        <v>0</v>
      </c>
      <c r="O108" s="160">
        <v>0</v>
      </c>
      <c r="P108" s="161">
        <v>4</v>
      </c>
    </row>
    <row r="109" spans="1:16" s="18" customFormat="1" x14ac:dyDescent="0.25">
      <c r="A109" s="175"/>
      <c r="B109" s="158" t="s">
        <v>403</v>
      </c>
      <c r="C109" s="158" t="s">
        <v>168</v>
      </c>
      <c r="D109" s="159" t="s">
        <v>361</v>
      </c>
      <c r="E109" s="160">
        <v>4</v>
      </c>
      <c r="F109" s="160">
        <v>23</v>
      </c>
      <c r="G109" s="160">
        <v>21</v>
      </c>
      <c r="H109" s="160">
        <v>0</v>
      </c>
      <c r="I109" s="160">
        <v>3</v>
      </c>
      <c r="J109" s="160">
        <v>1</v>
      </c>
      <c r="K109" s="160">
        <v>0</v>
      </c>
      <c r="L109" s="160">
        <v>0</v>
      </c>
      <c r="M109" s="160">
        <v>2</v>
      </c>
      <c r="N109" s="160">
        <v>0</v>
      </c>
      <c r="O109" s="160">
        <v>0</v>
      </c>
      <c r="P109" s="161">
        <v>27</v>
      </c>
    </row>
    <row r="110" spans="1:16" s="18" customFormat="1" x14ac:dyDescent="0.25">
      <c r="A110" s="175"/>
      <c r="B110" s="158" t="s">
        <v>1378</v>
      </c>
      <c r="C110" s="158"/>
      <c r="D110" s="159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</row>
    <row r="111" spans="1:16" s="18" customFormat="1" x14ac:dyDescent="0.25">
      <c r="A111" s="175"/>
      <c r="B111" s="158" t="s">
        <v>1378</v>
      </c>
      <c r="C111" s="158"/>
      <c r="D111" s="159" t="s">
        <v>113</v>
      </c>
      <c r="E111" s="160">
        <v>0</v>
      </c>
      <c r="F111" s="160">
        <v>3</v>
      </c>
      <c r="G111" s="160">
        <v>1</v>
      </c>
      <c r="H111" s="160">
        <v>0</v>
      </c>
      <c r="I111" s="160">
        <v>1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1</v>
      </c>
      <c r="P111" s="161">
        <v>3</v>
      </c>
    </row>
    <row r="112" spans="1:16" s="18" customFormat="1" x14ac:dyDescent="0.25">
      <c r="A112" s="175"/>
      <c r="B112" s="158" t="s">
        <v>432</v>
      </c>
      <c r="C112" s="158" t="s">
        <v>169</v>
      </c>
      <c r="D112" s="159" t="s">
        <v>361</v>
      </c>
      <c r="E112" s="160">
        <v>4</v>
      </c>
      <c r="F112" s="160">
        <v>12</v>
      </c>
      <c r="G112" s="160">
        <v>3</v>
      </c>
      <c r="H112" s="160">
        <v>0</v>
      </c>
      <c r="I112" s="160">
        <v>0</v>
      </c>
      <c r="J112" s="160">
        <v>0</v>
      </c>
      <c r="K112" s="160">
        <v>0</v>
      </c>
      <c r="L112" s="160">
        <v>0</v>
      </c>
      <c r="M112" s="160">
        <v>11</v>
      </c>
      <c r="N112" s="160">
        <v>0</v>
      </c>
      <c r="O112" s="160">
        <v>2</v>
      </c>
      <c r="P112" s="161">
        <v>16</v>
      </c>
    </row>
    <row r="113" spans="1:16" s="18" customFormat="1" x14ac:dyDescent="0.25">
      <c r="A113" s="175"/>
      <c r="B113" s="158" t="s">
        <v>1378</v>
      </c>
      <c r="C113" s="158"/>
      <c r="D113" s="159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</row>
    <row r="114" spans="1:16" s="18" customFormat="1" x14ac:dyDescent="0.25">
      <c r="A114" s="175"/>
      <c r="B114" s="158" t="s">
        <v>1378</v>
      </c>
      <c r="C114" s="158"/>
      <c r="D114" s="159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</row>
    <row r="115" spans="1:16" s="18" customFormat="1" x14ac:dyDescent="0.25">
      <c r="A115" s="175"/>
      <c r="B115" s="158" t="s">
        <v>430</v>
      </c>
      <c r="C115" s="158" t="s">
        <v>901</v>
      </c>
      <c r="D115" s="159" t="s">
        <v>361</v>
      </c>
      <c r="E115" s="160">
        <v>1</v>
      </c>
      <c r="F115" s="160">
        <v>8</v>
      </c>
      <c r="G115" s="160">
        <v>3</v>
      </c>
      <c r="H115" s="160">
        <v>0</v>
      </c>
      <c r="I115" s="160">
        <v>1</v>
      </c>
      <c r="J115" s="160">
        <v>2</v>
      </c>
      <c r="K115" s="160">
        <v>0</v>
      </c>
      <c r="L115" s="160">
        <v>0</v>
      </c>
      <c r="M115" s="160">
        <v>2</v>
      </c>
      <c r="N115" s="160">
        <v>1</v>
      </c>
      <c r="O115" s="160">
        <v>0</v>
      </c>
      <c r="P115" s="161">
        <v>9</v>
      </c>
    </row>
    <row r="116" spans="1:16" s="18" customFormat="1" x14ac:dyDescent="0.25">
      <c r="A116" s="175"/>
      <c r="B116" s="158" t="s">
        <v>1378</v>
      </c>
      <c r="C116" s="158"/>
      <c r="D116" s="159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</row>
    <row r="117" spans="1:16" s="18" customFormat="1" x14ac:dyDescent="0.25">
      <c r="A117" s="175"/>
      <c r="B117" s="158" t="s">
        <v>1378</v>
      </c>
      <c r="C117" s="158"/>
      <c r="D117" s="159" t="s">
        <v>113</v>
      </c>
      <c r="E117" s="160">
        <v>0</v>
      </c>
      <c r="F117" s="160">
        <v>0</v>
      </c>
      <c r="G117" s="160">
        <v>0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>
        <v>0</v>
      </c>
    </row>
    <row r="118" spans="1:16" s="18" customFormat="1" x14ac:dyDescent="0.25">
      <c r="A118" s="175"/>
      <c r="B118" s="158" t="s">
        <v>429</v>
      </c>
      <c r="C118" s="158" t="s">
        <v>171</v>
      </c>
      <c r="D118" s="159" t="s">
        <v>361</v>
      </c>
      <c r="E118" s="160">
        <v>3</v>
      </c>
      <c r="F118" s="160">
        <v>11</v>
      </c>
      <c r="G118" s="160">
        <v>2</v>
      </c>
      <c r="H118" s="160">
        <v>0</v>
      </c>
      <c r="I118" s="160">
        <v>2</v>
      </c>
      <c r="J118" s="160">
        <v>2</v>
      </c>
      <c r="K118" s="160">
        <v>1</v>
      </c>
      <c r="L118" s="160">
        <v>0</v>
      </c>
      <c r="M118" s="160">
        <v>7</v>
      </c>
      <c r="N118" s="160">
        <v>0</v>
      </c>
      <c r="O118" s="160">
        <v>0</v>
      </c>
      <c r="P118" s="161">
        <v>14</v>
      </c>
    </row>
    <row r="119" spans="1:16" s="18" customFormat="1" x14ac:dyDescent="0.25">
      <c r="A119" s="175"/>
      <c r="B119" s="158" t="s">
        <v>1378</v>
      </c>
      <c r="C119" s="158"/>
      <c r="D119" s="159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</row>
    <row r="120" spans="1:16" s="18" customFormat="1" x14ac:dyDescent="0.25">
      <c r="A120" s="175"/>
      <c r="B120" s="158" t="s">
        <v>1378</v>
      </c>
      <c r="C120" s="158"/>
      <c r="D120" s="159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</row>
    <row r="121" spans="1:16" s="18" customFormat="1" x14ac:dyDescent="0.25">
      <c r="A121" s="175"/>
      <c r="B121" s="158" t="s">
        <v>405</v>
      </c>
      <c r="C121" s="158" t="s">
        <v>173</v>
      </c>
      <c r="D121" s="159" t="s">
        <v>361</v>
      </c>
      <c r="E121" s="160">
        <v>3</v>
      </c>
      <c r="F121" s="160">
        <v>11</v>
      </c>
      <c r="G121" s="160">
        <v>5</v>
      </c>
      <c r="H121" s="160">
        <v>0</v>
      </c>
      <c r="I121" s="160">
        <v>2</v>
      </c>
      <c r="J121" s="160">
        <v>3</v>
      </c>
      <c r="K121" s="160">
        <v>0</v>
      </c>
      <c r="L121" s="160">
        <v>0</v>
      </c>
      <c r="M121" s="160">
        <v>4</v>
      </c>
      <c r="N121" s="160">
        <v>0</v>
      </c>
      <c r="O121" s="160">
        <v>0</v>
      </c>
      <c r="P121" s="161">
        <v>14</v>
      </c>
    </row>
    <row r="122" spans="1:16" s="18" customFormat="1" x14ac:dyDescent="0.25">
      <c r="A122" s="175"/>
      <c r="B122" s="158" t="s">
        <v>1378</v>
      </c>
      <c r="C122" s="158"/>
      <c r="D122" s="159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</row>
    <row r="123" spans="1:16" s="18" customFormat="1" x14ac:dyDescent="0.25">
      <c r="A123" s="175"/>
      <c r="B123" s="158" t="s">
        <v>1378</v>
      </c>
      <c r="C123" s="158"/>
      <c r="D123" s="159" t="s">
        <v>113</v>
      </c>
      <c r="E123" s="160">
        <v>2</v>
      </c>
      <c r="F123" s="160">
        <v>5</v>
      </c>
      <c r="G123" s="160">
        <v>6</v>
      </c>
      <c r="H123" s="160">
        <v>0</v>
      </c>
      <c r="I123" s="160">
        <v>0</v>
      </c>
      <c r="J123" s="160">
        <v>0</v>
      </c>
      <c r="K123" s="160">
        <v>0</v>
      </c>
      <c r="L123" s="160">
        <v>0</v>
      </c>
      <c r="M123" s="160">
        <v>1</v>
      </c>
      <c r="N123" s="160">
        <v>0</v>
      </c>
      <c r="O123" s="160">
        <v>0</v>
      </c>
      <c r="P123" s="161">
        <v>7</v>
      </c>
    </row>
    <row r="124" spans="1:16" s="18" customFormat="1" x14ac:dyDescent="0.25">
      <c r="A124" s="175"/>
      <c r="B124" s="158" t="s">
        <v>428</v>
      </c>
      <c r="C124" s="158" t="s">
        <v>174</v>
      </c>
      <c r="D124" s="159" t="s">
        <v>361</v>
      </c>
      <c r="E124" s="160">
        <v>0</v>
      </c>
      <c r="F124" s="160">
        <v>1</v>
      </c>
      <c r="G124" s="160">
        <v>1</v>
      </c>
      <c r="H124" s="160">
        <v>0</v>
      </c>
      <c r="I124" s="160">
        <v>0</v>
      </c>
      <c r="J124" s="160">
        <v>0</v>
      </c>
      <c r="K124" s="160">
        <v>0</v>
      </c>
      <c r="L124" s="160">
        <v>0</v>
      </c>
      <c r="M124" s="160">
        <v>0</v>
      </c>
      <c r="N124" s="160">
        <v>0</v>
      </c>
      <c r="O124" s="160">
        <v>0</v>
      </c>
      <c r="P124" s="161">
        <v>1</v>
      </c>
    </row>
    <row r="125" spans="1:16" s="18" customFormat="1" x14ac:dyDescent="0.25">
      <c r="A125" s="175"/>
      <c r="B125" s="158" t="s">
        <v>1378</v>
      </c>
      <c r="C125" s="158"/>
      <c r="D125" s="159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</row>
    <row r="126" spans="1:16" s="18" customFormat="1" x14ac:dyDescent="0.25">
      <c r="A126" s="175"/>
      <c r="B126" s="158" t="s">
        <v>1378</v>
      </c>
      <c r="C126" s="158"/>
      <c r="D126" s="159" t="s">
        <v>113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1">
        <v>0</v>
      </c>
    </row>
    <row r="127" spans="1:16" s="18" customFormat="1" x14ac:dyDescent="0.25">
      <c r="A127" s="175"/>
      <c r="B127" s="158" t="s">
        <v>444</v>
      </c>
      <c r="C127" s="158" t="s">
        <v>175</v>
      </c>
      <c r="D127" s="159" t="s">
        <v>361</v>
      </c>
      <c r="E127" s="160">
        <v>1</v>
      </c>
      <c r="F127" s="160">
        <v>0</v>
      </c>
      <c r="G127" s="160">
        <v>0</v>
      </c>
      <c r="H127" s="160">
        <v>0</v>
      </c>
      <c r="I127" s="160">
        <v>1</v>
      </c>
      <c r="J127" s="160">
        <v>0</v>
      </c>
      <c r="K127" s="160">
        <v>0</v>
      </c>
      <c r="L127" s="160">
        <v>0</v>
      </c>
      <c r="M127" s="160">
        <v>0</v>
      </c>
      <c r="N127" s="160">
        <v>0</v>
      </c>
      <c r="O127" s="160">
        <v>0</v>
      </c>
      <c r="P127" s="161">
        <v>1</v>
      </c>
    </row>
    <row r="128" spans="1:16" s="18" customFormat="1" x14ac:dyDescent="0.25">
      <c r="A128" s="175"/>
      <c r="B128" s="158" t="s">
        <v>1378</v>
      </c>
      <c r="C128" s="158"/>
      <c r="D128" s="159" t="s">
        <v>119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0">
        <v>0</v>
      </c>
      <c r="P128" s="161">
        <v>0</v>
      </c>
    </row>
    <row r="129" spans="1:16" s="18" customFormat="1" x14ac:dyDescent="0.25">
      <c r="A129" s="175"/>
      <c r="B129" s="158" t="s">
        <v>1378</v>
      </c>
      <c r="C129" s="158"/>
      <c r="D129" s="159" t="s">
        <v>113</v>
      </c>
      <c r="E129" s="160">
        <v>0</v>
      </c>
      <c r="F129" s="160">
        <v>0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0</v>
      </c>
      <c r="N129" s="160">
        <v>0</v>
      </c>
      <c r="O129" s="160">
        <v>0</v>
      </c>
      <c r="P129" s="161">
        <v>0</v>
      </c>
    </row>
    <row r="130" spans="1:16" s="18" customFormat="1" x14ac:dyDescent="0.25">
      <c r="A130" s="175"/>
      <c r="B130" s="158" t="s">
        <v>404</v>
      </c>
      <c r="C130" s="158" t="s">
        <v>176</v>
      </c>
      <c r="D130" s="159" t="s">
        <v>361</v>
      </c>
      <c r="E130" s="160">
        <v>1</v>
      </c>
      <c r="F130" s="160">
        <v>25</v>
      </c>
      <c r="G130" s="160">
        <v>17</v>
      </c>
      <c r="H130" s="160">
        <v>0</v>
      </c>
      <c r="I130" s="160">
        <v>3</v>
      </c>
      <c r="J130" s="160">
        <v>0</v>
      </c>
      <c r="K130" s="160">
        <v>1</v>
      </c>
      <c r="L130" s="160">
        <v>0</v>
      </c>
      <c r="M130" s="160">
        <v>4</v>
      </c>
      <c r="N130" s="160">
        <v>0</v>
      </c>
      <c r="O130" s="160">
        <v>1</v>
      </c>
      <c r="P130" s="161">
        <v>26</v>
      </c>
    </row>
    <row r="131" spans="1:16" s="18" customFormat="1" x14ac:dyDescent="0.25">
      <c r="A131" s="175"/>
      <c r="B131" s="158" t="s">
        <v>1378</v>
      </c>
      <c r="C131" s="158"/>
      <c r="D131" s="159" t="s">
        <v>119</v>
      </c>
      <c r="E131" s="160">
        <v>0</v>
      </c>
      <c r="F131" s="160">
        <v>0</v>
      </c>
      <c r="G131" s="160">
        <v>0</v>
      </c>
      <c r="H131" s="160">
        <v>0</v>
      </c>
      <c r="I131" s="160">
        <v>0</v>
      </c>
      <c r="J131" s="160">
        <v>0</v>
      </c>
      <c r="K131" s="160">
        <v>0</v>
      </c>
      <c r="L131" s="160">
        <v>0</v>
      </c>
      <c r="M131" s="160">
        <v>0</v>
      </c>
      <c r="N131" s="160">
        <v>0</v>
      </c>
      <c r="O131" s="160">
        <v>0</v>
      </c>
      <c r="P131" s="161">
        <v>0</v>
      </c>
    </row>
    <row r="132" spans="1:16" s="18" customFormat="1" x14ac:dyDescent="0.25">
      <c r="A132" s="175"/>
      <c r="B132" s="158" t="s">
        <v>1378</v>
      </c>
      <c r="C132" s="158"/>
      <c r="D132" s="159" t="s">
        <v>113</v>
      </c>
      <c r="E132" s="160">
        <v>1</v>
      </c>
      <c r="F132" s="160">
        <v>6</v>
      </c>
      <c r="G132" s="160">
        <v>4</v>
      </c>
      <c r="H132" s="160">
        <v>0</v>
      </c>
      <c r="I132" s="160">
        <v>1</v>
      </c>
      <c r="J132" s="160">
        <v>0</v>
      </c>
      <c r="K132" s="160">
        <v>0</v>
      </c>
      <c r="L132" s="160">
        <v>0</v>
      </c>
      <c r="M132" s="160">
        <v>2</v>
      </c>
      <c r="N132" s="160">
        <v>0</v>
      </c>
      <c r="O132" s="160">
        <v>0</v>
      </c>
      <c r="P132" s="161">
        <v>7</v>
      </c>
    </row>
    <row r="133" spans="1:16" s="18" customFormat="1" x14ac:dyDescent="0.25">
      <c r="A133" s="22" t="s">
        <v>177</v>
      </c>
      <c r="B133" s="23" t="s">
        <v>1378</v>
      </c>
      <c r="C133" s="23"/>
      <c r="D133" s="23"/>
      <c r="E133" s="24">
        <f>SUM(E94:E132)</f>
        <v>54</v>
      </c>
      <c r="F133" s="24">
        <f t="shared" ref="F133:P133" si="2">SUM(F94:F132)</f>
        <v>212</v>
      </c>
      <c r="G133" s="24">
        <f t="shared" si="2"/>
        <v>126</v>
      </c>
      <c r="H133" s="24">
        <f t="shared" si="2"/>
        <v>0</v>
      </c>
      <c r="I133" s="24">
        <f t="shared" si="2"/>
        <v>25</v>
      </c>
      <c r="J133" s="24">
        <f t="shared" si="2"/>
        <v>12</v>
      </c>
      <c r="K133" s="24">
        <f t="shared" si="2"/>
        <v>4</v>
      </c>
      <c r="L133" s="24">
        <f t="shared" si="2"/>
        <v>0</v>
      </c>
      <c r="M133" s="24">
        <f t="shared" si="2"/>
        <v>90</v>
      </c>
      <c r="N133" s="24">
        <f t="shared" si="2"/>
        <v>2</v>
      </c>
      <c r="O133" s="24">
        <f t="shared" si="2"/>
        <v>7</v>
      </c>
      <c r="P133" s="25">
        <f t="shared" si="2"/>
        <v>266</v>
      </c>
    </row>
    <row r="134" spans="1:16" s="18" customFormat="1" x14ac:dyDescent="0.25">
      <c r="A134" s="175" t="s">
        <v>115</v>
      </c>
      <c r="B134" s="158" t="s">
        <v>944</v>
      </c>
      <c r="C134" s="158" t="s">
        <v>178</v>
      </c>
      <c r="D134" s="159" t="s">
        <v>361</v>
      </c>
      <c r="E134" s="160">
        <v>1</v>
      </c>
      <c r="F134" s="160">
        <v>0</v>
      </c>
      <c r="G134" s="160">
        <v>0</v>
      </c>
      <c r="H134" s="160">
        <v>0</v>
      </c>
      <c r="I134" s="160">
        <v>0</v>
      </c>
      <c r="J134" s="160">
        <v>0</v>
      </c>
      <c r="K134" s="160">
        <v>0</v>
      </c>
      <c r="L134" s="160">
        <v>0</v>
      </c>
      <c r="M134" s="160">
        <v>1</v>
      </c>
      <c r="N134" s="160">
        <v>0</v>
      </c>
      <c r="O134" s="160">
        <v>0</v>
      </c>
      <c r="P134" s="161">
        <v>1</v>
      </c>
    </row>
    <row r="135" spans="1:16" s="18" customFormat="1" x14ac:dyDescent="0.25">
      <c r="A135" s="175"/>
      <c r="B135" s="158" t="s">
        <v>1378</v>
      </c>
      <c r="C135" s="158"/>
      <c r="D135" s="159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6" s="18" customFormat="1" x14ac:dyDescent="0.25">
      <c r="A136" s="175"/>
      <c r="B136" s="158" t="s">
        <v>1378</v>
      </c>
      <c r="C136" s="158"/>
      <c r="D136" s="159" t="s">
        <v>113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1">
        <v>0</v>
      </c>
    </row>
    <row r="137" spans="1:16" s="18" customFormat="1" x14ac:dyDescent="0.25">
      <c r="A137" s="175"/>
      <c r="B137" s="158" t="s">
        <v>945</v>
      </c>
      <c r="C137" s="158" t="s">
        <v>179</v>
      </c>
      <c r="D137" s="159" t="s">
        <v>361</v>
      </c>
      <c r="E137" s="160">
        <v>4</v>
      </c>
      <c r="F137" s="160">
        <v>1</v>
      </c>
      <c r="G137" s="160">
        <v>0</v>
      </c>
      <c r="H137" s="160">
        <v>0</v>
      </c>
      <c r="I137" s="160">
        <v>0</v>
      </c>
      <c r="J137" s="160">
        <v>0</v>
      </c>
      <c r="K137" s="160">
        <v>0</v>
      </c>
      <c r="L137" s="160">
        <v>0</v>
      </c>
      <c r="M137" s="160">
        <v>4</v>
      </c>
      <c r="N137" s="160">
        <v>0</v>
      </c>
      <c r="O137" s="160">
        <v>1</v>
      </c>
      <c r="P137" s="161">
        <v>5</v>
      </c>
    </row>
    <row r="138" spans="1:16" s="18" customFormat="1" x14ac:dyDescent="0.25">
      <c r="A138" s="175"/>
      <c r="B138" s="158" t="s">
        <v>1378</v>
      </c>
      <c r="C138" s="158"/>
      <c r="D138" s="159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6" s="18" customFormat="1" x14ac:dyDescent="0.25">
      <c r="A139" s="175"/>
      <c r="B139" s="158" t="s">
        <v>1378</v>
      </c>
      <c r="C139" s="158"/>
      <c r="D139" s="159" t="s">
        <v>113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0">
        <v>0</v>
      </c>
      <c r="P139" s="161">
        <v>0</v>
      </c>
    </row>
    <row r="140" spans="1:16" s="18" customFormat="1" x14ac:dyDescent="0.25">
      <c r="A140" s="175"/>
      <c r="B140" s="158" t="s">
        <v>946</v>
      </c>
      <c r="C140" s="158" t="s">
        <v>180</v>
      </c>
      <c r="D140" s="159" t="s">
        <v>361</v>
      </c>
      <c r="E140" s="160">
        <v>6</v>
      </c>
      <c r="F140" s="160">
        <v>3</v>
      </c>
      <c r="G140" s="160">
        <v>0</v>
      </c>
      <c r="H140" s="160">
        <v>0</v>
      </c>
      <c r="I140" s="160">
        <v>0</v>
      </c>
      <c r="J140" s="160">
        <v>1</v>
      </c>
      <c r="K140" s="160">
        <v>0</v>
      </c>
      <c r="L140" s="160">
        <v>0</v>
      </c>
      <c r="M140" s="160">
        <v>8</v>
      </c>
      <c r="N140" s="160">
        <v>0</v>
      </c>
      <c r="O140" s="160">
        <v>0</v>
      </c>
      <c r="P140" s="161">
        <v>9</v>
      </c>
    </row>
    <row r="141" spans="1:16" s="18" customFormat="1" x14ac:dyDescent="0.25">
      <c r="A141" s="175"/>
      <c r="B141" s="158" t="s">
        <v>1378</v>
      </c>
      <c r="C141" s="158"/>
      <c r="D141" s="159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6" s="18" customFormat="1" x14ac:dyDescent="0.25">
      <c r="A142" s="175"/>
      <c r="B142" s="158" t="s">
        <v>1378</v>
      </c>
      <c r="C142" s="158"/>
      <c r="D142" s="159" t="s">
        <v>113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1">
        <v>0</v>
      </c>
    </row>
    <row r="143" spans="1:16" s="18" customFormat="1" x14ac:dyDescent="0.25">
      <c r="A143" s="175"/>
      <c r="B143" s="158" t="s">
        <v>947</v>
      </c>
      <c r="C143" s="158" t="s">
        <v>181</v>
      </c>
      <c r="D143" s="159" t="s">
        <v>361</v>
      </c>
      <c r="E143" s="160">
        <v>21</v>
      </c>
      <c r="F143" s="160">
        <v>10</v>
      </c>
      <c r="G143" s="160">
        <v>0</v>
      </c>
      <c r="H143" s="160">
        <v>0</v>
      </c>
      <c r="I143" s="160">
        <v>0</v>
      </c>
      <c r="J143" s="160">
        <v>10</v>
      </c>
      <c r="K143" s="160">
        <v>1</v>
      </c>
      <c r="L143" s="160">
        <v>0</v>
      </c>
      <c r="M143" s="160">
        <v>17</v>
      </c>
      <c r="N143" s="160">
        <v>0</v>
      </c>
      <c r="O143" s="160">
        <v>3</v>
      </c>
      <c r="P143" s="161">
        <v>31</v>
      </c>
    </row>
    <row r="144" spans="1:16" s="18" customFormat="1" x14ac:dyDescent="0.25">
      <c r="A144" s="175"/>
      <c r="B144" s="158" t="s">
        <v>1378</v>
      </c>
      <c r="C144" s="158"/>
      <c r="D144" s="159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s="18" customFormat="1" x14ac:dyDescent="0.25">
      <c r="A145" s="175"/>
      <c r="B145" s="158" t="s">
        <v>1378</v>
      </c>
      <c r="C145" s="158"/>
      <c r="D145" s="159" t="s">
        <v>113</v>
      </c>
      <c r="E145" s="160">
        <v>2</v>
      </c>
      <c r="F145" s="160">
        <v>4</v>
      </c>
      <c r="G145" s="160">
        <v>0</v>
      </c>
      <c r="H145" s="160">
        <v>0</v>
      </c>
      <c r="I145" s="160">
        <v>0</v>
      </c>
      <c r="J145" s="160">
        <v>0</v>
      </c>
      <c r="K145" s="160">
        <v>0</v>
      </c>
      <c r="L145" s="160">
        <v>0</v>
      </c>
      <c r="M145" s="160">
        <v>5</v>
      </c>
      <c r="N145" s="160">
        <v>1</v>
      </c>
      <c r="O145" s="160">
        <v>0</v>
      </c>
      <c r="P145" s="161">
        <v>6</v>
      </c>
    </row>
    <row r="146" spans="1:16" s="18" customFormat="1" x14ac:dyDescent="0.25">
      <c r="A146" s="175"/>
      <c r="B146" s="158" t="s">
        <v>1394</v>
      </c>
      <c r="C146" s="158" t="s">
        <v>182</v>
      </c>
      <c r="D146" s="159" t="s">
        <v>361</v>
      </c>
      <c r="E146" s="160">
        <v>7</v>
      </c>
      <c r="F146" s="160">
        <v>1</v>
      </c>
      <c r="G146" s="160">
        <v>0</v>
      </c>
      <c r="H146" s="160">
        <v>0</v>
      </c>
      <c r="I146" s="160">
        <v>1</v>
      </c>
      <c r="J146" s="160">
        <v>5</v>
      </c>
      <c r="K146" s="160">
        <v>0</v>
      </c>
      <c r="L146" s="160">
        <v>0</v>
      </c>
      <c r="M146" s="160">
        <v>2</v>
      </c>
      <c r="N146" s="160">
        <v>0</v>
      </c>
      <c r="O146" s="160">
        <v>0</v>
      </c>
      <c r="P146" s="161">
        <v>8</v>
      </c>
    </row>
    <row r="147" spans="1:16" s="18" customFormat="1" x14ac:dyDescent="0.25">
      <c r="A147" s="175"/>
      <c r="B147" s="158" t="s">
        <v>1378</v>
      </c>
      <c r="C147" s="158"/>
      <c r="D147" s="159" t="s">
        <v>119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0</v>
      </c>
    </row>
    <row r="148" spans="1:16" s="18" customFormat="1" x14ac:dyDescent="0.25">
      <c r="A148" s="175"/>
      <c r="B148" s="158" t="s">
        <v>1378</v>
      </c>
      <c r="C148" s="158"/>
      <c r="D148" s="159" t="s">
        <v>113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1">
        <v>0</v>
      </c>
    </row>
    <row r="149" spans="1:16" s="18" customFormat="1" x14ac:dyDescent="0.25">
      <c r="A149" s="175"/>
      <c r="B149" s="158" t="s">
        <v>949</v>
      </c>
      <c r="C149" s="158" t="s">
        <v>184</v>
      </c>
      <c r="D149" s="159" t="s">
        <v>361</v>
      </c>
      <c r="E149" s="160">
        <v>2</v>
      </c>
      <c r="F149" s="160">
        <v>4</v>
      </c>
      <c r="G149" s="160">
        <v>1</v>
      </c>
      <c r="H149" s="160">
        <v>1</v>
      </c>
      <c r="I149" s="160">
        <v>0</v>
      </c>
      <c r="J149" s="160">
        <v>1</v>
      </c>
      <c r="K149" s="160">
        <v>0</v>
      </c>
      <c r="L149" s="160">
        <v>0</v>
      </c>
      <c r="M149" s="160">
        <v>3</v>
      </c>
      <c r="N149" s="160">
        <v>0</v>
      </c>
      <c r="O149" s="160">
        <v>0</v>
      </c>
      <c r="P149" s="161">
        <v>6</v>
      </c>
    </row>
    <row r="150" spans="1:16" s="18" customFormat="1" x14ac:dyDescent="0.25">
      <c r="A150" s="175"/>
      <c r="B150" s="158" t="s">
        <v>1378</v>
      </c>
      <c r="C150" s="158"/>
      <c r="D150" s="159" t="s">
        <v>119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0</v>
      </c>
      <c r="M150" s="160">
        <v>0</v>
      </c>
      <c r="N150" s="160">
        <v>0</v>
      </c>
      <c r="O150" s="160">
        <v>0</v>
      </c>
      <c r="P150" s="161">
        <v>0</v>
      </c>
    </row>
    <row r="151" spans="1:16" s="18" customFormat="1" x14ac:dyDescent="0.25">
      <c r="A151" s="175"/>
      <c r="B151" s="158" t="s">
        <v>1378</v>
      </c>
      <c r="C151" s="158"/>
      <c r="D151" s="159" t="s">
        <v>113</v>
      </c>
      <c r="E151" s="160">
        <v>0</v>
      </c>
      <c r="F151" s="160">
        <v>1</v>
      </c>
      <c r="G151" s="160">
        <v>0</v>
      </c>
      <c r="H151" s="160">
        <v>0</v>
      </c>
      <c r="I151" s="160">
        <v>0</v>
      </c>
      <c r="J151" s="160">
        <v>0</v>
      </c>
      <c r="K151" s="160">
        <v>0</v>
      </c>
      <c r="L151" s="160">
        <v>0</v>
      </c>
      <c r="M151" s="160">
        <v>1</v>
      </c>
      <c r="N151" s="160">
        <v>0</v>
      </c>
      <c r="O151" s="160">
        <v>0</v>
      </c>
      <c r="P151" s="161">
        <v>1</v>
      </c>
    </row>
    <row r="152" spans="1:16" s="18" customFormat="1" x14ac:dyDescent="0.25">
      <c r="A152" s="175"/>
      <c r="B152" s="158" t="s">
        <v>953</v>
      </c>
      <c r="C152" s="158" t="s">
        <v>185</v>
      </c>
      <c r="D152" s="159" t="s">
        <v>361</v>
      </c>
      <c r="E152" s="160">
        <v>2</v>
      </c>
      <c r="F152" s="160">
        <v>5</v>
      </c>
      <c r="G152" s="160">
        <v>1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6</v>
      </c>
      <c r="N152" s="160">
        <v>0</v>
      </c>
      <c r="O152" s="160">
        <v>0</v>
      </c>
      <c r="P152" s="161">
        <v>7</v>
      </c>
    </row>
    <row r="153" spans="1:16" s="18" customFormat="1" x14ac:dyDescent="0.25">
      <c r="A153" s="175"/>
      <c r="B153" s="158" t="s">
        <v>1378</v>
      </c>
      <c r="C153" s="158"/>
      <c r="D153" s="159" t="s">
        <v>119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  <c r="K153" s="160">
        <v>0</v>
      </c>
      <c r="L153" s="160">
        <v>0</v>
      </c>
      <c r="M153" s="160">
        <v>0</v>
      </c>
      <c r="N153" s="160">
        <v>0</v>
      </c>
      <c r="O153" s="160">
        <v>0</v>
      </c>
      <c r="P153" s="161">
        <v>0</v>
      </c>
    </row>
    <row r="154" spans="1:16" s="18" customFormat="1" x14ac:dyDescent="0.25">
      <c r="A154" s="175"/>
      <c r="B154" s="158" t="s">
        <v>1378</v>
      </c>
      <c r="C154" s="158"/>
      <c r="D154" s="159" t="s">
        <v>113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1">
        <v>0</v>
      </c>
    </row>
    <row r="155" spans="1:16" s="18" customFormat="1" x14ac:dyDescent="0.25">
      <c r="A155" s="22" t="s">
        <v>186</v>
      </c>
      <c r="B155" s="23" t="s">
        <v>1378</v>
      </c>
      <c r="C155" s="23"/>
      <c r="D155" s="23"/>
      <c r="E155" s="24">
        <f t="shared" ref="E155:P155" si="3">SUM(E134:E154)</f>
        <v>45</v>
      </c>
      <c r="F155" s="24">
        <f t="shared" si="3"/>
        <v>29</v>
      </c>
      <c r="G155" s="24">
        <f t="shared" si="3"/>
        <v>2</v>
      </c>
      <c r="H155" s="24">
        <f t="shared" si="3"/>
        <v>1</v>
      </c>
      <c r="I155" s="24">
        <f t="shared" si="3"/>
        <v>1</v>
      </c>
      <c r="J155" s="24">
        <f t="shared" si="3"/>
        <v>17</v>
      </c>
      <c r="K155" s="24">
        <f t="shared" si="3"/>
        <v>1</v>
      </c>
      <c r="L155" s="24">
        <f t="shared" si="3"/>
        <v>0</v>
      </c>
      <c r="M155" s="24">
        <f t="shared" si="3"/>
        <v>47</v>
      </c>
      <c r="N155" s="24">
        <f t="shared" si="3"/>
        <v>1</v>
      </c>
      <c r="O155" s="24">
        <f t="shared" si="3"/>
        <v>4</v>
      </c>
      <c r="P155" s="25">
        <f t="shared" si="3"/>
        <v>74</v>
      </c>
    </row>
    <row r="156" spans="1:16" s="18" customFormat="1" x14ac:dyDescent="0.25">
      <c r="A156" s="175" t="s">
        <v>116</v>
      </c>
      <c r="B156" s="158" t="s">
        <v>433</v>
      </c>
      <c r="C156" s="158" t="s">
        <v>187</v>
      </c>
      <c r="D156" s="159" t="s">
        <v>361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1">
        <v>0</v>
      </c>
    </row>
    <row r="157" spans="1:16" s="18" customFormat="1" x14ac:dyDescent="0.25">
      <c r="A157" s="175"/>
      <c r="B157" s="158" t="s">
        <v>1378</v>
      </c>
      <c r="C157" s="158"/>
      <c r="D157" s="159" t="s">
        <v>119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0">
        <v>0</v>
      </c>
      <c r="P157" s="161">
        <v>0</v>
      </c>
    </row>
    <row r="158" spans="1:16" s="18" customFormat="1" x14ac:dyDescent="0.25">
      <c r="A158" s="175"/>
      <c r="B158" s="158" t="s">
        <v>1378</v>
      </c>
      <c r="C158" s="158"/>
      <c r="D158" s="159" t="s">
        <v>113</v>
      </c>
      <c r="E158" s="160">
        <v>1</v>
      </c>
      <c r="F158" s="160">
        <v>4</v>
      </c>
      <c r="G158" s="160">
        <v>2</v>
      </c>
      <c r="H158" s="160">
        <v>0</v>
      </c>
      <c r="I158" s="160">
        <v>1</v>
      </c>
      <c r="J158" s="160">
        <v>0</v>
      </c>
      <c r="K158" s="160">
        <v>0</v>
      </c>
      <c r="L158" s="160">
        <v>0</v>
      </c>
      <c r="M158" s="160">
        <v>2</v>
      </c>
      <c r="N158" s="160">
        <v>0</v>
      </c>
      <c r="O158" s="160">
        <v>0</v>
      </c>
      <c r="P158" s="161">
        <v>5</v>
      </c>
    </row>
    <row r="159" spans="1:16" s="18" customFormat="1" x14ac:dyDescent="0.25">
      <c r="A159" s="22" t="s">
        <v>188</v>
      </c>
      <c r="B159" s="23" t="s">
        <v>1378</v>
      </c>
      <c r="C159" s="23"/>
      <c r="D159" s="23"/>
      <c r="E159" s="24">
        <f t="shared" ref="E159:P159" si="4">SUM(E156:E158)</f>
        <v>1</v>
      </c>
      <c r="F159" s="24">
        <f t="shared" si="4"/>
        <v>4</v>
      </c>
      <c r="G159" s="24">
        <f t="shared" si="4"/>
        <v>2</v>
      </c>
      <c r="H159" s="24">
        <f t="shared" si="4"/>
        <v>0</v>
      </c>
      <c r="I159" s="24">
        <f t="shared" si="4"/>
        <v>1</v>
      </c>
      <c r="J159" s="24">
        <f t="shared" si="4"/>
        <v>0</v>
      </c>
      <c r="K159" s="24">
        <f t="shared" si="4"/>
        <v>0</v>
      </c>
      <c r="L159" s="24">
        <f t="shared" si="4"/>
        <v>0</v>
      </c>
      <c r="M159" s="24">
        <f t="shared" si="4"/>
        <v>2</v>
      </c>
      <c r="N159" s="24">
        <f t="shared" si="4"/>
        <v>0</v>
      </c>
      <c r="O159" s="24">
        <f t="shared" si="4"/>
        <v>0</v>
      </c>
      <c r="P159" s="25">
        <f t="shared" si="4"/>
        <v>5</v>
      </c>
    </row>
    <row r="160" spans="1:16" s="18" customFormat="1" x14ac:dyDescent="0.25">
      <c r="A160" s="175" t="s">
        <v>1445</v>
      </c>
      <c r="B160" s="158" t="s">
        <v>1396</v>
      </c>
      <c r="C160" s="158" t="s">
        <v>1429</v>
      </c>
      <c r="D160" s="159" t="s">
        <v>361</v>
      </c>
      <c r="E160" s="160">
        <v>139</v>
      </c>
      <c r="F160" s="160">
        <v>40</v>
      </c>
      <c r="G160" s="160">
        <v>2</v>
      </c>
      <c r="H160" s="160">
        <v>0</v>
      </c>
      <c r="I160" s="160">
        <v>2</v>
      </c>
      <c r="J160" s="160">
        <v>5</v>
      </c>
      <c r="K160" s="160">
        <v>4</v>
      </c>
      <c r="L160" s="160">
        <v>0</v>
      </c>
      <c r="M160" s="160">
        <v>138</v>
      </c>
      <c r="N160" s="160">
        <v>3</v>
      </c>
      <c r="O160" s="160">
        <v>25</v>
      </c>
      <c r="P160" s="161">
        <v>179</v>
      </c>
    </row>
    <row r="161" spans="1:16" s="18" customFormat="1" x14ac:dyDescent="0.25">
      <c r="A161" s="175"/>
      <c r="B161" s="158" t="s">
        <v>1378</v>
      </c>
      <c r="C161" s="158"/>
      <c r="D161" s="159" t="s">
        <v>119</v>
      </c>
      <c r="E161" s="160">
        <v>0</v>
      </c>
      <c r="F161" s="160">
        <v>0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1">
        <v>0</v>
      </c>
    </row>
    <row r="162" spans="1:16" s="18" customFormat="1" x14ac:dyDescent="0.25">
      <c r="A162" s="175"/>
      <c r="B162" s="158" t="s">
        <v>1378</v>
      </c>
      <c r="C162" s="158"/>
      <c r="D162" s="159" t="s">
        <v>113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s="18" customFormat="1" x14ac:dyDescent="0.25">
      <c r="A163" s="22" t="s">
        <v>1446</v>
      </c>
      <c r="B163" s="23" t="s">
        <v>1378</v>
      </c>
      <c r="C163" s="23"/>
      <c r="D163" s="23"/>
      <c r="E163" s="24">
        <f>SUM(E160:E162)</f>
        <v>139</v>
      </c>
      <c r="F163" s="24">
        <f t="shared" ref="F163:P163" si="5">SUM(F160:F162)</f>
        <v>40</v>
      </c>
      <c r="G163" s="24">
        <f t="shared" si="5"/>
        <v>2</v>
      </c>
      <c r="H163" s="24">
        <f t="shared" si="5"/>
        <v>0</v>
      </c>
      <c r="I163" s="24">
        <f t="shared" si="5"/>
        <v>2</v>
      </c>
      <c r="J163" s="24">
        <f t="shared" si="5"/>
        <v>5</v>
      </c>
      <c r="K163" s="24">
        <f t="shared" si="5"/>
        <v>4</v>
      </c>
      <c r="L163" s="24">
        <f t="shared" si="5"/>
        <v>0</v>
      </c>
      <c r="M163" s="24">
        <f t="shared" si="5"/>
        <v>138</v>
      </c>
      <c r="N163" s="24">
        <f t="shared" si="5"/>
        <v>3</v>
      </c>
      <c r="O163" s="24">
        <f t="shared" si="5"/>
        <v>25</v>
      </c>
      <c r="P163" s="25">
        <f t="shared" si="5"/>
        <v>179</v>
      </c>
    </row>
    <row r="164" spans="1:16" s="18" customFormat="1" x14ac:dyDescent="0.25">
      <c r="A164" s="175" t="s">
        <v>117</v>
      </c>
      <c r="B164" s="158" t="s">
        <v>957</v>
      </c>
      <c r="C164" s="158" t="s">
        <v>191</v>
      </c>
      <c r="D164" s="159" t="s">
        <v>361</v>
      </c>
      <c r="E164" s="160">
        <v>6</v>
      </c>
      <c r="F164" s="160">
        <v>2</v>
      </c>
      <c r="G164" s="160">
        <v>0</v>
      </c>
      <c r="H164" s="160">
        <v>0</v>
      </c>
      <c r="I164" s="160">
        <v>0</v>
      </c>
      <c r="J164" s="160">
        <v>1</v>
      </c>
      <c r="K164" s="160">
        <v>0</v>
      </c>
      <c r="L164" s="160">
        <v>0</v>
      </c>
      <c r="M164" s="160">
        <v>7</v>
      </c>
      <c r="N164" s="160">
        <v>0</v>
      </c>
      <c r="O164" s="160">
        <v>0</v>
      </c>
      <c r="P164" s="161">
        <v>8</v>
      </c>
    </row>
    <row r="165" spans="1:16" s="18" customFormat="1" x14ac:dyDescent="0.25">
      <c r="A165" s="175"/>
      <c r="B165" s="158" t="s">
        <v>1378</v>
      </c>
      <c r="C165" s="158"/>
      <c r="D165" s="159" t="s">
        <v>119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1">
        <v>0</v>
      </c>
    </row>
    <row r="166" spans="1:16" s="18" customFormat="1" x14ac:dyDescent="0.25">
      <c r="A166" s="175"/>
      <c r="B166" s="158" t="s">
        <v>1378</v>
      </c>
      <c r="C166" s="158"/>
      <c r="D166" s="159" t="s">
        <v>113</v>
      </c>
      <c r="E166" s="160">
        <v>4</v>
      </c>
      <c r="F166" s="160">
        <v>1</v>
      </c>
      <c r="G166" s="160">
        <v>0</v>
      </c>
      <c r="H166" s="160">
        <v>0</v>
      </c>
      <c r="I166" s="160">
        <v>0</v>
      </c>
      <c r="J166" s="160">
        <v>3</v>
      </c>
      <c r="K166" s="160">
        <v>0</v>
      </c>
      <c r="L166" s="160">
        <v>0</v>
      </c>
      <c r="M166" s="160">
        <v>2</v>
      </c>
      <c r="N166" s="160">
        <v>0</v>
      </c>
      <c r="O166" s="160">
        <v>0</v>
      </c>
      <c r="P166" s="161">
        <v>5</v>
      </c>
    </row>
    <row r="167" spans="1:16" s="18" customFormat="1" x14ac:dyDescent="0.25">
      <c r="A167" s="175"/>
      <c r="B167" s="158" t="s">
        <v>442</v>
      </c>
      <c r="C167" s="158" t="s">
        <v>192</v>
      </c>
      <c r="D167" s="159" t="s">
        <v>361</v>
      </c>
      <c r="E167" s="160">
        <v>4</v>
      </c>
      <c r="F167" s="160">
        <v>1</v>
      </c>
      <c r="G167" s="160">
        <v>2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3</v>
      </c>
      <c r="N167" s="160">
        <v>0</v>
      </c>
      <c r="O167" s="160">
        <v>0</v>
      </c>
      <c r="P167" s="161">
        <v>5</v>
      </c>
    </row>
    <row r="168" spans="1:16" s="18" customFormat="1" x14ac:dyDescent="0.25">
      <c r="A168" s="175"/>
      <c r="B168" s="158" t="s">
        <v>1378</v>
      </c>
      <c r="C168" s="158"/>
      <c r="D168" s="159" t="s">
        <v>119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s="18" customFormat="1" x14ac:dyDescent="0.25">
      <c r="A169" s="175"/>
      <c r="B169" s="158" t="s">
        <v>1378</v>
      </c>
      <c r="C169" s="158"/>
      <c r="D169" s="159" t="s">
        <v>113</v>
      </c>
      <c r="E169" s="160">
        <v>0</v>
      </c>
      <c r="F169" s="160">
        <v>0</v>
      </c>
      <c r="G169" s="160">
        <v>0</v>
      </c>
      <c r="H169" s="160">
        <v>0</v>
      </c>
      <c r="I169" s="160">
        <v>0</v>
      </c>
      <c r="J169" s="160">
        <v>0</v>
      </c>
      <c r="K169" s="160">
        <v>0</v>
      </c>
      <c r="L169" s="160">
        <v>0</v>
      </c>
      <c r="M169" s="160">
        <v>0</v>
      </c>
      <c r="N169" s="160">
        <v>0</v>
      </c>
      <c r="O169" s="160">
        <v>0</v>
      </c>
      <c r="P169" s="161">
        <v>0</v>
      </c>
    </row>
    <row r="170" spans="1:16" s="18" customFormat="1" x14ac:dyDescent="0.25">
      <c r="A170" s="175"/>
      <c r="B170" s="158" t="s">
        <v>1418</v>
      </c>
      <c r="C170" s="158" t="s">
        <v>193</v>
      </c>
      <c r="D170" s="159" t="s">
        <v>361</v>
      </c>
      <c r="E170" s="160">
        <v>0</v>
      </c>
      <c r="F170" s="160">
        <v>0</v>
      </c>
      <c r="G170" s="160">
        <v>0</v>
      </c>
      <c r="H170" s="160">
        <v>0</v>
      </c>
      <c r="I170" s="160">
        <v>0</v>
      </c>
      <c r="J170" s="160">
        <v>0</v>
      </c>
      <c r="K170" s="160">
        <v>0</v>
      </c>
      <c r="L170" s="160">
        <v>0</v>
      </c>
      <c r="M170" s="160">
        <v>0</v>
      </c>
      <c r="N170" s="160">
        <v>0</v>
      </c>
      <c r="O170" s="160">
        <v>0</v>
      </c>
      <c r="P170" s="161">
        <v>0</v>
      </c>
    </row>
    <row r="171" spans="1:16" s="18" customFormat="1" x14ac:dyDescent="0.25">
      <c r="A171" s="175"/>
      <c r="B171" s="158" t="s">
        <v>1378</v>
      </c>
      <c r="C171" s="158"/>
      <c r="D171" s="159" t="s">
        <v>119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0">
        <v>0</v>
      </c>
      <c r="P171" s="161">
        <v>0</v>
      </c>
    </row>
    <row r="172" spans="1:16" s="18" customFormat="1" x14ac:dyDescent="0.25">
      <c r="A172" s="175"/>
      <c r="B172" s="158" t="s">
        <v>1378</v>
      </c>
      <c r="C172" s="158"/>
      <c r="D172" s="159" t="s">
        <v>113</v>
      </c>
      <c r="E172" s="160">
        <v>9</v>
      </c>
      <c r="F172" s="160">
        <v>0</v>
      </c>
      <c r="G172" s="160">
        <v>2</v>
      </c>
      <c r="H172" s="160">
        <v>0</v>
      </c>
      <c r="I172" s="160">
        <v>0</v>
      </c>
      <c r="J172" s="160">
        <v>1</v>
      </c>
      <c r="K172" s="160">
        <v>0</v>
      </c>
      <c r="L172" s="160">
        <v>0</v>
      </c>
      <c r="M172" s="160">
        <v>5</v>
      </c>
      <c r="N172" s="160">
        <v>0</v>
      </c>
      <c r="O172" s="160">
        <v>1</v>
      </c>
      <c r="P172" s="161">
        <v>9</v>
      </c>
    </row>
    <row r="173" spans="1:16" s="18" customFormat="1" x14ac:dyDescent="0.25">
      <c r="A173" s="175"/>
      <c r="B173" s="158" t="s">
        <v>415</v>
      </c>
      <c r="C173" s="158" t="s">
        <v>194</v>
      </c>
      <c r="D173" s="159" t="s">
        <v>361</v>
      </c>
      <c r="E173" s="160">
        <v>5</v>
      </c>
      <c r="F173" s="160">
        <v>5</v>
      </c>
      <c r="G173" s="160">
        <v>3</v>
      </c>
      <c r="H173" s="160">
        <v>0</v>
      </c>
      <c r="I173" s="160">
        <v>0</v>
      </c>
      <c r="J173" s="160">
        <v>0</v>
      </c>
      <c r="K173" s="160">
        <v>1</v>
      </c>
      <c r="L173" s="160">
        <v>0</v>
      </c>
      <c r="M173" s="160">
        <v>5</v>
      </c>
      <c r="N173" s="160">
        <v>1</v>
      </c>
      <c r="O173" s="160">
        <v>0</v>
      </c>
      <c r="P173" s="161">
        <v>10</v>
      </c>
    </row>
    <row r="174" spans="1:16" s="18" customFormat="1" x14ac:dyDescent="0.25">
      <c r="A174" s="175"/>
      <c r="B174" s="158" t="s">
        <v>1378</v>
      </c>
      <c r="C174" s="158"/>
      <c r="D174" s="159" t="s">
        <v>119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s="18" customFormat="1" x14ac:dyDescent="0.25">
      <c r="A175" s="175"/>
      <c r="B175" s="158" t="s">
        <v>1378</v>
      </c>
      <c r="C175" s="158"/>
      <c r="D175" s="159" t="s">
        <v>113</v>
      </c>
      <c r="E175" s="160">
        <v>4</v>
      </c>
      <c r="F175" s="160">
        <v>4</v>
      </c>
      <c r="G175" s="160">
        <v>5</v>
      </c>
      <c r="H175" s="160">
        <v>0</v>
      </c>
      <c r="I175" s="160">
        <v>1</v>
      </c>
      <c r="J175" s="160">
        <v>0</v>
      </c>
      <c r="K175" s="160">
        <v>0</v>
      </c>
      <c r="L175" s="160">
        <v>0</v>
      </c>
      <c r="M175" s="160">
        <v>2</v>
      </c>
      <c r="N175" s="160">
        <v>0</v>
      </c>
      <c r="O175" s="160">
        <v>0</v>
      </c>
      <c r="P175" s="161">
        <v>8</v>
      </c>
    </row>
    <row r="176" spans="1:16" s="18" customFormat="1" x14ac:dyDescent="0.25">
      <c r="A176" s="175"/>
      <c r="B176" s="158" t="s">
        <v>418</v>
      </c>
      <c r="C176" s="158" t="s">
        <v>195</v>
      </c>
      <c r="D176" s="159" t="s">
        <v>361</v>
      </c>
      <c r="E176" s="160">
        <v>5</v>
      </c>
      <c r="F176" s="160">
        <v>3</v>
      </c>
      <c r="G176" s="160">
        <v>5</v>
      </c>
      <c r="H176" s="160">
        <v>0</v>
      </c>
      <c r="I176" s="160">
        <v>1</v>
      </c>
      <c r="J176" s="160">
        <v>1</v>
      </c>
      <c r="K176" s="160">
        <v>0</v>
      </c>
      <c r="L176" s="160">
        <v>0</v>
      </c>
      <c r="M176" s="160">
        <v>1</v>
      </c>
      <c r="N176" s="160">
        <v>0</v>
      </c>
      <c r="O176" s="160">
        <v>0</v>
      </c>
      <c r="P176" s="161">
        <v>8</v>
      </c>
    </row>
    <row r="177" spans="1:16" s="18" customFormat="1" x14ac:dyDescent="0.25">
      <c r="A177" s="175"/>
      <c r="B177" s="158" t="s">
        <v>1378</v>
      </c>
      <c r="C177" s="158"/>
      <c r="D177" s="159" t="s">
        <v>119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1">
        <v>0</v>
      </c>
    </row>
    <row r="178" spans="1:16" s="18" customFormat="1" x14ac:dyDescent="0.25">
      <c r="A178" s="175"/>
      <c r="B178" s="158" t="s">
        <v>1378</v>
      </c>
      <c r="C178" s="158"/>
      <c r="D178" s="159" t="s">
        <v>113</v>
      </c>
      <c r="E178" s="160">
        <v>5</v>
      </c>
      <c r="F178" s="160">
        <v>16</v>
      </c>
      <c r="G178" s="160">
        <v>11</v>
      </c>
      <c r="H178" s="160">
        <v>0</v>
      </c>
      <c r="I178" s="160">
        <v>4</v>
      </c>
      <c r="J178" s="160">
        <v>1</v>
      </c>
      <c r="K178" s="160">
        <v>1</v>
      </c>
      <c r="L178" s="160">
        <v>0</v>
      </c>
      <c r="M178" s="160">
        <v>4</v>
      </c>
      <c r="N178" s="160">
        <v>0</v>
      </c>
      <c r="O178" s="160">
        <v>0</v>
      </c>
      <c r="P178" s="161">
        <v>21</v>
      </c>
    </row>
    <row r="179" spans="1:16" s="18" customFormat="1" x14ac:dyDescent="0.25">
      <c r="A179" s="175"/>
      <c r="B179" s="158" t="s">
        <v>1397</v>
      </c>
      <c r="C179" s="158" t="s">
        <v>196</v>
      </c>
      <c r="D179" s="159" t="s">
        <v>361</v>
      </c>
      <c r="E179" s="160">
        <v>8</v>
      </c>
      <c r="F179" s="160">
        <v>4</v>
      </c>
      <c r="G179" s="160">
        <v>1</v>
      </c>
      <c r="H179" s="160">
        <v>0</v>
      </c>
      <c r="I179" s="160">
        <v>0</v>
      </c>
      <c r="J179" s="160">
        <v>3</v>
      </c>
      <c r="K179" s="160">
        <v>1</v>
      </c>
      <c r="L179" s="160">
        <v>0</v>
      </c>
      <c r="M179" s="160">
        <v>6</v>
      </c>
      <c r="N179" s="160">
        <v>0</v>
      </c>
      <c r="O179" s="160">
        <v>1</v>
      </c>
      <c r="P179" s="161">
        <v>12</v>
      </c>
    </row>
    <row r="180" spans="1:16" s="18" customFormat="1" x14ac:dyDescent="0.25">
      <c r="A180" s="175"/>
      <c r="B180" s="158" t="s">
        <v>1378</v>
      </c>
      <c r="C180" s="158"/>
      <c r="D180" s="159" t="s">
        <v>119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1">
        <v>0</v>
      </c>
    </row>
    <row r="181" spans="1:16" s="18" customFormat="1" x14ac:dyDescent="0.25">
      <c r="A181" s="175"/>
      <c r="B181" s="158" t="s">
        <v>1378</v>
      </c>
      <c r="C181" s="158"/>
      <c r="D181" s="159" t="s">
        <v>113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160">
        <v>0</v>
      </c>
      <c r="L181" s="160">
        <v>0</v>
      </c>
      <c r="M181" s="160">
        <v>0</v>
      </c>
      <c r="N181" s="160">
        <v>0</v>
      </c>
      <c r="O181" s="160">
        <v>0</v>
      </c>
      <c r="P181" s="161">
        <v>0</v>
      </c>
    </row>
    <row r="182" spans="1:16" s="18" customFormat="1" x14ac:dyDescent="0.25">
      <c r="A182" s="175"/>
      <c r="B182" s="158" t="s">
        <v>958</v>
      </c>
      <c r="C182" s="158" t="s">
        <v>259</v>
      </c>
      <c r="D182" s="159" t="s">
        <v>361</v>
      </c>
      <c r="E182" s="160">
        <v>1</v>
      </c>
      <c r="F182" s="160">
        <v>2</v>
      </c>
      <c r="G182" s="160">
        <v>0</v>
      </c>
      <c r="H182" s="160">
        <v>0</v>
      </c>
      <c r="I182" s="160">
        <v>0</v>
      </c>
      <c r="J182" s="160">
        <v>0</v>
      </c>
      <c r="K182" s="160">
        <v>1</v>
      </c>
      <c r="L182" s="160">
        <v>0</v>
      </c>
      <c r="M182" s="160">
        <v>2</v>
      </c>
      <c r="N182" s="160">
        <v>0</v>
      </c>
      <c r="O182" s="160">
        <v>0</v>
      </c>
      <c r="P182" s="161">
        <v>3</v>
      </c>
    </row>
    <row r="183" spans="1:16" s="18" customFormat="1" x14ac:dyDescent="0.25">
      <c r="A183" s="175"/>
      <c r="B183" s="158" t="s">
        <v>1378</v>
      </c>
      <c r="C183" s="158"/>
      <c r="D183" s="159" t="s">
        <v>119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s="18" customFormat="1" x14ac:dyDescent="0.25">
      <c r="A184" s="175"/>
      <c r="B184" s="158" t="s">
        <v>1378</v>
      </c>
      <c r="C184" s="158"/>
      <c r="D184" s="159" t="s">
        <v>113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1">
        <v>0</v>
      </c>
    </row>
    <row r="185" spans="1:16" s="18" customFormat="1" x14ac:dyDescent="0.25">
      <c r="A185" s="175"/>
      <c r="B185" s="158" t="s">
        <v>959</v>
      </c>
      <c r="C185" s="158" t="s">
        <v>197</v>
      </c>
      <c r="D185" s="159" t="s">
        <v>361</v>
      </c>
      <c r="E185" s="160">
        <v>31</v>
      </c>
      <c r="F185" s="160">
        <v>3</v>
      </c>
      <c r="G185" s="160">
        <v>2</v>
      </c>
      <c r="H185" s="160">
        <v>0</v>
      </c>
      <c r="I185" s="160">
        <v>1</v>
      </c>
      <c r="J185" s="160">
        <v>0</v>
      </c>
      <c r="K185" s="160">
        <v>0</v>
      </c>
      <c r="L185" s="160">
        <v>0</v>
      </c>
      <c r="M185" s="160">
        <v>31</v>
      </c>
      <c r="N185" s="160">
        <v>0</v>
      </c>
      <c r="O185" s="160">
        <v>0</v>
      </c>
      <c r="P185" s="161">
        <v>34</v>
      </c>
    </row>
    <row r="186" spans="1:16" s="18" customFormat="1" x14ac:dyDescent="0.25">
      <c r="A186" s="175"/>
      <c r="B186" s="158" t="s">
        <v>1378</v>
      </c>
      <c r="C186" s="158"/>
      <c r="D186" s="159" t="s">
        <v>119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s="18" customFormat="1" x14ac:dyDescent="0.25">
      <c r="A187" s="175"/>
      <c r="B187" s="158" t="s">
        <v>1378</v>
      </c>
      <c r="C187" s="158"/>
      <c r="D187" s="159" t="s">
        <v>113</v>
      </c>
      <c r="E187" s="160">
        <v>2</v>
      </c>
      <c r="F187" s="160">
        <v>0</v>
      </c>
      <c r="G187" s="160">
        <v>1</v>
      </c>
      <c r="H187" s="160">
        <v>0</v>
      </c>
      <c r="I187" s="160">
        <v>0</v>
      </c>
      <c r="J187" s="160">
        <v>0</v>
      </c>
      <c r="K187" s="160">
        <v>0</v>
      </c>
      <c r="L187" s="160">
        <v>0</v>
      </c>
      <c r="M187" s="160">
        <v>1</v>
      </c>
      <c r="N187" s="160">
        <v>0</v>
      </c>
      <c r="O187" s="160">
        <v>0</v>
      </c>
      <c r="P187" s="161">
        <v>2</v>
      </c>
    </row>
    <row r="188" spans="1:16" s="18" customFormat="1" x14ac:dyDescent="0.25">
      <c r="A188" s="175"/>
      <c r="B188" s="158" t="s">
        <v>960</v>
      </c>
      <c r="C188" s="158" t="s">
        <v>199</v>
      </c>
      <c r="D188" s="159" t="s">
        <v>361</v>
      </c>
      <c r="E188" s="160">
        <v>17</v>
      </c>
      <c r="F188" s="160">
        <v>3</v>
      </c>
      <c r="G188" s="160">
        <v>1</v>
      </c>
      <c r="H188" s="160">
        <v>0</v>
      </c>
      <c r="I188" s="160">
        <v>0</v>
      </c>
      <c r="J188" s="160">
        <v>8</v>
      </c>
      <c r="K188" s="160">
        <v>1</v>
      </c>
      <c r="L188" s="160">
        <v>0</v>
      </c>
      <c r="M188" s="160">
        <v>8</v>
      </c>
      <c r="N188" s="160">
        <v>1</v>
      </c>
      <c r="O188" s="160">
        <v>1</v>
      </c>
      <c r="P188" s="161">
        <v>20</v>
      </c>
    </row>
    <row r="189" spans="1:16" s="18" customFormat="1" x14ac:dyDescent="0.25">
      <c r="A189" s="175"/>
      <c r="B189" s="158" t="s">
        <v>1378</v>
      </c>
      <c r="C189" s="158"/>
      <c r="D189" s="159" t="s">
        <v>119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0</v>
      </c>
    </row>
    <row r="190" spans="1:16" s="18" customFormat="1" x14ac:dyDescent="0.25">
      <c r="A190" s="175"/>
      <c r="B190" s="158" t="s">
        <v>1378</v>
      </c>
      <c r="C190" s="158"/>
      <c r="D190" s="159" t="s">
        <v>113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  <c r="K190" s="160">
        <v>0</v>
      </c>
      <c r="L190" s="160">
        <v>0</v>
      </c>
      <c r="M190" s="160">
        <v>0</v>
      </c>
      <c r="N190" s="160">
        <v>0</v>
      </c>
      <c r="O190" s="160">
        <v>0</v>
      </c>
      <c r="P190" s="161">
        <v>0</v>
      </c>
    </row>
    <row r="191" spans="1:16" s="18" customFormat="1" x14ac:dyDescent="0.25">
      <c r="A191" s="175"/>
      <c r="B191" s="158" t="s">
        <v>964</v>
      </c>
      <c r="C191" s="158" t="s">
        <v>200</v>
      </c>
      <c r="D191" s="159" t="s">
        <v>361</v>
      </c>
      <c r="E191" s="160">
        <v>4</v>
      </c>
      <c r="F191" s="160">
        <v>10</v>
      </c>
      <c r="G191" s="160">
        <v>5</v>
      </c>
      <c r="H191" s="160">
        <v>0</v>
      </c>
      <c r="I191" s="160">
        <v>1</v>
      </c>
      <c r="J191" s="160">
        <v>2</v>
      </c>
      <c r="K191" s="160">
        <v>0</v>
      </c>
      <c r="L191" s="160">
        <v>1</v>
      </c>
      <c r="M191" s="160">
        <v>5</v>
      </c>
      <c r="N191" s="160">
        <v>0</v>
      </c>
      <c r="O191" s="160">
        <v>0</v>
      </c>
      <c r="P191" s="161">
        <v>14</v>
      </c>
    </row>
    <row r="192" spans="1:16" s="18" customFormat="1" x14ac:dyDescent="0.25">
      <c r="A192" s="175"/>
      <c r="B192" s="158" t="s">
        <v>1378</v>
      </c>
      <c r="C192" s="158"/>
      <c r="D192" s="159" t="s">
        <v>119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1">
        <v>0</v>
      </c>
    </row>
    <row r="193" spans="1:16" s="18" customFormat="1" x14ac:dyDescent="0.25">
      <c r="A193" s="175"/>
      <c r="B193" s="158" t="s">
        <v>1378</v>
      </c>
      <c r="C193" s="158"/>
      <c r="D193" s="159" t="s">
        <v>113</v>
      </c>
      <c r="E193" s="160">
        <v>3</v>
      </c>
      <c r="F193" s="160">
        <v>3</v>
      </c>
      <c r="G193" s="160">
        <v>3</v>
      </c>
      <c r="H193" s="160">
        <v>0</v>
      </c>
      <c r="I193" s="160">
        <v>1</v>
      </c>
      <c r="J193" s="160">
        <v>0</v>
      </c>
      <c r="K193" s="160">
        <v>0</v>
      </c>
      <c r="L193" s="160">
        <v>0</v>
      </c>
      <c r="M193" s="160">
        <v>2</v>
      </c>
      <c r="N193" s="160">
        <v>0</v>
      </c>
      <c r="O193" s="160">
        <v>0</v>
      </c>
      <c r="P193" s="161">
        <v>6</v>
      </c>
    </row>
    <row r="194" spans="1:16" s="18" customFormat="1" x14ac:dyDescent="0.25">
      <c r="A194" s="175"/>
      <c r="B194" s="158" t="s">
        <v>965</v>
      </c>
      <c r="C194" s="158" t="s">
        <v>201</v>
      </c>
      <c r="D194" s="159" t="s">
        <v>361</v>
      </c>
      <c r="E194" s="160">
        <v>6</v>
      </c>
      <c r="F194" s="160">
        <v>7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12</v>
      </c>
      <c r="N194" s="160">
        <v>0</v>
      </c>
      <c r="O194" s="160">
        <v>1</v>
      </c>
      <c r="P194" s="161">
        <v>13</v>
      </c>
    </row>
    <row r="195" spans="1:16" s="18" customFormat="1" x14ac:dyDescent="0.25">
      <c r="A195" s="175"/>
      <c r="B195" s="158" t="s">
        <v>1378</v>
      </c>
      <c r="C195" s="158"/>
      <c r="D195" s="159" t="s">
        <v>119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s="18" customFormat="1" x14ac:dyDescent="0.25">
      <c r="A196" s="175"/>
      <c r="B196" s="158" t="s">
        <v>1378</v>
      </c>
      <c r="C196" s="158"/>
      <c r="D196" s="159" t="s">
        <v>113</v>
      </c>
      <c r="E196" s="160">
        <v>3</v>
      </c>
      <c r="F196" s="160">
        <v>3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6</v>
      </c>
      <c r="N196" s="160">
        <v>0</v>
      </c>
      <c r="O196" s="160">
        <v>0</v>
      </c>
      <c r="P196" s="161">
        <v>6</v>
      </c>
    </row>
    <row r="197" spans="1:16" s="18" customFormat="1" x14ac:dyDescent="0.25">
      <c r="A197" s="175"/>
      <c r="B197" s="158" t="s">
        <v>966</v>
      </c>
      <c r="C197" s="158" t="s">
        <v>203</v>
      </c>
      <c r="D197" s="159" t="s">
        <v>361</v>
      </c>
      <c r="E197" s="160">
        <v>17</v>
      </c>
      <c r="F197" s="160">
        <v>1</v>
      </c>
      <c r="G197" s="160">
        <v>2</v>
      </c>
      <c r="H197" s="160">
        <v>0</v>
      </c>
      <c r="I197" s="160">
        <v>3</v>
      </c>
      <c r="J197" s="160">
        <v>1</v>
      </c>
      <c r="K197" s="160">
        <v>0</v>
      </c>
      <c r="L197" s="160">
        <v>0</v>
      </c>
      <c r="M197" s="160">
        <v>10</v>
      </c>
      <c r="N197" s="160">
        <v>0</v>
      </c>
      <c r="O197" s="160">
        <v>2</v>
      </c>
      <c r="P197" s="161">
        <v>18</v>
      </c>
    </row>
    <row r="198" spans="1:16" s="18" customFormat="1" x14ac:dyDescent="0.25">
      <c r="A198" s="175"/>
      <c r="B198" s="158" t="s">
        <v>1378</v>
      </c>
      <c r="C198" s="158"/>
      <c r="D198" s="159" t="s">
        <v>119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1">
        <v>0</v>
      </c>
    </row>
    <row r="199" spans="1:16" s="18" customFormat="1" x14ac:dyDescent="0.25">
      <c r="A199" s="175"/>
      <c r="B199" s="158" t="s">
        <v>1378</v>
      </c>
      <c r="C199" s="158"/>
      <c r="D199" s="159" t="s">
        <v>113</v>
      </c>
      <c r="E199" s="160">
        <v>0</v>
      </c>
      <c r="F199" s="160">
        <v>1</v>
      </c>
      <c r="G199" s="160">
        <v>1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1">
        <v>1</v>
      </c>
    </row>
    <row r="200" spans="1:16" s="18" customFormat="1" x14ac:dyDescent="0.25">
      <c r="A200" s="176" t="s">
        <v>202</v>
      </c>
      <c r="B200" s="158" t="s">
        <v>967</v>
      </c>
      <c r="C200" s="158" t="s">
        <v>204</v>
      </c>
      <c r="D200" s="159" t="s">
        <v>361</v>
      </c>
      <c r="E200" s="160">
        <v>8</v>
      </c>
      <c r="F200" s="160">
        <v>1</v>
      </c>
      <c r="G200" s="160">
        <v>1</v>
      </c>
      <c r="H200" s="160">
        <v>0</v>
      </c>
      <c r="I200" s="160">
        <v>0</v>
      </c>
      <c r="J200" s="160">
        <v>0</v>
      </c>
      <c r="K200" s="160">
        <v>1</v>
      </c>
      <c r="L200" s="160">
        <v>0</v>
      </c>
      <c r="M200" s="160">
        <v>7</v>
      </c>
      <c r="N200" s="160">
        <v>0</v>
      </c>
      <c r="O200" s="160">
        <v>0</v>
      </c>
      <c r="P200" s="161">
        <v>9</v>
      </c>
    </row>
    <row r="201" spans="1:16" s="18" customFormat="1" x14ac:dyDescent="0.25">
      <c r="A201" s="175"/>
      <c r="B201" s="158" t="s">
        <v>1378</v>
      </c>
      <c r="C201" s="158"/>
      <c r="D201" s="159" t="s">
        <v>119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1">
        <v>0</v>
      </c>
    </row>
    <row r="202" spans="1:16" s="18" customFormat="1" x14ac:dyDescent="0.25">
      <c r="A202" s="175"/>
      <c r="B202" s="158" t="s">
        <v>1378</v>
      </c>
      <c r="C202" s="158"/>
      <c r="D202" s="159" t="s">
        <v>113</v>
      </c>
      <c r="E202" s="160">
        <v>1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1</v>
      </c>
      <c r="L202" s="160">
        <v>0</v>
      </c>
      <c r="M202" s="160">
        <v>0</v>
      </c>
      <c r="N202" s="160">
        <v>0</v>
      </c>
      <c r="O202" s="160">
        <v>0</v>
      </c>
      <c r="P202" s="161">
        <v>1</v>
      </c>
    </row>
    <row r="203" spans="1:16" s="18" customFormat="1" x14ac:dyDescent="0.25">
      <c r="A203" s="175"/>
      <c r="B203" s="158" t="s">
        <v>420</v>
      </c>
      <c r="C203" s="158" t="s">
        <v>205</v>
      </c>
      <c r="D203" s="159" t="s">
        <v>361</v>
      </c>
      <c r="E203" s="160">
        <v>0</v>
      </c>
      <c r="F203" s="160">
        <v>1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1</v>
      </c>
      <c r="N203" s="160">
        <v>0</v>
      </c>
      <c r="O203" s="160">
        <v>0</v>
      </c>
      <c r="P203" s="161">
        <v>1</v>
      </c>
    </row>
    <row r="204" spans="1:16" s="18" customFormat="1" x14ac:dyDescent="0.25">
      <c r="A204" s="175"/>
      <c r="B204" s="158" t="s">
        <v>1378</v>
      </c>
      <c r="C204" s="158"/>
      <c r="D204" s="159" t="s">
        <v>119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1">
        <v>0</v>
      </c>
    </row>
    <row r="205" spans="1:16" s="18" customFormat="1" x14ac:dyDescent="0.25">
      <c r="A205" s="175"/>
      <c r="B205" s="158" t="s">
        <v>1378</v>
      </c>
      <c r="C205" s="158"/>
      <c r="D205" s="159" t="s">
        <v>113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1">
        <v>0</v>
      </c>
    </row>
    <row r="206" spans="1:16" s="18" customFormat="1" x14ac:dyDescent="0.25">
      <c r="A206" s="175"/>
      <c r="B206" s="158" t="s">
        <v>969</v>
      </c>
      <c r="C206" s="158" t="s">
        <v>261</v>
      </c>
      <c r="D206" s="159" t="s">
        <v>361</v>
      </c>
      <c r="E206" s="160">
        <v>3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3</v>
      </c>
      <c r="N206" s="160">
        <v>0</v>
      </c>
      <c r="O206" s="160">
        <v>0</v>
      </c>
      <c r="P206" s="161">
        <v>3</v>
      </c>
    </row>
    <row r="207" spans="1:16" s="18" customFormat="1" x14ac:dyDescent="0.25">
      <c r="A207" s="175"/>
      <c r="B207" s="158" t="s">
        <v>1378</v>
      </c>
      <c r="C207" s="158"/>
      <c r="D207" s="159" t="s">
        <v>119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1">
        <v>0</v>
      </c>
    </row>
    <row r="208" spans="1:16" s="18" customFormat="1" x14ac:dyDescent="0.25">
      <c r="A208" s="175"/>
      <c r="B208" s="158" t="s">
        <v>1378</v>
      </c>
      <c r="C208" s="158"/>
      <c r="D208" s="159" t="s">
        <v>113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  <c r="K208" s="160">
        <v>0</v>
      </c>
      <c r="L208" s="160">
        <v>0</v>
      </c>
      <c r="M208" s="160">
        <v>0</v>
      </c>
      <c r="N208" s="160">
        <v>0</v>
      </c>
      <c r="O208" s="160">
        <v>0</v>
      </c>
      <c r="P208" s="161">
        <v>0</v>
      </c>
    </row>
    <row r="209" spans="1:16" s="18" customFormat="1" x14ac:dyDescent="0.25">
      <c r="A209" s="175"/>
      <c r="B209" s="158" t="s">
        <v>970</v>
      </c>
      <c r="C209" s="158" t="s">
        <v>206</v>
      </c>
      <c r="D209" s="159" t="s">
        <v>361</v>
      </c>
      <c r="E209" s="160">
        <v>1</v>
      </c>
      <c r="F209" s="160">
        <v>8</v>
      </c>
      <c r="G209" s="160">
        <v>0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9</v>
      </c>
      <c r="N209" s="160">
        <v>0</v>
      </c>
      <c r="O209" s="160">
        <v>0</v>
      </c>
      <c r="P209" s="161">
        <v>9</v>
      </c>
    </row>
    <row r="210" spans="1:16" s="18" customFormat="1" x14ac:dyDescent="0.25">
      <c r="A210" s="175"/>
      <c r="B210" s="158" t="s">
        <v>1378</v>
      </c>
      <c r="C210" s="158"/>
      <c r="D210" s="159" t="s">
        <v>119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s="18" customFormat="1" x14ac:dyDescent="0.25">
      <c r="A211" s="175"/>
      <c r="B211" s="158" t="s">
        <v>1378</v>
      </c>
      <c r="C211" s="158"/>
      <c r="D211" s="159" t="s">
        <v>113</v>
      </c>
      <c r="E211" s="160">
        <v>1</v>
      </c>
      <c r="F211" s="160">
        <v>2</v>
      </c>
      <c r="G211" s="160">
        <v>1</v>
      </c>
      <c r="H211" s="160">
        <v>0</v>
      </c>
      <c r="I211" s="160">
        <v>0</v>
      </c>
      <c r="J211" s="160">
        <v>0</v>
      </c>
      <c r="K211" s="160">
        <v>0</v>
      </c>
      <c r="L211" s="160">
        <v>0</v>
      </c>
      <c r="M211" s="160">
        <v>2</v>
      </c>
      <c r="N211" s="160">
        <v>0</v>
      </c>
      <c r="O211" s="160">
        <v>0</v>
      </c>
      <c r="P211" s="161">
        <v>3</v>
      </c>
    </row>
    <row r="212" spans="1:16" s="18" customFormat="1" x14ac:dyDescent="0.25">
      <c r="A212" s="175"/>
      <c r="B212" s="158" t="s">
        <v>1399</v>
      </c>
      <c r="C212" s="158" t="s">
        <v>208</v>
      </c>
      <c r="D212" s="159" t="s">
        <v>361</v>
      </c>
      <c r="E212" s="160">
        <v>4</v>
      </c>
      <c r="F212" s="160">
        <v>5</v>
      </c>
      <c r="G212" s="160">
        <v>1</v>
      </c>
      <c r="H212" s="160">
        <v>0</v>
      </c>
      <c r="I212" s="160">
        <v>1</v>
      </c>
      <c r="J212" s="160">
        <v>0</v>
      </c>
      <c r="K212" s="160">
        <v>0</v>
      </c>
      <c r="L212" s="160">
        <v>0</v>
      </c>
      <c r="M212" s="160">
        <v>6</v>
      </c>
      <c r="N212" s="160">
        <v>0</v>
      </c>
      <c r="O212" s="160">
        <v>1</v>
      </c>
      <c r="P212" s="161">
        <v>9</v>
      </c>
    </row>
    <row r="213" spans="1:16" s="18" customFormat="1" x14ac:dyDescent="0.25">
      <c r="A213" s="175"/>
      <c r="B213" s="158" t="s">
        <v>1378</v>
      </c>
      <c r="C213" s="158"/>
      <c r="D213" s="159" t="s">
        <v>119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0">
        <v>0</v>
      </c>
      <c r="P213" s="161">
        <v>0</v>
      </c>
    </row>
    <row r="214" spans="1:16" s="18" customFormat="1" x14ac:dyDescent="0.25">
      <c r="A214" s="175"/>
      <c r="B214" s="158" t="s">
        <v>1378</v>
      </c>
      <c r="C214" s="158"/>
      <c r="D214" s="159" t="s">
        <v>113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0</v>
      </c>
      <c r="N214" s="160">
        <v>0</v>
      </c>
      <c r="O214" s="160">
        <v>0</v>
      </c>
      <c r="P214" s="161">
        <v>0</v>
      </c>
    </row>
    <row r="215" spans="1:16" s="18" customFormat="1" x14ac:dyDescent="0.25">
      <c r="A215" s="175"/>
      <c r="B215" s="158" t="s">
        <v>994</v>
      </c>
      <c r="C215" s="158" t="s">
        <v>209</v>
      </c>
      <c r="D215" s="159" t="s">
        <v>361</v>
      </c>
      <c r="E215" s="160">
        <v>9</v>
      </c>
      <c r="F215" s="160">
        <v>2</v>
      </c>
      <c r="G215" s="160">
        <v>0</v>
      </c>
      <c r="H215" s="160">
        <v>0</v>
      </c>
      <c r="I215" s="160">
        <v>0</v>
      </c>
      <c r="J215" s="160">
        <v>5</v>
      </c>
      <c r="K215" s="160">
        <v>0</v>
      </c>
      <c r="L215" s="160">
        <v>0</v>
      </c>
      <c r="M215" s="160">
        <v>4</v>
      </c>
      <c r="N215" s="160">
        <v>0</v>
      </c>
      <c r="O215" s="160">
        <v>2</v>
      </c>
      <c r="P215" s="161">
        <v>11</v>
      </c>
    </row>
    <row r="216" spans="1:16" s="18" customFormat="1" x14ac:dyDescent="0.25">
      <c r="A216" s="175"/>
      <c r="B216" s="158" t="s">
        <v>1378</v>
      </c>
      <c r="C216" s="158"/>
      <c r="D216" s="159" t="s">
        <v>119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s="18" customFormat="1" x14ac:dyDescent="0.25">
      <c r="A217" s="175"/>
      <c r="B217" s="158" t="s">
        <v>1378</v>
      </c>
      <c r="C217" s="158"/>
      <c r="D217" s="159" t="s">
        <v>113</v>
      </c>
      <c r="E217" s="160">
        <v>0</v>
      </c>
      <c r="F217" s="160">
        <v>0</v>
      </c>
      <c r="G217" s="160">
        <v>0</v>
      </c>
      <c r="H217" s="160">
        <v>0</v>
      </c>
      <c r="I217" s="160">
        <v>0</v>
      </c>
      <c r="J217" s="160">
        <v>0</v>
      </c>
      <c r="K217" s="160">
        <v>0</v>
      </c>
      <c r="L217" s="160">
        <v>0</v>
      </c>
      <c r="M217" s="160">
        <v>0</v>
      </c>
      <c r="N217" s="160">
        <v>0</v>
      </c>
      <c r="O217" s="160">
        <v>0</v>
      </c>
      <c r="P217" s="161">
        <v>0</v>
      </c>
    </row>
    <row r="218" spans="1:16" s="18" customFormat="1" x14ac:dyDescent="0.25">
      <c r="A218" s="175"/>
      <c r="B218" s="158" t="s">
        <v>1396</v>
      </c>
      <c r="C218" s="158" t="s">
        <v>1429</v>
      </c>
      <c r="D218" s="159" t="s">
        <v>361</v>
      </c>
      <c r="E218" s="160">
        <v>0</v>
      </c>
      <c r="F218" s="160">
        <v>1</v>
      </c>
      <c r="G218" s="160">
        <v>0</v>
      </c>
      <c r="H218" s="160">
        <v>0</v>
      </c>
      <c r="I218" s="160">
        <v>0</v>
      </c>
      <c r="J218" s="160">
        <v>0</v>
      </c>
      <c r="K218" s="160">
        <v>0</v>
      </c>
      <c r="L218" s="160">
        <v>0</v>
      </c>
      <c r="M218" s="160">
        <v>1</v>
      </c>
      <c r="N218" s="160">
        <v>0</v>
      </c>
      <c r="O218" s="160">
        <v>0</v>
      </c>
      <c r="P218" s="161">
        <v>1</v>
      </c>
    </row>
    <row r="219" spans="1:16" s="18" customFormat="1" x14ac:dyDescent="0.25">
      <c r="A219" s="175"/>
      <c r="B219" s="158" t="s">
        <v>1378</v>
      </c>
      <c r="C219" s="158"/>
      <c r="D219" s="159" t="s">
        <v>119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s="18" customFormat="1" x14ac:dyDescent="0.25">
      <c r="A220" s="175"/>
      <c r="B220" s="158" t="s">
        <v>1378</v>
      </c>
      <c r="C220" s="158"/>
      <c r="D220" s="159" t="s">
        <v>113</v>
      </c>
      <c r="E220" s="160">
        <v>0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0</v>
      </c>
      <c r="M220" s="160">
        <v>0</v>
      </c>
      <c r="N220" s="160">
        <v>0</v>
      </c>
      <c r="O220" s="160">
        <v>0</v>
      </c>
      <c r="P220" s="161">
        <v>0</v>
      </c>
    </row>
    <row r="221" spans="1:16" s="18" customFormat="1" x14ac:dyDescent="0.25">
      <c r="A221" s="175"/>
      <c r="B221" s="158" t="s">
        <v>972</v>
      </c>
      <c r="C221" s="158" t="s">
        <v>210</v>
      </c>
      <c r="D221" s="159" t="s">
        <v>361</v>
      </c>
      <c r="E221" s="160">
        <v>3</v>
      </c>
      <c r="F221" s="160">
        <v>1</v>
      </c>
      <c r="G221" s="160">
        <v>1</v>
      </c>
      <c r="H221" s="160">
        <v>0</v>
      </c>
      <c r="I221" s="160">
        <v>0</v>
      </c>
      <c r="J221" s="160">
        <v>1</v>
      </c>
      <c r="K221" s="160">
        <v>0</v>
      </c>
      <c r="L221" s="160">
        <v>0</v>
      </c>
      <c r="M221" s="160">
        <v>2</v>
      </c>
      <c r="N221" s="160">
        <v>0</v>
      </c>
      <c r="O221" s="160">
        <v>0</v>
      </c>
      <c r="P221" s="161">
        <v>4</v>
      </c>
    </row>
    <row r="222" spans="1:16" s="18" customFormat="1" x14ac:dyDescent="0.25">
      <c r="A222" s="175"/>
      <c r="B222" s="158" t="s">
        <v>1378</v>
      </c>
      <c r="C222" s="158"/>
      <c r="D222" s="159" t="s">
        <v>119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s="18" customFormat="1" x14ac:dyDescent="0.25">
      <c r="A223" s="175"/>
      <c r="B223" s="158" t="s">
        <v>1378</v>
      </c>
      <c r="C223" s="158"/>
      <c r="D223" s="159" t="s">
        <v>113</v>
      </c>
      <c r="E223" s="160">
        <v>0</v>
      </c>
      <c r="F223" s="160">
        <v>0</v>
      </c>
      <c r="G223" s="160">
        <v>0</v>
      </c>
      <c r="H223" s="160">
        <v>0</v>
      </c>
      <c r="I223" s="160">
        <v>0</v>
      </c>
      <c r="J223" s="160">
        <v>0</v>
      </c>
      <c r="K223" s="160">
        <v>0</v>
      </c>
      <c r="L223" s="160">
        <v>0</v>
      </c>
      <c r="M223" s="160">
        <v>0</v>
      </c>
      <c r="N223" s="160">
        <v>0</v>
      </c>
      <c r="O223" s="160">
        <v>0</v>
      </c>
      <c r="P223" s="161">
        <v>0</v>
      </c>
    </row>
    <row r="224" spans="1:16" s="18" customFormat="1" x14ac:dyDescent="0.25">
      <c r="A224" s="175"/>
      <c r="B224" s="158" t="s">
        <v>416</v>
      </c>
      <c r="C224" s="158" t="s">
        <v>211</v>
      </c>
      <c r="D224" s="159" t="s">
        <v>361</v>
      </c>
      <c r="E224" s="160">
        <v>1</v>
      </c>
      <c r="F224" s="160">
        <v>7</v>
      </c>
      <c r="G224" s="160">
        <v>0</v>
      </c>
      <c r="H224" s="160">
        <v>0</v>
      </c>
      <c r="I224" s="160">
        <v>1</v>
      </c>
      <c r="J224" s="160">
        <v>0</v>
      </c>
      <c r="K224" s="160">
        <v>0</v>
      </c>
      <c r="L224" s="160">
        <v>0</v>
      </c>
      <c r="M224" s="160">
        <v>7</v>
      </c>
      <c r="N224" s="160">
        <v>0</v>
      </c>
      <c r="O224" s="160">
        <v>0</v>
      </c>
      <c r="P224" s="161">
        <v>8</v>
      </c>
    </row>
    <row r="225" spans="1:16" s="18" customFormat="1" x14ac:dyDescent="0.25">
      <c r="A225" s="175"/>
      <c r="B225" s="158" t="s">
        <v>1378</v>
      </c>
      <c r="C225" s="158"/>
      <c r="D225" s="159" t="s">
        <v>119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s="18" customFormat="1" x14ac:dyDescent="0.25">
      <c r="A226" s="175"/>
      <c r="B226" s="158" t="s">
        <v>1378</v>
      </c>
      <c r="C226" s="158"/>
      <c r="D226" s="159" t="s">
        <v>113</v>
      </c>
      <c r="E226" s="160">
        <v>1</v>
      </c>
      <c r="F226" s="160">
        <v>2</v>
      </c>
      <c r="G226" s="160">
        <v>3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1">
        <v>3</v>
      </c>
    </row>
    <row r="227" spans="1:16" s="18" customFormat="1" x14ac:dyDescent="0.25">
      <c r="A227" s="175"/>
      <c r="B227" s="158" t="s">
        <v>973</v>
      </c>
      <c r="C227" s="158" t="s">
        <v>212</v>
      </c>
      <c r="D227" s="159" t="s">
        <v>361</v>
      </c>
      <c r="E227" s="160">
        <v>4</v>
      </c>
      <c r="F227" s="160">
        <v>1</v>
      </c>
      <c r="G227" s="160">
        <v>1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3</v>
      </c>
      <c r="N227" s="160">
        <v>1</v>
      </c>
      <c r="O227" s="160">
        <v>0</v>
      </c>
      <c r="P227" s="161">
        <v>5</v>
      </c>
    </row>
    <row r="228" spans="1:16" s="18" customFormat="1" x14ac:dyDescent="0.25">
      <c r="A228" s="175"/>
      <c r="B228" s="158" t="s">
        <v>1378</v>
      </c>
      <c r="C228" s="158"/>
      <c r="D228" s="159" t="s">
        <v>119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0</v>
      </c>
    </row>
    <row r="229" spans="1:16" s="18" customFormat="1" x14ac:dyDescent="0.25">
      <c r="A229" s="175"/>
      <c r="B229" s="158" t="s">
        <v>1378</v>
      </c>
      <c r="C229" s="158"/>
      <c r="D229" s="159" t="s">
        <v>113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0</v>
      </c>
      <c r="N229" s="160">
        <v>0</v>
      </c>
      <c r="O229" s="160">
        <v>0</v>
      </c>
      <c r="P229" s="161">
        <v>0</v>
      </c>
    </row>
    <row r="230" spans="1:16" s="18" customFormat="1" x14ac:dyDescent="0.25">
      <c r="A230" s="175"/>
      <c r="B230" s="158" t="s">
        <v>440</v>
      </c>
      <c r="C230" s="158" t="s">
        <v>213</v>
      </c>
      <c r="D230" s="159" t="s">
        <v>361</v>
      </c>
      <c r="E230" s="160">
        <v>1</v>
      </c>
      <c r="F230" s="160">
        <v>3</v>
      </c>
      <c r="G230" s="160">
        <v>2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2</v>
      </c>
      <c r="N230" s="160">
        <v>0</v>
      </c>
      <c r="O230" s="160">
        <v>0</v>
      </c>
      <c r="P230" s="161">
        <v>4</v>
      </c>
    </row>
    <row r="231" spans="1:16" s="18" customFormat="1" x14ac:dyDescent="0.25">
      <c r="A231" s="175"/>
      <c r="B231" s="158" t="s">
        <v>1378</v>
      </c>
      <c r="C231" s="158"/>
      <c r="D231" s="159" t="s">
        <v>119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s="18" customFormat="1" x14ac:dyDescent="0.25">
      <c r="A232" s="175"/>
      <c r="B232" s="158" t="s">
        <v>1378</v>
      </c>
      <c r="C232" s="158"/>
      <c r="D232" s="159" t="s">
        <v>113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160">
        <v>0</v>
      </c>
      <c r="L232" s="160">
        <v>0</v>
      </c>
      <c r="M232" s="160">
        <v>0</v>
      </c>
      <c r="N232" s="160">
        <v>0</v>
      </c>
      <c r="O232" s="160">
        <v>0</v>
      </c>
      <c r="P232" s="161">
        <v>0</v>
      </c>
    </row>
    <row r="233" spans="1:16" s="18" customFormat="1" x14ac:dyDescent="0.25">
      <c r="A233" s="175"/>
      <c r="B233" s="158" t="s">
        <v>974</v>
      </c>
      <c r="C233" s="158" t="s">
        <v>214</v>
      </c>
      <c r="D233" s="159" t="s">
        <v>361</v>
      </c>
      <c r="E233" s="160">
        <v>2</v>
      </c>
      <c r="F233" s="160">
        <v>0</v>
      </c>
      <c r="G233" s="160">
        <v>0</v>
      </c>
      <c r="H233" s="160">
        <v>0</v>
      </c>
      <c r="I233" s="160">
        <v>0</v>
      </c>
      <c r="J233" s="160">
        <v>1</v>
      </c>
      <c r="K233" s="160">
        <v>0</v>
      </c>
      <c r="L233" s="160">
        <v>0</v>
      </c>
      <c r="M233" s="160">
        <v>1</v>
      </c>
      <c r="N233" s="160">
        <v>0</v>
      </c>
      <c r="O233" s="160">
        <v>0</v>
      </c>
      <c r="P233" s="161">
        <v>2</v>
      </c>
    </row>
    <row r="234" spans="1:16" s="18" customFormat="1" x14ac:dyDescent="0.25">
      <c r="A234" s="175"/>
      <c r="B234" s="158" t="s">
        <v>1378</v>
      </c>
      <c r="C234" s="158"/>
      <c r="D234" s="159" t="s">
        <v>119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s="18" customFormat="1" x14ac:dyDescent="0.25">
      <c r="A235" s="175"/>
      <c r="B235" s="158" t="s">
        <v>1378</v>
      </c>
      <c r="C235" s="158"/>
      <c r="D235" s="159" t="s">
        <v>113</v>
      </c>
      <c r="E235" s="160">
        <v>0</v>
      </c>
      <c r="F235" s="160">
        <v>0</v>
      </c>
      <c r="G235" s="160">
        <v>0</v>
      </c>
      <c r="H235" s="160">
        <v>0</v>
      </c>
      <c r="I235" s="160">
        <v>0</v>
      </c>
      <c r="J235" s="160">
        <v>0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1">
        <v>0</v>
      </c>
    </row>
    <row r="236" spans="1:16" s="18" customFormat="1" x14ac:dyDescent="0.25">
      <c r="A236" s="175"/>
      <c r="B236" s="158" t="s">
        <v>975</v>
      </c>
      <c r="C236" s="158" t="s">
        <v>215</v>
      </c>
      <c r="D236" s="159" t="s">
        <v>361</v>
      </c>
      <c r="E236" s="160">
        <v>2</v>
      </c>
      <c r="F236" s="160">
        <v>1</v>
      </c>
      <c r="G236" s="160">
        <v>0</v>
      </c>
      <c r="H236" s="160">
        <v>0</v>
      </c>
      <c r="I236" s="160">
        <v>0</v>
      </c>
      <c r="J236" s="160">
        <v>0</v>
      </c>
      <c r="K236" s="160">
        <v>1</v>
      </c>
      <c r="L236" s="160">
        <v>0</v>
      </c>
      <c r="M236" s="160">
        <v>2</v>
      </c>
      <c r="N236" s="160">
        <v>0</v>
      </c>
      <c r="O236" s="160">
        <v>0</v>
      </c>
      <c r="P236" s="161">
        <v>3</v>
      </c>
    </row>
    <row r="237" spans="1:16" s="18" customFormat="1" x14ac:dyDescent="0.25">
      <c r="A237" s="175"/>
      <c r="B237" s="158" t="s">
        <v>1378</v>
      </c>
      <c r="C237" s="158"/>
      <c r="D237" s="159" t="s">
        <v>119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s="18" customFormat="1" x14ac:dyDescent="0.25">
      <c r="A238" s="175"/>
      <c r="B238" s="158" t="s">
        <v>1378</v>
      </c>
      <c r="C238" s="158"/>
      <c r="D238" s="159" t="s">
        <v>113</v>
      </c>
      <c r="E238" s="160">
        <v>0</v>
      </c>
      <c r="F238" s="160">
        <v>0</v>
      </c>
      <c r="G238" s="160">
        <v>0</v>
      </c>
      <c r="H238" s="160">
        <v>0</v>
      </c>
      <c r="I238" s="160">
        <v>0</v>
      </c>
      <c r="J238" s="160">
        <v>0</v>
      </c>
      <c r="K238" s="160">
        <v>0</v>
      </c>
      <c r="L238" s="160">
        <v>0</v>
      </c>
      <c r="M238" s="160">
        <v>0</v>
      </c>
      <c r="N238" s="160">
        <v>0</v>
      </c>
      <c r="O238" s="160">
        <v>0</v>
      </c>
      <c r="P238" s="161">
        <v>0</v>
      </c>
    </row>
    <row r="239" spans="1:16" s="18" customFormat="1" x14ac:dyDescent="0.25">
      <c r="A239" s="175"/>
      <c r="B239" s="158" t="s">
        <v>421</v>
      </c>
      <c r="C239" s="158" t="s">
        <v>216</v>
      </c>
      <c r="D239" s="159" t="s">
        <v>361</v>
      </c>
      <c r="E239" s="160">
        <v>1</v>
      </c>
      <c r="F239" s="160">
        <v>9</v>
      </c>
      <c r="G239" s="160">
        <v>3</v>
      </c>
      <c r="H239" s="160">
        <v>0</v>
      </c>
      <c r="I239" s="160">
        <v>1</v>
      </c>
      <c r="J239" s="160">
        <v>0</v>
      </c>
      <c r="K239" s="160">
        <v>0</v>
      </c>
      <c r="L239" s="160">
        <v>0</v>
      </c>
      <c r="M239" s="160">
        <v>5</v>
      </c>
      <c r="N239" s="160">
        <v>1</v>
      </c>
      <c r="O239" s="160">
        <v>0</v>
      </c>
      <c r="P239" s="161">
        <v>10</v>
      </c>
    </row>
    <row r="240" spans="1:16" s="18" customFormat="1" x14ac:dyDescent="0.25">
      <c r="A240" s="175"/>
      <c r="B240" s="158" t="s">
        <v>1378</v>
      </c>
      <c r="C240" s="158"/>
      <c r="D240" s="159" t="s">
        <v>119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0">
        <v>0</v>
      </c>
      <c r="P240" s="161">
        <v>0</v>
      </c>
    </row>
    <row r="241" spans="1:16" s="18" customFormat="1" x14ac:dyDescent="0.25">
      <c r="A241" s="175"/>
      <c r="B241" s="158" t="s">
        <v>1378</v>
      </c>
      <c r="C241" s="158"/>
      <c r="D241" s="159" t="s">
        <v>113</v>
      </c>
      <c r="E241" s="160">
        <v>3</v>
      </c>
      <c r="F241" s="160">
        <v>3</v>
      </c>
      <c r="G241" s="160">
        <v>4</v>
      </c>
      <c r="H241" s="160">
        <v>0</v>
      </c>
      <c r="I241" s="160">
        <v>2</v>
      </c>
      <c r="J241" s="160">
        <v>0</v>
      </c>
      <c r="K241" s="160">
        <v>0</v>
      </c>
      <c r="L241" s="160">
        <v>0</v>
      </c>
      <c r="M241" s="160">
        <v>0</v>
      </c>
      <c r="N241" s="160">
        <v>0</v>
      </c>
      <c r="O241" s="160">
        <v>0</v>
      </c>
      <c r="P241" s="161">
        <v>6</v>
      </c>
    </row>
    <row r="242" spans="1:16" s="18" customFormat="1" x14ac:dyDescent="0.25">
      <c r="A242" s="175"/>
      <c r="B242" s="158" t="s">
        <v>976</v>
      </c>
      <c r="C242" s="158" t="s">
        <v>217</v>
      </c>
      <c r="D242" s="159" t="s">
        <v>361</v>
      </c>
      <c r="E242" s="160">
        <v>3</v>
      </c>
      <c r="F242" s="160">
        <v>2</v>
      </c>
      <c r="G242" s="160">
        <v>0</v>
      </c>
      <c r="H242" s="160">
        <v>0</v>
      </c>
      <c r="I242" s="160">
        <v>0</v>
      </c>
      <c r="J242" s="160">
        <v>1</v>
      </c>
      <c r="K242" s="160">
        <v>0</v>
      </c>
      <c r="L242" s="160">
        <v>0</v>
      </c>
      <c r="M242" s="160">
        <v>4</v>
      </c>
      <c r="N242" s="160">
        <v>0</v>
      </c>
      <c r="O242" s="160">
        <v>0</v>
      </c>
      <c r="P242" s="161">
        <v>5</v>
      </c>
    </row>
    <row r="243" spans="1:16" s="18" customFormat="1" x14ac:dyDescent="0.25">
      <c r="A243" s="175"/>
      <c r="B243" s="158" t="s">
        <v>1378</v>
      </c>
      <c r="C243" s="158"/>
      <c r="D243" s="159" t="s">
        <v>119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0">
        <v>0</v>
      </c>
      <c r="P243" s="161">
        <v>0</v>
      </c>
    </row>
    <row r="244" spans="1:16" s="18" customFormat="1" x14ac:dyDescent="0.25">
      <c r="A244" s="175"/>
      <c r="B244" s="158" t="s">
        <v>1378</v>
      </c>
      <c r="C244" s="158"/>
      <c r="D244" s="159" t="s">
        <v>113</v>
      </c>
      <c r="E244" s="160">
        <v>1</v>
      </c>
      <c r="F244" s="160">
        <v>2</v>
      </c>
      <c r="G244" s="160">
        <v>2</v>
      </c>
      <c r="H244" s="160">
        <v>0</v>
      </c>
      <c r="I244" s="160">
        <v>0</v>
      </c>
      <c r="J244" s="160">
        <v>0</v>
      </c>
      <c r="K244" s="160">
        <v>0</v>
      </c>
      <c r="L244" s="160">
        <v>0</v>
      </c>
      <c r="M244" s="160">
        <v>1</v>
      </c>
      <c r="N244" s="160">
        <v>0</v>
      </c>
      <c r="O244" s="160">
        <v>0</v>
      </c>
      <c r="P244" s="161">
        <v>3</v>
      </c>
    </row>
    <row r="245" spans="1:16" s="18" customFormat="1" x14ac:dyDescent="0.25">
      <c r="A245" s="175"/>
      <c r="B245" s="158" t="s">
        <v>977</v>
      </c>
      <c r="C245" s="158" t="s">
        <v>218</v>
      </c>
      <c r="D245" s="159" t="s">
        <v>361</v>
      </c>
      <c r="E245" s="160">
        <v>15</v>
      </c>
      <c r="F245" s="160">
        <v>8</v>
      </c>
      <c r="G245" s="160">
        <v>1</v>
      </c>
      <c r="H245" s="160">
        <v>0</v>
      </c>
      <c r="I245" s="160">
        <v>2</v>
      </c>
      <c r="J245" s="160">
        <v>1</v>
      </c>
      <c r="K245" s="160">
        <v>1</v>
      </c>
      <c r="L245" s="160">
        <v>0</v>
      </c>
      <c r="M245" s="160">
        <v>16</v>
      </c>
      <c r="N245" s="160">
        <v>1</v>
      </c>
      <c r="O245" s="160">
        <v>1</v>
      </c>
      <c r="P245" s="161">
        <v>23</v>
      </c>
    </row>
    <row r="246" spans="1:16" s="18" customFormat="1" x14ac:dyDescent="0.25">
      <c r="A246" s="175"/>
      <c r="B246" s="158" t="s">
        <v>1378</v>
      </c>
      <c r="C246" s="158"/>
      <c r="D246" s="159" t="s">
        <v>119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1">
        <v>0</v>
      </c>
    </row>
    <row r="247" spans="1:16" s="18" customFormat="1" x14ac:dyDescent="0.25">
      <c r="A247" s="175"/>
      <c r="B247" s="158" t="s">
        <v>1378</v>
      </c>
      <c r="C247" s="158"/>
      <c r="D247" s="159" t="s">
        <v>113</v>
      </c>
      <c r="E247" s="160">
        <v>14</v>
      </c>
      <c r="F247" s="160">
        <v>4</v>
      </c>
      <c r="G247" s="160">
        <v>1</v>
      </c>
      <c r="H247" s="160">
        <v>0</v>
      </c>
      <c r="I247" s="160">
        <v>0</v>
      </c>
      <c r="J247" s="160">
        <v>2</v>
      </c>
      <c r="K247" s="160">
        <v>0</v>
      </c>
      <c r="L247" s="160">
        <v>0</v>
      </c>
      <c r="M247" s="160">
        <v>15</v>
      </c>
      <c r="N247" s="160">
        <v>0</v>
      </c>
      <c r="O247" s="160">
        <v>0</v>
      </c>
      <c r="P247" s="161">
        <v>18</v>
      </c>
    </row>
    <row r="248" spans="1:16" s="18" customFormat="1" x14ac:dyDescent="0.25">
      <c r="A248" s="175"/>
      <c r="B248" s="158" t="s">
        <v>978</v>
      </c>
      <c r="C248" s="158" t="s">
        <v>219</v>
      </c>
      <c r="D248" s="159" t="s">
        <v>361</v>
      </c>
      <c r="E248" s="160">
        <v>15</v>
      </c>
      <c r="F248" s="160">
        <v>4</v>
      </c>
      <c r="G248" s="160">
        <v>0</v>
      </c>
      <c r="H248" s="160">
        <v>0</v>
      </c>
      <c r="I248" s="160">
        <v>0</v>
      </c>
      <c r="J248" s="160">
        <v>3</v>
      </c>
      <c r="K248" s="160">
        <v>0</v>
      </c>
      <c r="L248" s="160">
        <v>0</v>
      </c>
      <c r="M248" s="160">
        <v>13</v>
      </c>
      <c r="N248" s="160">
        <v>1</v>
      </c>
      <c r="O248" s="160">
        <v>2</v>
      </c>
      <c r="P248" s="161">
        <v>19</v>
      </c>
    </row>
    <row r="249" spans="1:16" s="18" customFormat="1" x14ac:dyDescent="0.25">
      <c r="A249" s="175"/>
      <c r="B249" s="158" t="s">
        <v>1378</v>
      </c>
      <c r="C249" s="158"/>
      <c r="D249" s="159" t="s">
        <v>119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s="18" customFormat="1" x14ac:dyDescent="0.25">
      <c r="A250" s="175"/>
      <c r="B250" s="158" t="s">
        <v>1378</v>
      </c>
      <c r="C250" s="158"/>
      <c r="D250" s="159" t="s">
        <v>113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0</v>
      </c>
      <c r="N250" s="160">
        <v>0</v>
      </c>
      <c r="O250" s="160">
        <v>0</v>
      </c>
      <c r="P250" s="161">
        <v>0</v>
      </c>
    </row>
    <row r="251" spans="1:16" s="18" customFormat="1" x14ac:dyDescent="0.25">
      <c r="A251" s="176" t="s">
        <v>202</v>
      </c>
      <c r="B251" s="158" t="s">
        <v>940</v>
      </c>
      <c r="C251" s="158" t="s">
        <v>155</v>
      </c>
      <c r="D251" s="159" t="s">
        <v>361</v>
      </c>
      <c r="E251" s="160">
        <v>3</v>
      </c>
      <c r="F251" s="160">
        <v>2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3</v>
      </c>
      <c r="N251" s="160">
        <v>0</v>
      </c>
      <c r="O251" s="160">
        <v>2</v>
      </c>
      <c r="P251" s="161">
        <v>5</v>
      </c>
    </row>
    <row r="252" spans="1:16" s="18" customFormat="1" x14ac:dyDescent="0.25">
      <c r="A252" s="175"/>
      <c r="B252" s="158" t="s">
        <v>1378</v>
      </c>
      <c r="C252" s="158"/>
      <c r="D252" s="159" t="s">
        <v>119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0</v>
      </c>
    </row>
    <row r="253" spans="1:16" s="18" customFormat="1" x14ac:dyDescent="0.25">
      <c r="A253" s="175"/>
      <c r="B253" s="158" t="s">
        <v>1378</v>
      </c>
      <c r="C253" s="158"/>
      <c r="D253" s="159" t="s">
        <v>113</v>
      </c>
      <c r="E253" s="160">
        <v>0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0</v>
      </c>
      <c r="N253" s="160">
        <v>0</v>
      </c>
      <c r="O253" s="160">
        <v>0</v>
      </c>
      <c r="P253" s="161">
        <v>0</v>
      </c>
    </row>
    <row r="254" spans="1:16" s="18" customFormat="1" x14ac:dyDescent="0.25">
      <c r="A254" s="175"/>
      <c r="B254" s="158" t="s">
        <v>980</v>
      </c>
      <c r="C254" s="158" t="s">
        <v>220</v>
      </c>
      <c r="D254" s="159" t="s">
        <v>361</v>
      </c>
      <c r="E254" s="160">
        <v>6</v>
      </c>
      <c r="F254" s="160">
        <v>1</v>
      </c>
      <c r="G254" s="160">
        <v>0</v>
      </c>
      <c r="H254" s="160">
        <v>0</v>
      </c>
      <c r="I254" s="160">
        <v>0</v>
      </c>
      <c r="J254" s="160">
        <v>4</v>
      </c>
      <c r="K254" s="160">
        <v>1</v>
      </c>
      <c r="L254" s="160">
        <v>0</v>
      </c>
      <c r="M254" s="160">
        <v>2</v>
      </c>
      <c r="N254" s="160">
        <v>0</v>
      </c>
      <c r="O254" s="160">
        <v>0</v>
      </c>
      <c r="P254" s="161">
        <v>7</v>
      </c>
    </row>
    <row r="255" spans="1:16" s="18" customFormat="1" x14ac:dyDescent="0.25">
      <c r="A255" s="175"/>
      <c r="B255" s="158" t="s">
        <v>1378</v>
      </c>
      <c r="C255" s="158"/>
      <c r="D255" s="159" t="s">
        <v>119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0</v>
      </c>
      <c r="L255" s="160">
        <v>0</v>
      </c>
      <c r="M255" s="160">
        <v>0</v>
      </c>
      <c r="N255" s="160">
        <v>0</v>
      </c>
      <c r="O255" s="160">
        <v>0</v>
      </c>
      <c r="P255" s="161">
        <v>0</v>
      </c>
    </row>
    <row r="256" spans="1:16" s="18" customFormat="1" x14ac:dyDescent="0.25">
      <c r="A256" s="175"/>
      <c r="B256" s="158" t="s">
        <v>1378</v>
      </c>
      <c r="C256" s="158"/>
      <c r="D256" s="159" t="s">
        <v>113</v>
      </c>
      <c r="E256" s="160">
        <v>1</v>
      </c>
      <c r="F256" s="160">
        <v>1</v>
      </c>
      <c r="G256" s="160">
        <v>0</v>
      </c>
      <c r="H256" s="160">
        <v>0</v>
      </c>
      <c r="I256" s="160">
        <v>0</v>
      </c>
      <c r="J256" s="160">
        <v>0</v>
      </c>
      <c r="K256" s="160">
        <v>1</v>
      </c>
      <c r="L256" s="160">
        <v>0</v>
      </c>
      <c r="M256" s="160">
        <v>1</v>
      </c>
      <c r="N256" s="160">
        <v>0</v>
      </c>
      <c r="O256" s="160">
        <v>0</v>
      </c>
      <c r="P256" s="161">
        <v>2</v>
      </c>
    </row>
    <row r="257" spans="1:16" s="18" customFormat="1" x14ac:dyDescent="0.25">
      <c r="A257" s="175"/>
      <c r="B257" s="158" t="s">
        <v>443</v>
      </c>
      <c r="C257" s="158" t="s">
        <v>190</v>
      </c>
      <c r="D257" s="159" t="s">
        <v>361</v>
      </c>
      <c r="E257" s="160">
        <v>4</v>
      </c>
      <c r="F257" s="160">
        <v>4</v>
      </c>
      <c r="G257" s="160">
        <v>5</v>
      </c>
      <c r="H257" s="160">
        <v>0</v>
      </c>
      <c r="I257" s="160">
        <v>0</v>
      </c>
      <c r="J257" s="160">
        <v>1</v>
      </c>
      <c r="K257" s="160">
        <v>0</v>
      </c>
      <c r="L257" s="160">
        <v>0</v>
      </c>
      <c r="M257" s="160">
        <v>2</v>
      </c>
      <c r="N257" s="160">
        <v>0</v>
      </c>
      <c r="O257" s="160">
        <v>0</v>
      </c>
      <c r="P257" s="161">
        <v>8</v>
      </c>
    </row>
    <row r="258" spans="1:16" s="18" customFormat="1" x14ac:dyDescent="0.25">
      <c r="A258" s="175"/>
      <c r="B258" s="158" t="s">
        <v>1378</v>
      </c>
      <c r="C258" s="158"/>
      <c r="D258" s="159" t="s">
        <v>119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0</v>
      </c>
      <c r="M258" s="160">
        <v>0</v>
      </c>
      <c r="N258" s="160">
        <v>0</v>
      </c>
      <c r="O258" s="160">
        <v>0</v>
      </c>
      <c r="P258" s="161">
        <v>0</v>
      </c>
    </row>
    <row r="259" spans="1:16" s="18" customFormat="1" x14ac:dyDescent="0.25">
      <c r="A259" s="175"/>
      <c r="B259" s="158" t="s">
        <v>1378</v>
      </c>
      <c r="C259" s="158"/>
      <c r="D259" s="159" t="s">
        <v>113</v>
      </c>
      <c r="E259" s="160">
        <v>0</v>
      </c>
      <c r="F259" s="160">
        <v>0</v>
      </c>
      <c r="G259" s="160">
        <v>0</v>
      </c>
      <c r="H259" s="160">
        <v>0</v>
      </c>
      <c r="I259" s="160">
        <v>0</v>
      </c>
      <c r="J259" s="160">
        <v>0</v>
      </c>
      <c r="K259" s="160">
        <v>0</v>
      </c>
      <c r="L259" s="160">
        <v>0</v>
      </c>
      <c r="M259" s="160">
        <v>0</v>
      </c>
      <c r="N259" s="160">
        <v>0</v>
      </c>
      <c r="O259" s="160">
        <v>0</v>
      </c>
      <c r="P259" s="161">
        <v>0</v>
      </c>
    </row>
    <row r="260" spans="1:16" s="18" customFormat="1" x14ac:dyDescent="0.25">
      <c r="A260" s="22" t="s">
        <v>222</v>
      </c>
      <c r="B260" s="23" t="s">
        <v>1378</v>
      </c>
      <c r="C260" s="23"/>
      <c r="D260" s="23"/>
      <c r="E260" s="24">
        <v>241</v>
      </c>
      <c r="F260" s="24">
        <v>144</v>
      </c>
      <c r="G260" s="24">
        <v>70</v>
      </c>
      <c r="H260" s="24">
        <v>0</v>
      </c>
      <c r="I260" s="24">
        <v>19</v>
      </c>
      <c r="J260" s="24">
        <v>40</v>
      </c>
      <c r="K260" s="24">
        <v>11</v>
      </c>
      <c r="L260" s="24">
        <v>1</v>
      </c>
      <c r="M260" s="24">
        <v>224</v>
      </c>
      <c r="N260" s="24">
        <v>6</v>
      </c>
      <c r="O260" s="24">
        <v>14</v>
      </c>
      <c r="P260" s="25">
        <v>385</v>
      </c>
    </row>
    <row r="261" spans="1:16" s="18" customFormat="1" x14ac:dyDescent="0.25">
      <c r="A261" s="175" t="s">
        <v>118</v>
      </c>
      <c r="B261" s="158" t="s">
        <v>1400</v>
      </c>
      <c r="C261" s="158" t="s">
        <v>223</v>
      </c>
      <c r="D261" s="159" t="s">
        <v>361</v>
      </c>
      <c r="E261" s="160">
        <v>1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1</v>
      </c>
      <c r="P261" s="161">
        <v>1</v>
      </c>
    </row>
    <row r="262" spans="1:16" s="18" customFormat="1" x14ac:dyDescent="0.25">
      <c r="A262" s="175"/>
      <c r="B262" s="158" t="s">
        <v>1378</v>
      </c>
      <c r="C262" s="158"/>
      <c r="D262" s="159" t="s">
        <v>119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0</v>
      </c>
      <c r="M262" s="160">
        <v>0</v>
      </c>
      <c r="N262" s="160">
        <v>0</v>
      </c>
      <c r="O262" s="160">
        <v>0</v>
      </c>
      <c r="P262" s="161">
        <v>0</v>
      </c>
    </row>
    <row r="263" spans="1:16" s="18" customFormat="1" x14ac:dyDescent="0.25">
      <c r="A263" s="175"/>
      <c r="B263" s="158" t="s">
        <v>1378</v>
      </c>
      <c r="C263" s="158"/>
      <c r="D263" s="159" t="s">
        <v>113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0</v>
      </c>
    </row>
    <row r="264" spans="1:16" s="18" customFormat="1" x14ac:dyDescent="0.25">
      <c r="A264" s="175"/>
      <c r="B264" s="158" t="s">
        <v>1401</v>
      </c>
      <c r="C264" s="158" t="s">
        <v>224</v>
      </c>
      <c r="D264" s="159" t="s">
        <v>361</v>
      </c>
      <c r="E264" s="160">
        <v>0</v>
      </c>
      <c r="F264" s="160">
        <v>0</v>
      </c>
      <c r="G264" s="160">
        <v>0</v>
      </c>
      <c r="H264" s="160">
        <v>0</v>
      </c>
      <c r="I264" s="160">
        <v>0</v>
      </c>
      <c r="J264" s="160">
        <v>0</v>
      </c>
      <c r="K264" s="160">
        <v>0</v>
      </c>
      <c r="L264" s="160">
        <v>0</v>
      </c>
      <c r="M264" s="160">
        <v>0</v>
      </c>
      <c r="N264" s="160">
        <v>0</v>
      </c>
      <c r="O264" s="160">
        <v>0</v>
      </c>
      <c r="P264" s="161">
        <v>0</v>
      </c>
    </row>
    <row r="265" spans="1:16" s="18" customFormat="1" x14ac:dyDescent="0.25">
      <c r="A265" s="175"/>
      <c r="B265" s="158" t="s">
        <v>1378</v>
      </c>
      <c r="C265" s="158"/>
      <c r="D265" s="159" t="s">
        <v>119</v>
      </c>
      <c r="E265" s="160">
        <v>64</v>
      </c>
      <c r="F265" s="160">
        <v>108</v>
      </c>
      <c r="G265" s="160">
        <v>6</v>
      </c>
      <c r="H265" s="160">
        <v>2</v>
      </c>
      <c r="I265" s="160">
        <v>13</v>
      </c>
      <c r="J265" s="160">
        <v>5</v>
      </c>
      <c r="K265" s="160">
        <v>6</v>
      </c>
      <c r="L265" s="160">
        <v>0</v>
      </c>
      <c r="M265" s="160">
        <v>126</v>
      </c>
      <c r="N265" s="160">
        <v>2</v>
      </c>
      <c r="O265" s="160">
        <v>12</v>
      </c>
      <c r="P265" s="161">
        <v>172</v>
      </c>
    </row>
    <row r="266" spans="1:16" s="18" customFormat="1" x14ac:dyDescent="0.25">
      <c r="A266" s="175"/>
      <c r="B266" s="158" t="s">
        <v>1378</v>
      </c>
      <c r="C266" s="158"/>
      <c r="D266" s="159" t="s">
        <v>113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1">
        <v>0</v>
      </c>
    </row>
    <row r="267" spans="1:16" s="18" customFormat="1" x14ac:dyDescent="0.25">
      <c r="A267" s="175"/>
      <c r="B267" s="158" t="s">
        <v>1403</v>
      </c>
      <c r="C267" s="158" t="s">
        <v>226</v>
      </c>
      <c r="D267" s="159" t="s">
        <v>361</v>
      </c>
      <c r="E267" s="160">
        <v>0</v>
      </c>
      <c r="F267" s="160">
        <v>1</v>
      </c>
      <c r="G267" s="160">
        <v>0</v>
      </c>
      <c r="H267" s="160">
        <v>0</v>
      </c>
      <c r="I267" s="160">
        <v>0</v>
      </c>
      <c r="J267" s="160">
        <v>0</v>
      </c>
      <c r="K267" s="160">
        <v>0</v>
      </c>
      <c r="L267" s="160">
        <v>0</v>
      </c>
      <c r="M267" s="160">
        <v>1</v>
      </c>
      <c r="N267" s="160">
        <v>0</v>
      </c>
      <c r="O267" s="160">
        <v>0</v>
      </c>
      <c r="P267" s="161">
        <v>1</v>
      </c>
    </row>
    <row r="268" spans="1:16" s="18" customFormat="1" x14ac:dyDescent="0.25">
      <c r="A268" s="175"/>
      <c r="B268" s="158" t="s">
        <v>1378</v>
      </c>
      <c r="C268" s="158"/>
      <c r="D268" s="159" t="s">
        <v>119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160">
        <v>0</v>
      </c>
      <c r="L268" s="160">
        <v>0</v>
      </c>
      <c r="M268" s="160">
        <v>0</v>
      </c>
      <c r="N268" s="160">
        <v>0</v>
      </c>
      <c r="O268" s="160">
        <v>0</v>
      </c>
      <c r="P268" s="161">
        <v>0</v>
      </c>
    </row>
    <row r="269" spans="1:16" s="18" customFormat="1" x14ac:dyDescent="0.25">
      <c r="A269" s="175"/>
      <c r="B269" s="158" t="s">
        <v>1378</v>
      </c>
      <c r="C269" s="158"/>
      <c r="D269" s="159" t="s">
        <v>113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0">
        <v>0</v>
      </c>
      <c r="P269" s="161">
        <v>0</v>
      </c>
    </row>
    <row r="270" spans="1:16" s="18" customFormat="1" x14ac:dyDescent="0.25">
      <c r="A270" s="22" t="s">
        <v>227</v>
      </c>
      <c r="B270" s="23" t="s">
        <v>1378</v>
      </c>
      <c r="C270" s="23"/>
      <c r="D270" s="23"/>
      <c r="E270" s="24">
        <f t="shared" ref="E270:P270" si="6">SUM(E261:E269)</f>
        <v>65</v>
      </c>
      <c r="F270" s="24">
        <f t="shared" si="6"/>
        <v>109</v>
      </c>
      <c r="G270" s="24">
        <f t="shared" si="6"/>
        <v>6</v>
      </c>
      <c r="H270" s="24">
        <f t="shared" si="6"/>
        <v>2</v>
      </c>
      <c r="I270" s="24">
        <f t="shared" si="6"/>
        <v>13</v>
      </c>
      <c r="J270" s="24">
        <f t="shared" si="6"/>
        <v>5</v>
      </c>
      <c r="K270" s="24">
        <f t="shared" si="6"/>
        <v>6</v>
      </c>
      <c r="L270" s="24">
        <f t="shared" si="6"/>
        <v>0</v>
      </c>
      <c r="M270" s="24">
        <f t="shared" si="6"/>
        <v>127</v>
      </c>
      <c r="N270" s="24">
        <f t="shared" si="6"/>
        <v>2</v>
      </c>
      <c r="O270" s="24">
        <f t="shared" si="6"/>
        <v>13</v>
      </c>
      <c r="P270" s="25">
        <f t="shared" si="6"/>
        <v>174</v>
      </c>
    </row>
    <row r="271" spans="1:16" s="18" customFormat="1" x14ac:dyDescent="0.25">
      <c r="A271" s="175" t="s">
        <v>20</v>
      </c>
      <c r="B271" s="158" t="s">
        <v>435</v>
      </c>
      <c r="C271" s="158" t="s">
        <v>263</v>
      </c>
      <c r="D271" s="159" t="s">
        <v>361</v>
      </c>
      <c r="E271" s="160">
        <v>1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1</v>
      </c>
      <c r="N271" s="160">
        <v>0</v>
      </c>
      <c r="O271" s="160">
        <v>0</v>
      </c>
      <c r="P271" s="161">
        <v>1</v>
      </c>
    </row>
    <row r="272" spans="1:16" s="18" customFormat="1" x14ac:dyDescent="0.25">
      <c r="A272" s="175"/>
      <c r="B272" s="158" t="s">
        <v>1378</v>
      </c>
      <c r="C272" s="158"/>
      <c r="D272" s="159" t="s">
        <v>119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0">
        <v>0</v>
      </c>
      <c r="P272" s="161">
        <v>0</v>
      </c>
    </row>
    <row r="273" spans="1:16" s="18" customFormat="1" x14ac:dyDescent="0.25">
      <c r="A273" s="175"/>
      <c r="B273" s="158" t="s">
        <v>1378</v>
      </c>
      <c r="C273" s="158"/>
      <c r="D273" s="159" t="s">
        <v>113</v>
      </c>
      <c r="E273" s="160">
        <v>3</v>
      </c>
      <c r="F273" s="160">
        <v>1</v>
      </c>
      <c r="G273" s="160">
        <v>1</v>
      </c>
      <c r="H273" s="160">
        <v>0</v>
      </c>
      <c r="I273" s="160">
        <v>1</v>
      </c>
      <c r="J273" s="160">
        <v>0</v>
      </c>
      <c r="K273" s="160">
        <v>0</v>
      </c>
      <c r="L273" s="160">
        <v>0</v>
      </c>
      <c r="M273" s="160">
        <v>2</v>
      </c>
      <c r="N273" s="160">
        <v>0</v>
      </c>
      <c r="O273" s="160">
        <v>0</v>
      </c>
      <c r="P273" s="161">
        <v>4</v>
      </c>
    </row>
    <row r="274" spans="1:16" s="18" customFormat="1" x14ac:dyDescent="0.25">
      <c r="A274" s="175"/>
      <c r="B274" s="158" t="s">
        <v>434</v>
      </c>
      <c r="C274" s="158" t="s">
        <v>228</v>
      </c>
      <c r="D274" s="159" t="s">
        <v>361</v>
      </c>
      <c r="E274" s="160">
        <v>2</v>
      </c>
      <c r="F274" s="160">
        <v>5</v>
      </c>
      <c r="G274" s="160">
        <v>3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3</v>
      </c>
      <c r="N274" s="160">
        <v>0</v>
      </c>
      <c r="O274" s="160">
        <v>1</v>
      </c>
      <c r="P274" s="161">
        <v>7</v>
      </c>
    </row>
    <row r="275" spans="1:16" s="18" customFormat="1" x14ac:dyDescent="0.25">
      <c r="A275" s="175"/>
      <c r="B275" s="158" t="s">
        <v>1378</v>
      </c>
      <c r="C275" s="158"/>
      <c r="D275" s="159" t="s">
        <v>119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0</v>
      </c>
      <c r="O275" s="160">
        <v>0</v>
      </c>
      <c r="P275" s="161">
        <v>0</v>
      </c>
    </row>
    <row r="276" spans="1:16" s="18" customFormat="1" x14ac:dyDescent="0.25">
      <c r="A276" s="175"/>
      <c r="B276" s="158" t="s">
        <v>1378</v>
      </c>
      <c r="C276" s="158"/>
      <c r="D276" s="159" t="s">
        <v>113</v>
      </c>
      <c r="E276" s="160">
        <v>1</v>
      </c>
      <c r="F276" s="160">
        <v>0</v>
      </c>
      <c r="G276" s="160">
        <v>0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1</v>
      </c>
      <c r="N276" s="160">
        <v>0</v>
      </c>
      <c r="O276" s="160">
        <v>0</v>
      </c>
      <c r="P276" s="161">
        <v>1</v>
      </c>
    </row>
    <row r="277" spans="1:16" s="18" customFormat="1" x14ac:dyDescent="0.25">
      <c r="A277" s="175"/>
      <c r="B277" s="158" t="s">
        <v>441</v>
      </c>
      <c r="C277" s="158" t="s">
        <v>229</v>
      </c>
      <c r="D277" s="159" t="s">
        <v>361</v>
      </c>
      <c r="E277" s="160">
        <v>9</v>
      </c>
      <c r="F277" s="160">
        <v>19</v>
      </c>
      <c r="G277" s="160">
        <v>1</v>
      </c>
      <c r="H277" s="160">
        <v>1</v>
      </c>
      <c r="I277" s="160">
        <v>7</v>
      </c>
      <c r="J277" s="160">
        <v>0</v>
      </c>
      <c r="K277" s="160">
        <v>0</v>
      </c>
      <c r="L277" s="160">
        <v>0</v>
      </c>
      <c r="M277" s="160">
        <v>14</v>
      </c>
      <c r="N277" s="160">
        <v>1</v>
      </c>
      <c r="O277" s="160">
        <v>4</v>
      </c>
      <c r="P277" s="161">
        <v>28</v>
      </c>
    </row>
    <row r="278" spans="1:16" s="18" customFormat="1" x14ac:dyDescent="0.25">
      <c r="A278" s="175"/>
      <c r="B278" s="158" t="s">
        <v>1378</v>
      </c>
      <c r="C278" s="158"/>
      <c r="D278" s="159" t="s">
        <v>119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0</v>
      </c>
    </row>
    <row r="279" spans="1:16" s="18" customFormat="1" x14ac:dyDescent="0.25">
      <c r="A279" s="175"/>
      <c r="B279" s="158" t="s">
        <v>1378</v>
      </c>
      <c r="C279" s="158"/>
      <c r="D279" s="159" t="s">
        <v>113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1">
        <v>0</v>
      </c>
    </row>
    <row r="280" spans="1:16" s="18" customFormat="1" x14ac:dyDescent="0.25">
      <c r="A280" s="175"/>
      <c r="B280" s="158" t="s">
        <v>1404</v>
      </c>
      <c r="C280" s="158" t="s">
        <v>230</v>
      </c>
      <c r="D280" s="159" t="s">
        <v>361</v>
      </c>
      <c r="E280" s="160">
        <v>4</v>
      </c>
      <c r="F280" s="160">
        <v>1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5</v>
      </c>
      <c r="N280" s="160">
        <v>0</v>
      </c>
      <c r="O280" s="160">
        <v>0</v>
      </c>
      <c r="P280" s="161">
        <v>5</v>
      </c>
    </row>
    <row r="281" spans="1:16" s="18" customFormat="1" x14ac:dyDescent="0.25">
      <c r="A281" s="175"/>
      <c r="B281" s="158" t="s">
        <v>1378</v>
      </c>
      <c r="C281" s="158"/>
      <c r="D281" s="159" t="s">
        <v>119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1">
        <v>0</v>
      </c>
    </row>
    <row r="282" spans="1:16" s="18" customFormat="1" x14ac:dyDescent="0.25">
      <c r="A282" s="175"/>
      <c r="B282" s="158" t="s">
        <v>1378</v>
      </c>
      <c r="C282" s="158"/>
      <c r="D282" s="159" t="s">
        <v>113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1">
        <v>0</v>
      </c>
    </row>
    <row r="283" spans="1:16" s="18" customFormat="1" x14ac:dyDescent="0.25">
      <c r="A283" s="175"/>
      <c r="B283" s="158" t="s">
        <v>446</v>
      </c>
      <c r="C283" s="158" t="s">
        <v>231</v>
      </c>
      <c r="D283" s="159" t="s">
        <v>361</v>
      </c>
      <c r="E283" s="160">
        <v>1</v>
      </c>
      <c r="F283" s="160">
        <v>11</v>
      </c>
      <c r="G283" s="160">
        <v>1</v>
      </c>
      <c r="H283" s="160">
        <v>0</v>
      </c>
      <c r="I283" s="160">
        <v>1</v>
      </c>
      <c r="J283" s="160">
        <v>0</v>
      </c>
      <c r="K283" s="160">
        <v>0</v>
      </c>
      <c r="L283" s="160">
        <v>0</v>
      </c>
      <c r="M283" s="160">
        <v>7</v>
      </c>
      <c r="N283" s="160">
        <v>0</v>
      </c>
      <c r="O283" s="160">
        <v>3</v>
      </c>
      <c r="P283" s="161">
        <v>12</v>
      </c>
    </row>
    <row r="284" spans="1:16" s="18" customFormat="1" x14ac:dyDescent="0.25">
      <c r="A284" s="175"/>
      <c r="B284" s="158" t="s">
        <v>1378</v>
      </c>
      <c r="C284" s="158"/>
      <c r="D284" s="159" t="s">
        <v>119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s="18" customFormat="1" x14ac:dyDescent="0.25">
      <c r="A285" s="175"/>
      <c r="B285" s="158" t="s">
        <v>1378</v>
      </c>
      <c r="C285" s="158"/>
      <c r="D285" s="159" t="s">
        <v>113</v>
      </c>
      <c r="E285" s="160">
        <v>0</v>
      </c>
      <c r="F285" s="160">
        <v>1</v>
      </c>
      <c r="G285" s="160">
        <v>1</v>
      </c>
      <c r="H285" s="160">
        <v>0</v>
      </c>
      <c r="I285" s="160">
        <v>0</v>
      </c>
      <c r="J285" s="160">
        <v>0</v>
      </c>
      <c r="K285" s="160">
        <v>0</v>
      </c>
      <c r="L285" s="160">
        <v>0</v>
      </c>
      <c r="M285" s="160">
        <v>0</v>
      </c>
      <c r="N285" s="160">
        <v>0</v>
      </c>
      <c r="O285" s="160">
        <v>0</v>
      </c>
      <c r="P285" s="161">
        <v>1</v>
      </c>
    </row>
    <row r="286" spans="1:16" s="18" customFormat="1" x14ac:dyDescent="0.25">
      <c r="A286" s="175"/>
      <c r="B286" s="158" t="s">
        <v>436</v>
      </c>
      <c r="C286" s="158" t="s">
        <v>232</v>
      </c>
      <c r="D286" s="159" t="s">
        <v>361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0">
        <v>0</v>
      </c>
      <c r="P286" s="161">
        <v>0</v>
      </c>
    </row>
    <row r="287" spans="1:16" s="18" customFormat="1" x14ac:dyDescent="0.25">
      <c r="A287" s="175"/>
      <c r="B287" s="158" t="s">
        <v>1378</v>
      </c>
      <c r="C287" s="158"/>
      <c r="D287" s="159" t="s">
        <v>119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s="18" customFormat="1" x14ac:dyDescent="0.25">
      <c r="A288" s="175"/>
      <c r="B288" s="158" t="s">
        <v>1378</v>
      </c>
      <c r="C288" s="158"/>
      <c r="D288" s="159" t="s">
        <v>113</v>
      </c>
      <c r="E288" s="160">
        <v>1</v>
      </c>
      <c r="F288" s="160">
        <v>2</v>
      </c>
      <c r="G288" s="160">
        <v>0</v>
      </c>
      <c r="H288" s="160">
        <v>0</v>
      </c>
      <c r="I288" s="160">
        <v>1</v>
      </c>
      <c r="J288" s="160">
        <v>0</v>
      </c>
      <c r="K288" s="160">
        <v>0</v>
      </c>
      <c r="L288" s="160">
        <v>0</v>
      </c>
      <c r="M288" s="160">
        <v>2</v>
      </c>
      <c r="N288" s="160">
        <v>0</v>
      </c>
      <c r="O288" s="160">
        <v>0</v>
      </c>
      <c r="P288" s="161">
        <v>3</v>
      </c>
    </row>
    <row r="289" spans="1:16" s="18" customFormat="1" x14ac:dyDescent="0.25">
      <c r="A289" s="175"/>
      <c r="B289" s="158" t="s">
        <v>424</v>
      </c>
      <c r="C289" s="158" t="s">
        <v>233</v>
      </c>
      <c r="D289" s="159" t="s">
        <v>361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1">
        <v>0</v>
      </c>
    </row>
    <row r="290" spans="1:16" s="18" customFormat="1" x14ac:dyDescent="0.25">
      <c r="A290" s="175"/>
      <c r="B290" s="158" t="s">
        <v>1378</v>
      </c>
      <c r="C290" s="158"/>
      <c r="D290" s="159" t="s">
        <v>119</v>
      </c>
      <c r="E290" s="160">
        <v>0</v>
      </c>
      <c r="F290" s="160">
        <v>0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0">
        <v>0</v>
      </c>
      <c r="P290" s="161">
        <v>0</v>
      </c>
    </row>
    <row r="291" spans="1:16" s="18" customFormat="1" x14ac:dyDescent="0.25">
      <c r="A291" s="175"/>
      <c r="B291" s="158" t="s">
        <v>1378</v>
      </c>
      <c r="C291" s="158"/>
      <c r="D291" s="159" t="s">
        <v>113</v>
      </c>
      <c r="E291" s="160">
        <v>1</v>
      </c>
      <c r="F291" s="160">
        <v>0</v>
      </c>
      <c r="G291" s="160">
        <v>1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0">
        <v>0</v>
      </c>
      <c r="P291" s="161">
        <v>1</v>
      </c>
    </row>
    <row r="292" spans="1:16" s="18" customFormat="1" x14ac:dyDescent="0.25">
      <c r="A292" s="175"/>
      <c r="B292" s="158" t="s">
        <v>445</v>
      </c>
      <c r="C292" s="158" t="s">
        <v>234</v>
      </c>
      <c r="D292" s="159" t="s">
        <v>361</v>
      </c>
      <c r="E292" s="160">
        <v>1</v>
      </c>
      <c r="F292" s="160">
        <v>0</v>
      </c>
      <c r="G292" s="160">
        <v>0</v>
      </c>
      <c r="H292" s="160">
        <v>0</v>
      </c>
      <c r="I292" s="160">
        <v>1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0">
        <v>0</v>
      </c>
      <c r="P292" s="161">
        <v>1</v>
      </c>
    </row>
    <row r="293" spans="1:16" s="18" customFormat="1" x14ac:dyDescent="0.25">
      <c r="A293" s="175"/>
      <c r="B293" s="158" t="s">
        <v>1378</v>
      </c>
      <c r="C293" s="158"/>
      <c r="D293" s="159" t="s">
        <v>119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0</v>
      </c>
      <c r="P293" s="161">
        <v>0</v>
      </c>
    </row>
    <row r="294" spans="1:16" s="18" customFormat="1" x14ac:dyDescent="0.25">
      <c r="A294" s="175"/>
      <c r="B294" s="158" t="s">
        <v>1378</v>
      </c>
      <c r="C294" s="158"/>
      <c r="D294" s="159" t="s">
        <v>113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s="18" customFormat="1" x14ac:dyDescent="0.25">
      <c r="A295" s="175"/>
      <c r="B295" s="158" t="s">
        <v>1405</v>
      </c>
      <c r="C295" s="158" t="s">
        <v>30</v>
      </c>
      <c r="D295" s="159" t="s">
        <v>361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160">
        <v>0</v>
      </c>
      <c r="L295" s="160">
        <v>0</v>
      </c>
      <c r="M295" s="160">
        <v>0</v>
      </c>
      <c r="N295" s="160">
        <v>0</v>
      </c>
      <c r="O295" s="160">
        <v>0</v>
      </c>
      <c r="P295" s="161">
        <v>0</v>
      </c>
    </row>
    <row r="296" spans="1:16" s="18" customFormat="1" x14ac:dyDescent="0.25">
      <c r="A296" s="175"/>
      <c r="B296" s="158" t="s">
        <v>1378</v>
      </c>
      <c r="C296" s="158"/>
      <c r="D296" s="159" t="s">
        <v>119</v>
      </c>
      <c r="E296" s="160">
        <v>101</v>
      </c>
      <c r="F296" s="160">
        <v>150</v>
      </c>
      <c r="G296" s="160">
        <v>14</v>
      </c>
      <c r="H296" s="160">
        <v>0</v>
      </c>
      <c r="I296" s="160">
        <v>51</v>
      </c>
      <c r="J296" s="160">
        <v>13</v>
      </c>
      <c r="K296" s="160">
        <v>4</v>
      </c>
      <c r="L296" s="160">
        <v>0</v>
      </c>
      <c r="M296" s="160">
        <v>148</v>
      </c>
      <c r="N296" s="160">
        <v>5</v>
      </c>
      <c r="O296" s="160">
        <v>16</v>
      </c>
      <c r="P296" s="161">
        <v>251</v>
      </c>
    </row>
    <row r="297" spans="1:16" s="18" customFormat="1" x14ac:dyDescent="0.25">
      <c r="A297" s="175"/>
      <c r="B297" s="158" t="s">
        <v>1378</v>
      </c>
      <c r="C297" s="158"/>
      <c r="D297" s="159" t="s">
        <v>113</v>
      </c>
      <c r="E297" s="160">
        <v>0</v>
      </c>
      <c r="F297" s="160">
        <v>0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0</v>
      </c>
      <c r="M297" s="160">
        <v>0</v>
      </c>
      <c r="N297" s="160">
        <v>0</v>
      </c>
      <c r="O297" s="160">
        <v>0</v>
      </c>
      <c r="P297" s="161">
        <v>0</v>
      </c>
    </row>
    <row r="298" spans="1:16" s="18" customFormat="1" x14ac:dyDescent="0.25">
      <c r="A298" s="175"/>
      <c r="B298" s="158" t="s">
        <v>438</v>
      </c>
      <c r="C298" s="158" t="s">
        <v>235</v>
      </c>
      <c r="D298" s="159" t="s">
        <v>361</v>
      </c>
      <c r="E298" s="160">
        <v>1</v>
      </c>
      <c r="F298" s="160">
        <v>0</v>
      </c>
      <c r="G298" s="160">
        <v>1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1</v>
      </c>
    </row>
    <row r="299" spans="1:16" s="18" customFormat="1" x14ac:dyDescent="0.25">
      <c r="A299" s="175"/>
      <c r="B299" s="158" t="s">
        <v>1378</v>
      </c>
      <c r="C299" s="158"/>
      <c r="D299" s="159" t="s">
        <v>119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  <c r="K299" s="160">
        <v>0</v>
      </c>
      <c r="L299" s="160">
        <v>0</v>
      </c>
      <c r="M299" s="160">
        <v>0</v>
      </c>
      <c r="N299" s="160">
        <v>0</v>
      </c>
      <c r="O299" s="160">
        <v>0</v>
      </c>
      <c r="P299" s="161">
        <v>0</v>
      </c>
    </row>
    <row r="300" spans="1:16" s="18" customFormat="1" x14ac:dyDescent="0.25">
      <c r="A300" s="175"/>
      <c r="B300" s="158" t="s">
        <v>1378</v>
      </c>
      <c r="C300" s="158"/>
      <c r="D300" s="159" t="s">
        <v>113</v>
      </c>
      <c r="E300" s="160">
        <v>3</v>
      </c>
      <c r="F300" s="160">
        <v>2</v>
      </c>
      <c r="G300" s="160">
        <v>2</v>
      </c>
      <c r="H300" s="160">
        <v>0</v>
      </c>
      <c r="I300" s="160">
        <v>0</v>
      </c>
      <c r="J300" s="160">
        <v>0</v>
      </c>
      <c r="K300" s="160">
        <v>0</v>
      </c>
      <c r="L300" s="160">
        <v>0</v>
      </c>
      <c r="M300" s="160">
        <v>3</v>
      </c>
      <c r="N300" s="160">
        <v>0</v>
      </c>
      <c r="O300" s="160">
        <v>0</v>
      </c>
      <c r="P300" s="161">
        <v>5</v>
      </c>
    </row>
    <row r="301" spans="1:16" s="18" customFormat="1" x14ac:dyDescent="0.25">
      <c r="A301" s="176" t="s">
        <v>236</v>
      </c>
      <c r="B301" s="158" t="s">
        <v>448</v>
      </c>
      <c r="C301" s="158" t="s">
        <v>264</v>
      </c>
      <c r="D301" s="159" t="s">
        <v>361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1">
        <v>0</v>
      </c>
    </row>
    <row r="302" spans="1:16" s="18" customFormat="1" x14ac:dyDescent="0.25">
      <c r="A302" s="175"/>
      <c r="B302" s="158" t="s">
        <v>1378</v>
      </c>
      <c r="C302" s="158"/>
      <c r="D302" s="159" t="s">
        <v>119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0</v>
      </c>
      <c r="M302" s="160">
        <v>0</v>
      </c>
      <c r="N302" s="160">
        <v>0</v>
      </c>
      <c r="O302" s="160">
        <v>0</v>
      </c>
      <c r="P302" s="161">
        <v>0</v>
      </c>
    </row>
    <row r="303" spans="1:16" s="18" customFormat="1" x14ac:dyDescent="0.25">
      <c r="A303" s="175"/>
      <c r="B303" s="158" t="s">
        <v>1378</v>
      </c>
      <c r="C303" s="158"/>
      <c r="D303" s="159" t="s">
        <v>113</v>
      </c>
      <c r="E303" s="160">
        <v>1</v>
      </c>
      <c r="F303" s="160">
        <v>1</v>
      </c>
      <c r="G303" s="160">
        <v>2</v>
      </c>
      <c r="H303" s="160">
        <v>0</v>
      </c>
      <c r="I303" s="160">
        <v>0</v>
      </c>
      <c r="J303" s="160">
        <v>0</v>
      </c>
      <c r="K303" s="160">
        <v>0</v>
      </c>
      <c r="L303" s="160">
        <v>0</v>
      </c>
      <c r="M303" s="160">
        <v>0</v>
      </c>
      <c r="N303" s="160">
        <v>0</v>
      </c>
      <c r="O303" s="160">
        <v>0</v>
      </c>
      <c r="P303" s="161">
        <v>2</v>
      </c>
    </row>
    <row r="304" spans="1:16" s="18" customFormat="1" x14ac:dyDescent="0.25">
      <c r="A304" s="175"/>
      <c r="B304" s="158" t="s">
        <v>437</v>
      </c>
      <c r="C304" s="158" t="s">
        <v>237</v>
      </c>
      <c r="D304" s="159" t="s">
        <v>361</v>
      </c>
      <c r="E304" s="160">
        <v>4</v>
      </c>
      <c r="F304" s="160">
        <v>2</v>
      </c>
      <c r="G304" s="160">
        <v>1</v>
      </c>
      <c r="H304" s="160">
        <v>0</v>
      </c>
      <c r="I304" s="160">
        <v>1</v>
      </c>
      <c r="J304" s="160">
        <v>0</v>
      </c>
      <c r="K304" s="160">
        <v>0</v>
      </c>
      <c r="L304" s="160">
        <v>0</v>
      </c>
      <c r="M304" s="160">
        <v>3</v>
      </c>
      <c r="N304" s="160">
        <v>1</v>
      </c>
      <c r="O304" s="160">
        <v>0</v>
      </c>
      <c r="P304" s="161">
        <v>6</v>
      </c>
    </row>
    <row r="305" spans="1:16" s="18" customFormat="1" x14ac:dyDescent="0.25">
      <c r="A305" s="175"/>
      <c r="B305" s="158" t="s">
        <v>1378</v>
      </c>
      <c r="C305" s="158"/>
      <c r="D305" s="159" t="s">
        <v>119</v>
      </c>
      <c r="E305" s="160">
        <v>0</v>
      </c>
      <c r="F305" s="160">
        <v>0</v>
      </c>
      <c r="G305" s="160">
        <v>0</v>
      </c>
      <c r="H305" s="160">
        <v>0</v>
      </c>
      <c r="I305" s="160">
        <v>0</v>
      </c>
      <c r="J305" s="160">
        <v>0</v>
      </c>
      <c r="K305" s="160">
        <v>0</v>
      </c>
      <c r="L305" s="160">
        <v>0</v>
      </c>
      <c r="M305" s="160">
        <v>0</v>
      </c>
      <c r="N305" s="160">
        <v>0</v>
      </c>
      <c r="O305" s="160">
        <v>0</v>
      </c>
      <c r="P305" s="161">
        <v>0</v>
      </c>
    </row>
    <row r="306" spans="1:16" s="18" customFormat="1" x14ac:dyDescent="0.25">
      <c r="A306" s="175"/>
      <c r="B306" s="158" t="s">
        <v>1378</v>
      </c>
      <c r="C306" s="158"/>
      <c r="D306" s="159" t="s">
        <v>113</v>
      </c>
      <c r="E306" s="160">
        <v>1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1</v>
      </c>
      <c r="N306" s="160">
        <v>0</v>
      </c>
      <c r="O306" s="160">
        <v>0</v>
      </c>
      <c r="P306" s="161">
        <v>1</v>
      </c>
    </row>
    <row r="307" spans="1:16" s="18" customFormat="1" x14ac:dyDescent="0.25">
      <c r="A307" s="175"/>
      <c r="B307" s="158" t="s">
        <v>1406</v>
      </c>
      <c r="C307" s="158" t="s">
        <v>238</v>
      </c>
      <c r="D307" s="159" t="s">
        <v>361</v>
      </c>
      <c r="E307" s="160">
        <v>9</v>
      </c>
      <c r="F307" s="160">
        <v>5</v>
      </c>
      <c r="G307" s="160">
        <v>2</v>
      </c>
      <c r="H307" s="160">
        <v>1</v>
      </c>
      <c r="I307" s="160">
        <v>3</v>
      </c>
      <c r="J307" s="160">
        <v>0</v>
      </c>
      <c r="K307" s="160">
        <v>1</v>
      </c>
      <c r="L307" s="160">
        <v>0</v>
      </c>
      <c r="M307" s="160">
        <v>6</v>
      </c>
      <c r="N307" s="160">
        <v>0</v>
      </c>
      <c r="O307" s="160">
        <v>1</v>
      </c>
      <c r="P307" s="161">
        <v>14</v>
      </c>
    </row>
    <row r="308" spans="1:16" s="18" customFormat="1" x14ac:dyDescent="0.25">
      <c r="A308" s="175"/>
      <c r="B308" s="158" t="s">
        <v>1378</v>
      </c>
      <c r="C308" s="158"/>
      <c r="D308" s="159" t="s">
        <v>119</v>
      </c>
      <c r="E308" s="160">
        <v>0</v>
      </c>
      <c r="F308" s="160">
        <v>0</v>
      </c>
      <c r="G308" s="160">
        <v>0</v>
      </c>
      <c r="H308" s="160">
        <v>0</v>
      </c>
      <c r="I308" s="160">
        <v>0</v>
      </c>
      <c r="J308" s="160">
        <v>0</v>
      </c>
      <c r="K308" s="160">
        <v>0</v>
      </c>
      <c r="L308" s="160">
        <v>0</v>
      </c>
      <c r="M308" s="160">
        <v>0</v>
      </c>
      <c r="N308" s="160">
        <v>0</v>
      </c>
      <c r="O308" s="160">
        <v>0</v>
      </c>
      <c r="P308" s="161">
        <v>0</v>
      </c>
    </row>
    <row r="309" spans="1:16" s="18" customFormat="1" x14ac:dyDescent="0.25">
      <c r="A309" s="175"/>
      <c r="B309" s="158" t="s">
        <v>1378</v>
      </c>
      <c r="C309" s="158"/>
      <c r="D309" s="159" t="s">
        <v>113</v>
      </c>
      <c r="E309" s="160">
        <v>0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  <c r="K309" s="160">
        <v>0</v>
      </c>
      <c r="L309" s="160">
        <v>0</v>
      </c>
      <c r="M309" s="160">
        <v>0</v>
      </c>
      <c r="N309" s="160">
        <v>0</v>
      </c>
      <c r="O309" s="160">
        <v>0</v>
      </c>
      <c r="P309" s="161">
        <v>0</v>
      </c>
    </row>
    <row r="310" spans="1:16" s="18" customFormat="1" x14ac:dyDescent="0.25">
      <c r="A310" s="22" t="s">
        <v>239</v>
      </c>
      <c r="B310" s="23" t="s">
        <v>1378</v>
      </c>
      <c r="C310" s="23"/>
      <c r="D310" s="23"/>
      <c r="E310" s="24">
        <f t="shared" ref="E310:K310" si="7">SUM(E271:E309)</f>
        <v>144</v>
      </c>
      <c r="F310" s="24">
        <f t="shared" si="7"/>
        <v>200</v>
      </c>
      <c r="G310" s="24">
        <f t="shared" si="7"/>
        <v>30</v>
      </c>
      <c r="H310" s="24">
        <f t="shared" si="7"/>
        <v>2</v>
      </c>
      <c r="I310" s="24">
        <f t="shared" si="7"/>
        <v>66</v>
      </c>
      <c r="J310" s="24">
        <f t="shared" si="7"/>
        <v>13</v>
      </c>
      <c r="K310" s="24">
        <f t="shared" si="7"/>
        <v>5</v>
      </c>
      <c r="L310" s="24">
        <f t="shared" ref="L310:P310" si="8">SUM(L271:L309)</f>
        <v>0</v>
      </c>
      <c r="M310" s="24">
        <f t="shared" si="8"/>
        <v>196</v>
      </c>
      <c r="N310" s="24">
        <f t="shared" si="8"/>
        <v>7</v>
      </c>
      <c r="O310" s="24">
        <f t="shared" si="8"/>
        <v>25</v>
      </c>
      <c r="P310" s="25">
        <f t="shared" si="8"/>
        <v>344</v>
      </c>
    </row>
    <row r="311" spans="1:16" s="18" customFormat="1" x14ac:dyDescent="0.25">
      <c r="A311" s="175" t="s">
        <v>120</v>
      </c>
      <c r="B311" s="158" t="s">
        <v>1407</v>
      </c>
      <c r="C311" s="158" t="s">
        <v>240</v>
      </c>
      <c r="D311" s="159" t="s">
        <v>361</v>
      </c>
      <c r="E311" s="160">
        <v>63</v>
      </c>
      <c r="F311" s="160">
        <v>4</v>
      </c>
      <c r="G311" s="160">
        <v>0</v>
      </c>
      <c r="H311" s="160">
        <v>1</v>
      </c>
      <c r="I311" s="160">
        <v>3</v>
      </c>
      <c r="J311" s="160">
        <v>12</v>
      </c>
      <c r="K311" s="160">
        <v>1</v>
      </c>
      <c r="L311" s="160">
        <v>0</v>
      </c>
      <c r="M311" s="160">
        <v>45</v>
      </c>
      <c r="N311" s="160">
        <v>0</v>
      </c>
      <c r="O311" s="160">
        <v>5</v>
      </c>
      <c r="P311" s="161">
        <v>67</v>
      </c>
    </row>
    <row r="312" spans="1:16" s="18" customFormat="1" x14ac:dyDescent="0.25">
      <c r="A312" s="175"/>
      <c r="B312" s="158" t="s">
        <v>1378</v>
      </c>
      <c r="C312" s="158"/>
      <c r="D312" s="159" t="s">
        <v>119</v>
      </c>
      <c r="E312" s="160">
        <v>0</v>
      </c>
      <c r="F312" s="160">
        <v>0</v>
      </c>
      <c r="G312" s="160">
        <v>0</v>
      </c>
      <c r="H312" s="160">
        <v>0</v>
      </c>
      <c r="I312" s="160">
        <v>0</v>
      </c>
      <c r="J312" s="160">
        <v>0</v>
      </c>
      <c r="K312" s="160">
        <v>0</v>
      </c>
      <c r="L312" s="160">
        <v>0</v>
      </c>
      <c r="M312" s="160">
        <v>0</v>
      </c>
      <c r="N312" s="160">
        <v>0</v>
      </c>
      <c r="O312" s="160">
        <v>0</v>
      </c>
      <c r="P312" s="161">
        <v>0</v>
      </c>
    </row>
    <row r="313" spans="1:16" s="18" customFormat="1" x14ac:dyDescent="0.25">
      <c r="A313" s="175"/>
      <c r="B313" s="158" t="s">
        <v>1378</v>
      </c>
      <c r="C313" s="158"/>
      <c r="D313" s="159" t="s">
        <v>113</v>
      </c>
      <c r="E313" s="160">
        <v>0</v>
      </c>
      <c r="F313" s="160">
        <v>0</v>
      </c>
      <c r="G313" s="160">
        <v>0</v>
      </c>
      <c r="H313" s="160">
        <v>0</v>
      </c>
      <c r="I313" s="160">
        <v>0</v>
      </c>
      <c r="J313" s="160">
        <v>0</v>
      </c>
      <c r="K313" s="160">
        <v>0</v>
      </c>
      <c r="L313" s="160">
        <v>0</v>
      </c>
      <c r="M313" s="160">
        <v>0</v>
      </c>
      <c r="N313" s="160">
        <v>0</v>
      </c>
      <c r="O313" s="160">
        <v>0</v>
      </c>
      <c r="P313" s="161">
        <v>0</v>
      </c>
    </row>
    <row r="314" spans="1:16" s="18" customFormat="1" x14ac:dyDescent="0.25">
      <c r="A314" s="175"/>
      <c r="B314" s="158" t="s">
        <v>1408</v>
      </c>
      <c r="C314" s="158" t="s">
        <v>241</v>
      </c>
      <c r="D314" s="159" t="s">
        <v>361</v>
      </c>
      <c r="E314" s="160">
        <v>33</v>
      </c>
      <c r="F314" s="160">
        <v>1</v>
      </c>
      <c r="G314" s="160">
        <v>0</v>
      </c>
      <c r="H314" s="160">
        <v>0</v>
      </c>
      <c r="I314" s="160">
        <v>0</v>
      </c>
      <c r="J314" s="160">
        <v>4</v>
      </c>
      <c r="K314" s="160">
        <v>2</v>
      </c>
      <c r="L314" s="160">
        <v>0</v>
      </c>
      <c r="M314" s="160">
        <v>27</v>
      </c>
      <c r="N314" s="160">
        <v>0</v>
      </c>
      <c r="O314" s="160">
        <v>1</v>
      </c>
      <c r="P314" s="161">
        <v>34</v>
      </c>
    </row>
    <row r="315" spans="1:16" s="18" customFormat="1" x14ac:dyDescent="0.25">
      <c r="A315" s="175"/>
      <c r="B315" s="158" t="s">
        <v>1378</v>
      </c>
      <c r="C315" s="158"/>
      <c r="D315" s="159" t="s">
        <v>119</v>
      </c>
      <c r="E315" s="160">
        <v>0</v>
      </c>
      <c r="F315" s="160">
        <v>0</v>
      </c>
      <c r="G315" s="160">
        <v>0</v>
      </c>
      <c r="H315" s="160">
        <v>0</v>
      </c>
      <c r="I315" s="160">
        <v>0</v>
      </c>
      <c r="J315" s="160">
        <v>0</v>
      </c>
      <c r="K315" s="160">
        <v>0</v>
      </c>
      <c r="L315" s="160">
        <v>0</v>
      </c>
      <c r="M315" s="160">
        <v>0</v>
      </c>
      <c r="N315" s="160">
        <v>0</v>
      </c>
      <c r="O315" s="160">
        <v>0</v>
      </c>
      <c r="P315" s="161">
        <v>0</v>
      </c>
    </row>
    <row r="316" spans="1:16" s="18" customFormat="1" x14ac:dyDescent="0.25">
      <c r="A316" s="175"/>
      <c r="B316" s="158" t="s">
        <v>1378</v>
      </c>
      <c r="C316" s="158"/>
      <c r="D316" s="159" t="s">
        <v>113</v>
      </c>
      <c r="E316" s="160">
        <v>0</v>
      </c>
      <c r="F316" s="160">
        <v>0</v>
      </c>
      <c r="G316" s="160">
        <v>0</v>
      </c>
      <c r="H316" s="160">
        <v>0</v>
      </c>
      <c r="I316" s="160">
        <v>0</v>
      </c>
      <c r="J316" s="160">
        <v>0</v>
      </c>
      <c r="K316" s="160">
        <v>0</v>
      </c>
      <c r="L316" s="160">
        <v>0</v>
      </c>
      <c r="M316" s="160">
        <v>0</v>
      </c>
      <c r="N316" s="160">
        <v>0</v>
      </c>
      <c r="O316" s="160">
        <v>0</v>
      </c>
      <c r="P316" s="161">
        <v>0</v>
      </c>
    </row>
    <row r="317" spans="1:16" s="18" customFormat="1" x14ac:dyDescent="0.25">
      <c r="A317" s="175"/>
      <c r="B317" s="158" t="s">
        <v>1409</v>
      </c>
      <c r="C317" s="158" t="s">
        <v>242</v>
      </c>
      <c r="D317" s="159" t="s">
        <v>361</v>
      </c>
      <c r="E317" s="160">
        <v>0</v>
      </c>
      <c r="F317" s="160">
        <v>0</v>
      </c>
      <c r="G317" s="160">
        <v>0</v>
      </c>
      <c r="H317" s="160">
        <v>0</v>
      </c>
      <c r="I317" s="160">
        <v>0</v>
      </c>
      <c r="J317" s="160">
        <v>0</v>
      </c>
      <c r="K317" s="160">
        <v>0</v>
      </c>
      <c r="L317" s="160">
        <v>0</v>
      </c>
      <c r="M317" s="160">
        <v>0</v>
      </c>
      <c r="N317" s="160">
        <v>0</v>
      </c>
      <c r="O317" s="160">
        <v>0</v>
      </c>
      <c r="P317" s="161">
        <v>0</v>
      </c>
    </row>
    <row r="318" spans="1:16" s="18" customFormat="1" x14ac:dyDescent="0.25">
      <c r="A318" s="175"/>
      <c r="B318" s="158" t="s">
        <v>1378</v>
      </c>
      <c r="C318" s="158"/>
      <c r="D318" s="159" t="s">
        <v>119</v>
      </c>
      <c r="E318" s="160">
        <v>10</v>
      </c>
      <c r="F318" s="160">
        <v>1</v>
      </c>
      <c r="G318" s="160">
        <v>0</v>
      </c>
      <c r="H318" s="160">
        <v>0</v>
      </c>
      <c r="I318" s="160">
        <v>1</v>
      </c>
      <c r="J318" s="160">
        <v>4</v>
      </c>
      <c r="K318" s="160">
        <v>0</v>
      </c>
      <c r="L318" s="160">
        <v>0</v>
      </c>
      <c r="M318" s="160">
        <v>6</v>
      </c>
      <c r="N318" s="160">
        <v>0</v>
      </c>
      <c r="O318" s="160">
        <v>0</v>
      </c>
      <c r="P318" s="161">
        <v>11</v>
      </c>
    </row>
    <row r="319" spans="1:16" s="18" customFormat="1" x14ac:dyDescent="0.25">
      <c r="A319" s="175"/>
      <c r="B319" s="158" t="s">
        <v>1378</v>
      </c>
      <c r="C319" s="158"/>
      <c r="D319" s="159" t="s">
        <v>113</v>
      </c>
      <c r="E319" s="160">
        <v>11</v>
      </c>
      <c r="F319" s="160">
        <v>0</v>
      </c>
      <c r="G319" s="160">
        <v>1</v>
      </c>
      <c r="H319" s="160">
        <v>1</v>
      </c>
      <c r="I319" s="160">
        <v>0</v>
      </c>
      <c r="J319" s="160">
        <v>5</v>
      </c>
      <c r="K319" s="160">
        <v>0</v>
      </c>
      <c r="L319" s="160">
        <v>0</v>
      </c>
      <c r="M319" s="160">
        <v>4</v>
      </c>
      <c r="N319" s="160">
        <v>0</v>
      </c>
      <c r="O319" s="160">
        <v>0</v>
      </c>
      <c r="P319" s="161">
        <v>11</v>
      </c>
    </row>
    <row r="320" spans="1:16" s="18" customFormat="1" x14ac:dyDescent="0.25">
      <c r="A320" s="175"/>
      <c r="B320" s="158" t="s">
        <v>1410</v>
      </c>
      <c r="C320" s="158" t="s">
        <v>243</v>
      </c>
      <c r="D320" s="159" t="s">
        <v>361</v>
      </c>
      <c r="E320" s="160">
        <v>10</v>
      </c>
      <c r="F320" s="160">
        <v>1</v>
      </c>
      <c r="G320" s="160">
        <v>0</v>
      </c>
      <c r="H320" s="160">
        <v>0</v>
      </c>
      <c r="I320" s="160">
        <v>2</v>
      </c>
      <c r="J320" s="160">
        <v>1</v>
      </c>
      <c r="K320" s="160">
        <v>1</v>
      </c>
      <c r="L320" s="160">
        <v>0</v>
      </c>
      <c r="M320" s="160">
        <v>6</v>
      </c>
      <c r="N320" s="160">
        <v>0</v>
      </c>
      <c r="O320" s="160">
        <v>1</v>
      </c>
      <c r="P320" s="161">
        <v>11</v>
      </c>
    </row>
    <row r="321" spans="1:16" s="18" customFormat="1" x14ac:dyDescent="0.25">
      <c r="A321" s="175"/>
      <c r="B321" s="158" t="s">
        <v>1378</v>
      </c>
      <c r="C321" s="158"/>
      <c r="D321" s="159" t="s">
        <v>119</v>
      </c>
      <c r="E321" s="160">
        <v>0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  <c r="K321" s="160">
        <v>0</v>
      </c>
      <c r="L321" s="160">
        <v>0</v>
      </c>
      <c r="M321" s="160">
        <v>0</v>
      </c>
      <c r="N321" s="160">
        <v>0</v>
      </c>
      <c r="O321" s="160">
        <v>0</v>
      </c>
      <c r="P321" s="161">
        <v>0</v>
      </c>
    </row>
    <row r="322" spans="1:16" s="18" customFormat="1" x14ac:dyDescent="0.25">
      <c r="A322" s="175"/>
      <c r="B322" s="158" t="s">
        <v>1378</v>
      </c>
      <c r="C322" s="158"/>
      <c r="D322" s="159" t="s">
        <v>113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0</v>
      </c>
    </row>
    <row r="323" spans="1:16" s="18" customFormat="1" x14ac:dyDescent="0.25">
      <c r="A323" s="175"/>
      <c r="B323" s="158" t="s">
        <v>1411</v>
      </c>
      <c r="C323" s="158" t="s">
        <v>244</v>
      </c>
      <c r="D323" s="159" t="s">
        <v>361</v>
      </c>
      <c r="E323" s="160">
        <v>6</v>
      </c>
      <c r="F323" s="160">
        <v>0</v>
      </c>
      <c r="G323" s="160">
        <v>1</v>
      </c>
      <c r="H323" s="160">
        <v>0</v>
      </c>
      <c r="I323" s="160">
        <v>0</v>
      </c>
      <c r="J323" s="160">
        <v>1</v>
      </c>
      <c r="K323" s="160">
        <v>0</v>
      </c>
      <c r="L323" s="160">
        <v>0</v>
      </c>
      <c r="M323" s="160">
        <v>3</v>
      </c>
      <c r="N323" s="160">
        <v>0</v>
      </c>
      <c r="O323" s="160">
        <v>1</v>
      </c>
      <c r="P323" s="161">
        <v>6</v>
      </c>
    </row>
    <row r="324" spans="1:16" s="18" customFormat="1" x14ac:dyDescent="0.25">
      <c r="A324" s="175"/>
      <c r="B324" s="158" t="s">
        <v>1378</v>
      </c>
      <c r="C324" s="158"/>
      <c r="D324" s="159" t="s">
        <v>119</v>
      </c>
      <c r="E324" s="160">
        <v>0</v>
      </c>
      <c r="F324" s="160">
        <v>0</v>
      </c>
      <c r="G324" s="160">
        <v>0</v>
      </c>
      <c r="H324" s="160">
        <v>0</v>
      </c>
      <c r="I324" s="160">
        <v>0</v>
      </c>
      <c r="J324" s="160">
        <v>0</v>
      </c>
      <c r="K324" s="160">
        <v>0</v>
      </c>
      <c r="L324" s="160">
        <v>0</v>
      </c>
      <c r="M324" s="160">
        <v>0</v>
      </c>
      <c r="N324" s="160">
        <v>0</v>
      </c>
      <c r="O324" s="160">
        <v>0</v>
      </c>
      <c r="P324" s="161">
        <v>0</v>
      </c>
    </row>
    <row r="325" spans="1:16" s="18" customFormat="1" x14ac:dyDescent="0.25">
      <c r="A325" s="175"/>
      <c r="B325" s="158" t="s">
        <v>1378</v>
      </c>
      <c r="C325" s="158"/>
      <c r="D325" s="159" t="s">
        <v>113</v>
      </c>
      <c r="E325" s="160">
        <v>0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0</v>
      </c>
      <c r="N325" s="160">
        <v>0</v>
      </c>
      <c r="O325" s="160">
        <v>0</v>
      </c>
      <c r="P325" s="161">
        <v>0</v>
      </c>
    </row>
    <row r="326" spans="1:16" s="18" customFormat="1" x14ac:dyDescent="0.25">
      <c r="A326" s="22" t="s">
        <v>245</v>
      </c>
      <c r="B326" s="23" t="s">
        <v>1378</v>
      </c>
      <c r="C326" s="23"/>
      <c r="D326" s="23"/>
      <c r="E326" s="24">
        <f>SUM(E311:E325)</f>
        <v>133</v>
      </c>
      <c r="F326" s="24">
        <f t="shared" ref="F326:P326" si="9">SUM(F311:F325)</f>
        <v>7</v>
      </c>
      <c r="G326" s="24">
        <f t="shared" si="9"/>
        <v>2</v>
      </c>
      <c r="H326" s="24">
        <f t="shared" si="9"/>
        <v>2</v>
      </c>
      <c r="I326" s="24">
        <f t="shared" si="9"/>
        <v>6</v>
      </c>
      <c r="J326" s="24">
        <f t="shared" si="9"/>
        <v>27</v>
      </c>
      <c r="K326" s="24">
        <f t="shared" si="9"/>
        <v>4</v>
      </c>
      <c r="L326" s="24">
        <f t="shared" si="9"/>
        <v>0</v>
      </c>
      <c r="M326" s="24">
        <f t="shared" si="9"/>
        <v>91</v>
      </c>
      <c r="N326" s="24">
        <f t="shared" si="9"/>
        <v>0</v>
      </c>
      <c r="O326" s="24">
        <f t="shared" si="9"/>
        <v>8</v>
      </c>
      <c r="P326" s="25">
        <f t="shared" si="9"/>
        <v>140</v>
      </c>
    </row>
    <row r="327" spans="1:16" s="18" customFormat="1" x14ac:dyDescent="0.25">
      <c r="A327" s="175" t="s">
        <v>121</v>
      </c>
      <c r="B327" s="158" t="s">
        <v>424</v>
      </c>
      <c r="C327" s="158" t="s">
        <v>233</v>
      </c>
      <c r="D327" s="159" t="s">
        <v>361</v>
      </c>
      <c r="E327" s="160">
        <v>1</v>
      </c>
      <c r="F327" s="160">
        <v>0</v>
      </c>
      <c r="G327" s="160">
        <v>0</v>
      </c>
      <c r="H327" s="160">
        <v>0</v>
      </c>
      <c r="I327" s="160">
        <v>0</v>
      </c>
      <c r="J327" s="160">
        <v>0</v>
      </c>
      <c r="K327" s="160">
        <v>0</v>
      </c>
      <c r="L327" s="160">
        <v>0</v>
      </c>
      <c r="M327" s="160">
        <v>1</v>
      </c>
      <c r="N327" s="160">
        <v>0</v>
      </c>
      <c r="O327" s="160">
        <v>0</v>
      </c>
      <c r="P327" s="161">
        <v>1</v>
      </c>
    </row>
    <row r="328" spans="1:16" s="18" customFormat="1" x14ac:dyDescent="0.25">
      <c r="A328" s="175"/>
      <c r="B328" s="158" t="s">
        <v>1378</v>
      </c>
      <c r="C328" s="158"/>
      <c r="D328" s="159" t="s">
        <v>119</v>
      </c>
      <c r="E328" s="160">
        <v>0</v>
      </c>
      <c r="F328" s="160">
        <v>0</v>
      </c>
      <c r="G328" s="160">
        <v>0</v>
      </c>
      <c r="H328" s="160">
        <v>0</v>
      </c>
      <c r="I328" s="160">
        <v>0</v>
      </c>
      <c r="J328" s="160">
        <v>0</v>
      </c>
      <c r="K328" s="160">
        <v>0</v>
      </c>
      <c r="L328" s="160">
        <v>0</v>
      </c>
      <c r="M328" s="160">
        <v>0</v>
      </c>
      <c r="N328" s="160">
        <v>0</v>
      </c>
      <c r="O328" s="160">
        <v>0</v>
      </c>
      <c r="P328" s="161">
        <v>0</v>
      </c>
    </row>
    <row r="329" spans="1:16" s="18" customFormat="1" x14ac:dyDescent="0.25">
      <c r="A329" s="175"/>
      <c r="B329" s="158" t="s">
        <v>1378</v>
      </c>
      <c r="C329" s="158"/>
      <c r="D329" s="159" t="s">
        <v>113</v>
      </c>
      <c r="E329" s="160">
        <v>1</v>
      </c>
      <c r="F329" s="160">
        <v>2</v>
      </c>
      <c r="G329" s="160">
        <v>3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0">
        <v>0</v>
      </c>
      <c r="P329" s="161">
        <v>3</v>
      </c>
    </row>
    <row r="330" spans="1:16" s="18" customFormat="1" x14ac:dyDescent="0.25">
      <c r="A330" s="175"/>
      <c r="B330" s="158" t="s">
        <v>1412</v>
      </c>
      <c r="C330" s="158" t="s">
        <v>246</v>
      </c>
      <c r="D330" s="159" t="s">
        <v>361</v>
      </c>
      <c r="E330" s="160">
        <v>7</v>
      </c>
      <c r="F330" s="160">
        <v>4</v>
      </c>
      <c r="G330" s="160">
        <v>0</v>
      </c>
      <c r="H330" s="160">
        <v>0</v>
      </c>
      <c r="I330" s="160">
        <v>1</v>
      </c>
      <c r="J330" s="160">
        <v>2</v>
      </c>
      <c r="K330" s="160">
        <v>0</v>
      </c>
      <c r="L330" s="160">
        <v>0</v>
      </c>
      <c r="M330" s="160">
        <v>7</v>
      </c>
      <c r="N330" s="160">
        <v>0</v>
      </c>
      <c r="O330" s="160">
        <v>1</v>
      </c>
      <c r="P330" s="161">
        <v>11</v>
      </c>
    </row>
    <row r="331" spans="1:16" s="18" customFormat="1" x14ac:dyDescent="0.25">
      <c r="A331" s="175"/>
      <c r="B331" s="158" t="s">
        <v>1378</v>
      </c>
      <c r="C331" s="158"/>
      <c r="D331" s="159" t="s">
        <v>119</v>
      </c>
      <c r="E331" s="160">
        <v>0</v>
      </c>
      <c r="F331" s="160">
        <v>0</v>
      </c>
      <c r="G331" s="160">
        <v>0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0</v>
      </c>
      <c r="N331" s="160">
        <v>0</v>
      </c>
      <c r="O331" s="160">
        <v>0</v>
      </c>
      <c r="P331" s="161">
        <v>0</v>
      </c>
    </row>
    <row r="332" spans="1:16" s="18" customFormat="1" x14ac:dyDescent="0.25">
      <c r="A332" s="175"/>
      <c r="B332" s="158" t="s">
        <v>1378</v>
      </c>
      <c r="C332" s="158"/>
      <c r="D332" s="159" t="s">
        <v>113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0">
        <v>0</v>
      </c>
      <c r="P332" s="161">
        <v>0</v>
      </c>
    </row>
    <row r="333" spans="1:16" s="18" customFormat="1" x14ac:dyDescent="0.25">
      <c r="A333" s="175"/>
      <c r="B333" s="158" t="s">
        <v>1413</v>
      </c>
      <c r="C333" s="158" t="s">
        <v>247</v>
      </c>
      <c r="D333" s="159" t="s">
        <v>361</v>
      </c>
      <c r="E333" s="160">
        <v>5</v>
      </c>
      <c r="F333" s="160">
        <v>5</v>
      </c>
      <c r="G333" s="160">
        <v>1</v>
      </c>
      <c r="H333" s="160">
        <v>1</v>
      </c>
      <c r="I333" s="160">
        <v>1</v>
      </c>
      <c r="J333" s="160">
        <v>1</v>
      </c>
      <c r="K333" s="160">
        <v>0</v>
      </c>
      <c r="L333" s="160">
        <v>0</v>
      </c>
      <c r="M333" s="160">
        <v>6</v>
      </c>
      <c r="N333" s="160">
        <v>0</v>
      </c>
      <c r="O333" s="160">
        <v>0</v>
      </c>
      <c r="P333" s="161">
        <v>10</v>
      </c>
    </row>
    <row r="334" spans="1:16" s="18" customFormat="1" x14ac:dyDescent="0.25">
      <c r="A334" s="175"/>
      <c r="B334" s="158" t="s">
        <v>1378</v>
      </c>
      <c r="C334" s="158"/>
      <c r="D334" s="159" t="s">
        <v>119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  <c r="K334" s="160">
        <v>0</v>
      </c>
      <c r="L334" s="160">
        <v>0</v>
      </c>
      <c r="M334" s="160">
        <v>0</v>
      </c>
      <c r="N334" s="160">
        <v>0</v>
      </c>
      <c r="O334" s="160">
        <v>0</v>
      </c>
      <c r="P334" s="161">
        <v>0</v>
      </c>
    </row>
    <row r="335" spans="1:16" s="18" customFormat="1" x14ac:dyDescent="0.25">
      <c r="A335" s="175"/>
      <c r="B335" s="158" t="s">
        <v>1378</v>
      </c>
      <c r="C335" s="158"/>
      <c r="D335" s="159" t="s">
        <v>113</v>
      </c>
      <c r="E335" s="160">
        <v>0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0">
        <v>0</v>
      </c>
      <c r="P335" s="161">
        <v>0</v>
      </c>
    </row>
    <row r="336" spans="1:16" s="18" customFormat="1" x14ac:dyDescent="0.25">
      <c r="A336" s="175"/>
      <c r="B336" s="158" t="s">
        <v>1414</v>
      </c>
      <c r="C336" s="158" t="s">
        <v>248</v>
      </c>
      <c r="D336" s="159" t="s">
        <v>361</v>
      </c>
      <c r="E336" s="160">
        <v>26</v>
      </c>
      <c r="F336" s="160">
        <v>4</v>
      </c>
      <c r="G336" s="160">
        <v>0</v>
      </c>
      <c r="H336" s="160">
        <v>0</v>
      </c>
      <c r="I336" s="160">
        <v>2</v>
      </c>
      <c r="J336" s="160">
        <v>4</v>
      </c>
      <c r="K336" s="160">
        <v>1</v>
      </c>
      <c r="L336" s="160">
        <v>0</v>
      </c>
      <c r="M336" s="160">
        <v>23</v>
      </c>
      <c r="N336" s="160">
        <v>0</v>
      </c>
      <c r="O336" s="160">
        <v>0</v>
      </c>
      <c r="P336" s="161">
        <v>30</v>
      </c>
    </row>
    <row r="337" spans="1:16" s="18" customFormat="1" x14ac:dyDescent="0.25">
      <c r="A337" s="175"/>
      <c r="B337" s="158" t="s">
        <v>1378</v>
      </c>
      <c r="C337" s="158"/>
      <c r="D337" s="159" t="s">
        <v>119</v>
      </c>
      <c r="E337" s="160">
        <v>0</v>
      </c>
      <c r="F337" s="160">
        <v>0</v>
      </c>
      <c r="G337" s="160">
        <v>0</v>
      </c>
      <c r="H337" s="160">
        <v>0</v>
      </c>
      <c r="I337" s="160">
        <v>0</v>
      </c>
      <c r="J337" s="160">
        <v>0</v>
      </c>
      <c r="K337" s="160">
        <v>0</v>
      </c>
      <c r="L337" s="160">
        <v>0</v>
      </c>
      <c r="M337" s="160">
        <v>0</v>
      </c>
      <c r="N337" s="160">
        <v>0</v>
      </c>
      <c r="O337" s="160">
        <v>0</v>
      </c>
      <c r="P337" s="161">
        <v>0</v>
      </c>
    </row>
    <row r="338" spans="1:16" s="18" customFormat="1" x14ac:dyDescent="0.25">
      <c r="A338" s="175"/>
      <c r="B338" s="158" t="s">
        <v>1378</v>
      </c>
      <c r="C338" s="158"/>
      <c r="D338" s="159" t="s">
        <v>113</v>
      </c>
      <c r="E338" s="160">
        <v>0</v>
      </c>
      <c r="F338" s="160">
        <v>0</v>
      </c>
      <c r="G338" s="160">
        <v>0</v>
      </c>
      <c r="H338" s="160">
        <v>0</v>
      </c>
      <c r="I338" s="160">
        <v>0</v>
      </c>
      <c r="J338" s="160">
        <v>0</v>
      </c>
      <c r="K338" s="160">
        <v>0</v>
      </c>
      <c r="L338" s="160">
        <v>0</v>
      </c>
      <c r="M338" s="160">
        <v>0</v>
      </c>
      <c r="N338" s="160">
        <v>0</v>
      </c>
      <c r="O338" s="160">
        <v>0</v>
      </c>
      <c r="P338" s="161">
        <v>0</v>
      </c>
    </row>
    <row r="339" spans="1:16" s="18" customFormat="1" x14ac:dyDescent="0.25">
      <c r="A339" s="175"/>
      <c r="B339" s="158" t="s">
        <v>1415</v>
      </c>
      <c r="C339" s="158" t="s">
        <v>32</v>
      </c>
      <c r="D339" s="159" t="s">
        <v>361</v>
      </c>
      <c r="E339" s="160">
        <v>0</v>
      </c>
      <c r="F339" s="160">
        <v>0</v>
      </c>
      <c r="G339" s="160">
        <v>0</v>
      </c>
      <c r="H339" s="160">
        <v>0</v>
      </c>
      <c r="I339" s="160">
        <v>0</v>
      </c>
      <c r="J339" s="160">
        <v>0</v>
      </c>
      <c r="K339" s="160">
        <v>0</v>
      </c>
      <c r="L339" s="160">
        <v>0</v>
      </c>
      <c r="M339" s="160">
        <v>0</v>
      </c>
      <c r="N339" s="160">
        <v>0</v>
      </c>
      <c r="O339" s="160">
        <v>0</v>
      </c>
      <c r="P339" s="161">
        <v>0</v>
      </c>
    </row>
    <row r="340" spans="1:16" s="18" customFormat="1" x14ac:dyDescent="0.25">
      <c r="A340" s="175"/>
      <c r="B340" s="158" t="s">
        <v>1378</v>
      </c>
      <c r="C340" s="158"/>
      <c r="D340" s="159" t="s">
        <v>119</v>
      </c>
      <c r="E340" s="160">
        <v>47</v>
      </c>
      <c r="F340" s="160">
        <v>32</v>
      </c>
      <c r="G340" s="160">
        <v>11</v>
      </c>
      <c r="H340" s="160">
        <v>0</v>
      </c>
      <c r="I340" s="160">
        <v>12</v>
      </c>
      <c r="J340" s="160">
        <v>1</v>
      </c>
      <c r="K340" s="160">
        <v>1</v>
      </c>
      <c r="L340" s="160">
        <v>0</v>
      </c>
      <c r="M340" s="160">
        <v>43</v>
      </c>
      <c r="N340" s="160">
        <v>0</v>
      </c>
      <c r="O340" s="160">
        <v>11</v>
      </c>
      <c r="P340" s="161">
        <v>79</v>
      </c>
    </row>
    <row r="341" spans="1:16" s="18" customFormat="1" x14ac:dyDescent="0.25">
      <c r="A341" s="175"/>
      <c r="B341" s="158" t="s">
        <v>1378</v>
      </c>
      <c r="C341" s="158"/>
      <c r="D341" s="159" t="s">
        <v>113</v>
      </c>
      <c r="E341" s="160">
        <v>0</v>
      </c>
      <c r="F341" s="160">
        <v>0</v>
      </c>
      <c r="G341" s="160">
        <v>0</v>
      </c>
      <c r="H341" s="160">
        <v>0</v>
      </c>
      <c r="I341" s="160">
        <v>0</v>
      </c>
      <c r="J341" s="160">
        <v>0</v>
      </c>
      <c r="K341" s="160">
        <v>0</v>
      </c>
      <c r="L341" s="160">
        <v>0</v>
      </c>
      <c r="M341" s="160">
        <v>0</v>
      </c>
      <c r="N341" s="160">
        <v>0</v>
      </c>
      <c r="O341" s="160">
        <v>0</v>
      </c>
      <c r="P341" s="161">
        <v>0</v>
      </c>
    </row>
    <row r="342" spans="1:16" s="18" customFormat="1" x14ac:dyDescent="0.25">
      <c r="A342" s="175"/>
      <c r="B342" s="158" t="s">
        <v>1416</v>
      </c>
      <c r="C342" s="158" t="s">
        <v>249</v>
      </c>
      <c r="D342" s="159" t="s">
        <v>361</v>
      </c>
      <c r="E342" s="160">
        <v>0</v>
      </c>
      <c r="F342" s="160">
        <v>0</v>
      </c>
      <c r="G342" s="160">
        <v>0</v>
      </c>
      <c r="H342" s="160">
        <v>0</v>
      </c>
      <c r="I342" s="160">
        <v>0</v>
      </c>
      <c r="J342" s="160">
        <v>0</v>
      </c>
      <c r="K342" s="160">
        <v>0</v>
      </c>
      <c r="L342" s="160">
        <v>0</v>
      </c>
      <c r="M342" s="160">
        <v>0</v>
      </c>
      <c r="N342" s="160">
        <v>0</v>
      </c>
      <c r="O342" s="160">
        <v>0</v>
      </c>
      <c r="P342" s="161">
        <v>0</v>
      </c>
    </row>
    <row r="343" spans="1:16" s="18" customFormat="1" x14ac:dyDescent="0.25">
      <c r="A343" s="175"/>
      <c r="B343" s="158" t="s">
        <v>1378</v>
      </c>
      <c r="C343" s="158"/>
      <c r="D343" s="159" t="s">
        <v>119</v>
      </c>
      <c r="E343" s="160">
        <v>32</v>
      </c>
      <c r="F343" s="160">
        <v>9</v>
      </c>
      <c r="G343" s="160">
        <v>2</v>
      </c>
      <c r="H343" s="160">
        <v>0</v>
      </c>
      <c r="I343" s="160">
        <v>7</v>
      </c>
      <c r="J343" s="160">
        <v>0</v>
      </c>
      <c r="K343" s="160">
        <v>0</v>
      </c>
      <c r="L343" s="160">
        <v>0</v>
      </c>
      <c r="M343" s="160">
        <v>29</v>
      </c>
      <c r="N343" s="160">
        <v>0</v>
      </c>
      <c r="O343" s="160">
        <v>3</v>
      </c>
      <c r="P343" s="161">
        <v>41</v>
      </c>
    </row>
    <row r="344" spans="1:16" s="18" customFormat="1" x14ac:dyDescent="0.25">
      <c r="A344" s="175"/>
      <c r="B344" s="158" t="s">
        <v>1378</v>
      </c>
      <c r="C344" s="158"/>
      <c r="D344" s="159" t="s">
        <v>113</v>
      </c>
      <c r="E344" s="160">
        <v>0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  <c r="K344" s="160">
        <v>0</v>
      </c>
      <c r="L344" s="160">
        <v>0</v>
      </c>
      <c r="M344" s="160">
        <v>0</v>
      </c>
      <c r="N344" s="160">
        <v>0</v>
      </c>
      <c r="O344" s="160">
        <v>0</v>
      </c>
      <c r="P344" s="161">
        <v>0</v>
      </c>
    </row>
    <row r="345" spans="1:16" s="18" customFormat="1" x14ac:dyDescent="0.25">
      <c r="A345" s="175"/>
      <c r="B345" s="158" t="s">
        <v>1417</v>
      </c>
      <c r="C345" s="158" t="s">
        <v>250</v>
      </c>
      <c r="D345" s="159" t="s">
        <v>361</v>
      </c>
      <c r="E345" s="160">
        <v>36</v>
      </c>
      <c r="F345" s="160">
        <v>7</v>
      </c>
      <c r="G345" s="160">
        <v>1</v>
      </c>
      <c r="H345" s="160">
        <v>0</v>
      </c>
      <c r="I345" s="160">
        <v>2</v>
      </c>
      <c r="J345" s="160">
        <v>0</v>
      </c>
      <c r="K345" s="160">
        <v>0</v>
      </c>
      <c r="L345" s="160">
        <v>0</v>
      </c>
      <c r="M345" s="160">
        <v>38</v>
      </c>
      <c r="N345" s="160">
        <v>1</v>
      </c>
      <c r="O345" s="160">
        <v>1</v>
      </c>
      <c r="P345" s="161">
        <v>43</v>
      </c>
    </row>
    <row r="346" spans="1:16" s="18" customFormat="1" x14ac:dyDescent="0.25">
      <c r="A346" s="175"/>
      <c r="B346" s="158" t="s">
        <v>1378</v>
      </c>
      <c r="C346" s="158"/>
      <c r="D346" s="159" t="s">
        <v>119</v>
      </c>
      <c r="E346" s="160">
        <v>0</v>
      </c>
      <c r="F346" s="160">
        <v>0</v>
      </c>
      <c r="G346" s="160">
        <v>0</v>
      </c>
      <c r="H346" s="160">
        <v>0</v>
      </c>
      <c r="I346" s="160">
        <v>0</v>
      </c>
      <c r="J346" s="160">
        <v>0</v>
      </c>
      <c r="K346" s="160">
        <v>0</v>
      </c>
      <c r="L346" s="160">
        <v>0</v>
      </c>
      <c r="M346" s="160">
        <v>0</v>
      </c>
      <c r="N346" s="160">
        <v>0</v>
      </c>
      <c r="O346" s="160">
        <v>0</v>
      </c>
      <c r="P346" s="161">
        <v>0</v>
      </c>
    </row>
    <row r="347" spans="1:16" s="18" customFormat="1" x14ac:dyDescent="0.25">
      <c r="A347" s="175"/>
      <c r="B347" s="158" t="s">
        <v>1378</v>
      </c>
      <c r="C347" s="158"/>
      <c r="D347" s="159" t="s">
        <v>113</v>
      </c>
      <c r="E347" s="160">
        <v>0</v>
      </c>
      <c r="F347" s="160">
        <v>0</v>
      </c>
      <c r="G347" s="160">
        <v>0</v>
      </c>
      <c r="H347" s="160">
        <v>0</v>
      </c>
      <c r="I347" s="160">
        <v>0</v>
      </c>
      <c r="J347" s="160">
        <v>0</v>
      </c>
      <c r="K347" s="160">
        <v>0</v>
      </c>
      <c r="L347" s="160">
        <v>0</v>
      </c>
      <c r="M347" s="160">
        <v>0</v>
      </c>
      <c r="N347" s="160">
        <v>0</v>
      </c>
      <c r="O347" s="160">
        <v>0</v>
      </c>
      <c r="P347" s="161">
        <v>0</v>
      </c>
    </row>
    <row r="348" spans="1:16" s="18" customFormat="1" x14ac:dyDescent="0.25">
      <c r="A348" s="22" t="s">
        <v>251</v>
      </c>
      <c r="B348" s="23" t="s">
        <v>1378</v>
      </c>
      <c r="C348" s="23"/>
      <c r="D348" s="23"/>
      <c r="E348" s="24">
        <f t="shared" ref="E348:P348" si="10">SUM(E327:E347)</f>
        <v>155</v>
      </c>
      <c r="F348" s="24">
        <f t="shared" si="10"/>
        <v>63</v>
      </c>
      <c r="G348" s="24">
        <f t="shared" si="10"/>
        <v>18</v>
      </c>
      <c r="H348" s="24">
        <f t="shared" si="10"/>
        <v>1</v>
      </c>
      <c r="I348" s="24">
        <f t="shared" si="10"/>
        <v>25</v>
      </c>
      <c r="J348" s="24">
        <f t="shared" si="10"/>
        <v>8</v>
      </c>
      <c r="K348" s="24">
        <f t="shared" si="10"/>
        <v>2</v>
      </c>
      <c r="L348" s="24">
        <f t="shared" si="10"/>
        <v>0</v>
      </c>
      <c r="M348" s="24">
        <f t="shared" si="10"/>
        <v>147</v>
      </c>
      <c r="N348" s="24">
        <f t="shared" si="10"/>
        <v>1</v>
      </c>
      <c r="O348" s="24">
        <f t="shared" si="10"/>
        <v>16</v>
      </c>
      <c r="P348" s="25">
        <f t="shared" si="10"/>
        <v>218</v>
      </c>
    </row>
    <row r="349" spans="1:16" s="18" customFormat="1" x14ac:dyDescent="0.25">
      <c r="A349" s="175" t="s">
        <v>122</v>
      </c>
      <c r="B349" s="158" t="s">
        <v>988</v>
      </c>
      <c r="C349" s="158" t="s">
        <v>33</v>
      </c>
      <c r="D349" s="159" t="s">
        <v>361</v>
      </c>
      <c r="E349" s="160">
        <v>270</v>
      </c>
      <c r="F349" s="160">
        <v>31</v>
      </c>
      <c r="G349" s="160">
        <v>15</v>
      </c>
      <c r="H349" s="160">
        <v>1</v>
      </c>
      <c r="I349" s="160">
        <v>3</v>
      </c>
      <c r="J349" s="160">
        <v>74</v>
      </c>
      <c r="K349" s="160">
        <v>7</v>
      </c>
      <c r="L349" s="160">
        <v>0</v>
      </c>
      <c r="M349" s="160">
        <v>177</v>
      </c>
      <c r="N349" s="160">
        <v>4</v>
      </c>
      <c r="O349" s="160">
        <v>20</v>
      </c>
      <c r="P349" s="161">
        <v>301</v>
      </c>
    </row>
    <row r="350" spans="1:16" s="18" customFormat="1" x14ac:dyDescent="0.25">
      <c r="A350" s="175"/>
      <c r="B350" s="158" t="s">
        <v>1378</v>
      </c>
      <c r="C350" s="158"/>
      <c r="D350" s="159" t="s">
        <v>119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  <c r="K350" s="160">
        <v>0</v>
      </c>
      <c r="L350" s="160">
        <v>0</v>
      </c>
      <c r="M350" s="160">
        <v>0</v>
      </c>
      <c r="N350" s="160">
        <v>0</v>
      </c>
      <c r="O350" s="160">
        <v>0</v>
      </c>
      <c r="P350" s="161">
        <v>0</v>
      </c>
    </row>
    <row r="351" spans="1:16" s="18" customFormat="1" x14ac:dyDescent="0.25">
      <c r="A351" s="177"/>
      <c r="B351" s="163" t="s">
        <v>1378</v>
      </c>
      <c r="C351" s="163"/>
      <c r="D351" s="164" t="s">
        <v>113</v>
      </c>
      <c r="E351" s="165">
        <v>2</v>
      </c>
      <c r="F351" s="165">
        <v>0</v>
      </c>
      <c r="G351" s="165">
        <v>1</v>
      </c>
      <c r="H351" s="165">
        <v>0</v>
      </c>
      <c r="I351" s="165">
        <v>0</v>
      </c>
      <c r="J351" s="165">
        <v>0</v>
      </c>
      <c r="K351" s="165">
        <v>0</v>
      </c>
      <c r="L351" s="165">
        <v>0</v>
      </c>
      <c r="M351" s="165">
        <v>1</v>
      </c>
      <c r="N351" s="165">
        <v>0</v>
      </c>
      <c r="O351" s="165">
        <v>0</v>
      </c>
      <c r="P351" s="166">
        <v>2</v>
      </c>
    </row>
    <row r="352" spans="1:16" s="18" customFormat="1" x14ac:dyDescent="0.25">
      <c r="A352" s="22" t="s">
        <v>252</v>
      </c>
      <c r="B352" s="23" t="s">
        <v>1378</v>
      </c>
      <c r="C352" s="23"/>
      <c r="D352" s="23"/>
      <c r="E352" s="24">
        <f>SUM(E349:E351)</f>
        <v>272</v>
      </c>
      <c r="F352" s="24">
        <f t="shared" ref="F352:P352" si="11">SUM(F349:F351)</f>
        <v>31</v>
      </c>
      <c r="G352" s="24">
        <f t="shared" si="11"/>
        <v>16</v>
      </c>
      <c r="H352" s="24">
        <f t="shared" si="11"/>
        <v>1</v>
      </c>
      <c r="I352" s="24">
        <f t="shared" si="11"/>
        <v>3</v>
      </c>
      <c r="J352" s="24">
        <f t="shared" si="11"/>
        <v>74</v>
      </c>
      <c r="K352" s="24">
        <f t="shared" si="11"/>
        <v>7</v>
      </c>
      <c r="L352" s="24">
        <f t="shared" si="11"/>
        <v>0</v>
      </c>
      <c r="M352" s="24">
        <f t="shared" si="11"/>
        <v>178</v>
      </c>
      <c r="N352" s="24">
        <f t="shared" si="11"/>
        <v>4</v>
      </c>
      <c r="O352" s="24">
        <f t="shared" si="11"/>
        <v>20</v>
      </c>
      <c r="P352" s="25">
        <f t="shared" si="11"/>
        <v>303</v>
      </c>
    </row>
    <row r="353" spans="1:16" ht="15.75" thickBot="1" x14ac:dyDescent="0.3">
      <c r="A353" s="26" t="s">
        <v>15</v>
      </c>
      <c r="B353" s="267" t="s">
        <v>1378</v>
      </c>
      <c r="C353" s="27"/>
      <c r="D353" s="27"/>
      <c r="E353" s="28">
        <v>1648</v>
      </c>
      <c r="F353" s="28">
        <v>1085</v>
      </c>
      <c r="G353" s="28">
        <v>330</v>
      </c>
      <c r="H353" s="28">
        <v>13</v>
      </c>
      <c r="I353" s="28">
        <v>196</v>
      </c>
      <c r="J353" s="28">
        <v>324</v>
      </c>
      <c r="K353" s="28">
        <v>65</v>
      </c>
      <c r="L353" s="28">
        <v>1</v>
      </c>
      <c r="M353" s="28">
        <v>1584</v>
      </c>
      <c r="N353" s="28">
        <v>33</v>
      </c>
      <c r="O353" s="28">
        <v>187</v>
      </c>
      <c r="P353" s="29">
        <v>2733</v>
      </c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8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6" manualBreakCount="6">
    <brk id="50" max="16383" man="1"/>
    <brk id="102" max="16383" man="1"/>
    <brk id="155" max="16383" man="1"/>
    <brk id="199" max="16383" man="1"/>
    <brk id="250" max="16383" man="1"/>
    <brk id="300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338"/>
  <sheetViews>
    <sheetView showGridLines="0" zoomScaleNormal="100" zoomScaleSheetLayoutView="85" workbookViewId="0">
      <pane ySplit="4" topLeftCell="A5" activePane="bottomLeft" state="frozen"/>
      <selection activeCell="C34" sqref="C34"/>
      <selection pane="bottomLeft" activeCell="A6" sqref="A6"/>
    </sheetView>
  </sheetViews>
  <sheetFormatPr defaultRowHeight="15" x14ac:dyDescent="0.25"/>
  <cols>
    <col min="1" max="2" width="10.28515625" style="39" customWidth="1"/>
    <col min="3" max="3" width="34.42578125" style="39" customWidth="1"/>
    <col min="4" max="4" width="33" customWidth="1"/>
    <col min="5" max="6" width="7" style="40" customWidth="1"/>
    <col min="7" max="7" width="17.42578125" style="40" bestFit="1" customWidth="1"/>
    <col min="8" max="8" width="17.140625" style="40" bestFit="1" customWidth="1"/>
    <col min="9" max="9" width="5.7109375" style="40" bestFit="1" customWidth="1"/>
    <col min="10" max="10" width="13.85546875" style="40" bestFit="1" customWidth="1"/>
    <col min="11" max="11" width="16" style="40" bestFit="1" customWidth="1"/>
    <col min="12" max="12" width="19.140625" style="40" bestFit="1" customWidth="1"/>
    <col min="13" max="13" width="6.42578125" style="40" bestFit="1" customWidth="1"/>
    <col min="14" max="14" width="13.85546875" style="40" bestFit="1" customWidth="1"/>
    <col min="15" max="15" width="9.140625" style="40" bestFit="1" customWidth="1"/>
    <col min="16" max="16" width="10.7109375" style="40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5.75" x14ac:dyDescent="0.25">
      <c r="A1" s="353" t="s">
        <v>23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R1" s="318" t="s">
        <v>1423</v>
      </c>
    </row>
    <row r="2" spans="1:18" ht="15.75" x14ac:dyDescent="0.25">
      <c r="A2" s="353" t="s">
        <v>97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343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s="128" customFormat="1" ht="26.25" customHeight="1" x14ac:dyDescent="0.2">
      <c r="A4" s="137" t="s">
        <v>98</v>
      </c>
      <c r="B4" s="270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6" t="s">
        <v>104</v>
      </c>
      <c r="J4" s="36" t="s">
        <v>105</v>
      </c>
      <c r="K4" s="36" t="s">
        <v>106</v>
      </c>
      <c r="L4" s="36" t="s">
        <v>107</v>
      </c>
      <c r="M4" s="36" t="s">
        <v>108</v>
      </c>
      <c r="N4" s="36" t="s">
        <v>109</v>
      </c>
      <c r="O4" s="36" t="s">
        <v>110</v>
      </c>
      <c r="P4" s="37" t="s">
        <v>15</v>
      </c>
    </row>
    <row r="5" spans="1:18" s="18" customFormat="1" x14ac:dyDescent="0.25">
      <c r="A5" s="138" t="s">
        <v>111</v>
      </c>
      <c r="B5" s="134" t="s">
        <v>926</v>
      </c>
      <c r="C5" s="134" t="s">
        <v>129</v>
      </c>
      <c r="D5" s="135" t="s">
        <v>361</v>
      </c>
      <c r="E5" s="160">
        <v>19</v>
      </c>
      <c r="F5" s="160">
        <v>16</v>
      </c>
      <c r="G5" s="160">
        <v>11</v>
      </c>
      <c r="H5" s="160">
        <v>0</v>
      </c>
      <c r="I5" s="160">
        <v>1</v>
      </c>
      <c r="J5" s="160">
        <v>5</v>
      </c>
      <c r="K5" s="160">
        <v>0</v>
      </c>
      <c r="L5" s="160">
        <v>0</v>
      </c>
      <c r="M5" s="160">
        <v>14</v>
      </c>
      <c r="N5" s="160">
        <v>2</v>
      </c>
      <c r="O5" s="160">
        <v>2</v>
      </c>
      <c r="P5" s="161">
        <v>35</v>
      </c>
    </row>
    <row r="6" spans="1:18" s="18" customFormat="1" x14ac:dyDescent="0.25">
      <c r="A6" s="138"/>
      <c r="B6" s="134" t="s">
        <v>1378</v>
      </c>
      <c r="C6" s="134"/>
      <c r="D6" s="135" t="s">
        <v>119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0</v>
      </c>
    </row>
    <row r="7" spans="1:18" s="18" customFormat="1" x14ac:dyDescent="0.25">
      <c r="A7" s="138"/>
      <c r="B7" s="134" t="s">
        <v>1378</v>
      </c>
      <c r="C7" s="134"/>
      <c r="D7" s="135" t="s">
        <v>113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1">
        <v>0</v>
      </c>
    </row>
    <row r="8" spans="1:18" s="18" customFormat="1" x14ac:dyDescent="0.25">
      <c r="A8" s="138"/>
      <c r="B8" s="134" t="s">
        <v>1382</v>
      </c>
      <c r="C8" s="134" t="s">
        <v>132</v>
      </c>
      <c r="D8" s="135" t="s">
        <v>361</v>
      </c>
      <c r="E8" s="160">
        <v>71</v>
      </c>
      <c r="F8" s="160">
        <v>112</v>
      </c>
      <c r="G8" s="160">
        <v>15</v>
      </c>
      <c r="H8" s="160">
        <v>1</v>
      </c>
      <c r="I8" s="160">
        <v>13</v>
      </c>
      <c r="J8" s="160">
        <v>19</v>
      </c>
      <c r="K8" s="160">
        <v>5</v>
      </c>
      <c r="L8" s="160">
        <v>0</v>
      </c>
      <c r="M8" s="160">
        <v>114</v>
      </c>
      <c r="N8" s="160">
        <v>1</v>
      </c>
      <c r="O8" s="160">
        <v>15</v>
      </c>
      <c r="P8" s="161">
        <v>183</v>
      </c>
    </row>
    <row r="9" spans="1:18" s="18" customFormat="1" x14ac:dyDescent="0.25">
      <c r="A9" s="138"/>
      <c r="B9" s="134" t="s">
        <v>1378</v>
      </c>
      <c r="C9" s="134"/>
      <c r="D9" s="135" t="s">
        <v>119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0</v>
      </c>
    </row>
    <row r="10" spans="1:18" s="18" customFormat="1" x14ac:dyDescent="0.25">
      <c r="A10" s="138"/>
      <c r="B10" s="134" t="s">
        <v>1378</v>
      </c>
      <c r="C10" s="134"/>
      <c r="D10" s="135" t="s">
        <v>113</v>
      </c>
      <c r="E10" s="160">
        <v>0</v>
      </c>
      <c r="F10" s="160">
        <v>1</v>
      </c>
      <c r="G10" s="160">
        <v>1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1</v>
      </c>
    </row>
    <row r="11" spans="1:18" s="18" customFormat="1" x14ac:dyDescent="0.25">
      <c r="A11" s="138"/>
      <c r="B11" s="134" t="s">
        <v>1383</v>
      </c>
      <c r="C11" s="134" t="s">
        <v>133</v>
      </c>
      <c r="D11" s="135" t="s">
        <v>361</v>
      </c>
      <c r="E11" s="160">
        <v>2</v>
      </c>
      <c r="F11" s="160">
        <v>5</v>
      </c>
      <c r="G11" s="160">
        <v>0</v>
      </c>
      <c r="H11" s="160">
        <v>0</v>
      </c>
      <c r="I11" s="160">
        <v>0</v>
      </c>
      <c r="J11" s="160">
        <v>3</v>
      </c>
      <c r="K11" s="160">
        <v>0</v>
      </c>
      <c r="L11" s="160">
        <v>0</v>
      </c>
      <c r="M11" s="160">
        <v>4</v>
      </c>
      <c r="N11" s="160">
        <v>0</v>
      </c>
      <c r="O11" s="160">
        <v>0</v>
      </c>
      <c r="P11" s="161">
        <v>7</v>
      </c>
    </row>
    <row r="12" spans="1:18" s="18" customFormat="1" x14ac:dyDescent="0.25">
      <c r="A12" s="138"/>
      <c r="B12" s="134" t="s">
        <v>1378</v>
      </c>
      <c r="C12" s="134"/>
      <c r="D12" s="135" t="s">
        <v>119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1">
        <v>0</v>
      </c>
    </row>
    <row r="13" spans="1:18" s="18" customFormat="1" x14ac:dyDescent="0.25">
      <c r="A13" s="138"/>
      <c r="B13" s="134" t="s">
        <v>1378</v>
      </c>
      <c r="C13" s="134"/>
      <c r="D13" s="135" t="s">
        <v>113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0</v>
      </c>
    </row>
    <row r="14" spans="1:18" s="18" customFormat="1" x14ac:dyDescent="0.25">
      <c r="A14" s="22" t="s">
        <v>134</v>
      </c>
      <c r="B14" s="23" t="s">
        <v>1378</v>
      </c>
      <c r="C14" s="23"/>
      <c r="D14" s="23"/>
      <c r="E14" s="24">
        <v>92</v>
      </c>
      <c r="F14" s="24">
        <v>134</v>
      </c>
      <c r="G14" s="24">
        <v>27</v>
      </c>
      <c r="H14" s="24">
        <v>1</v>
      </c>
      <c r="I14" s="24">
        <v>14</v>
      </c>
      <c r="J14" s="24">
        <v>27</v>
      </c>
      <c r="K14" s="24">
        <v>5</v>
      </c>
      <c r="L14" s="24">
        <v>0</v>
      </c>
      <c r="M14" s="24">
        <v>132</v>
      </c>
      <c r="N14" s="24">
        <v>3</v>
      </c>
      <c r="O14" s="24">
        <v>17</v>
      </c>
      <c r="P14" s="25">
        <v>226</v>
      </c>
    </row>
    <row r="15" spans="1:18" s="18" customFormat="1" x14ac:dyDescent="0.25">
      <c r="A15" s="138" t="s">
        <v>112</v>
      </c>
      <c r="B15" s="134" t="s">
        <v>933</v>
      </c>
      <c r="C15" s="134" t="s">
        <v>135</v>
      </c>
      <c r="D15" s="135" t="s">
        <v>361</v>
      </c>
      <c r="E15" s="160">
        <v>7</v>
      </c>
      <c r="F15" s="160">
        <v>2</v>
      </c>
      <c r="G15" s="160">
        <v>0</v>
      </c>
      <c r="H15" s="160">
        <v>0</v>
      </c>
      <c r="I15" s="160">
        <v>0</v>
      </c>
      <c r="J15" s="160">
        <v>1</v>
      </c>
      <c r="K15" s="160">
        <v>0</v>
      </c>
      <c r="L15" s="160">
        <v>0</v>
      </c>
      <c r="M15" s="160">
        <v>5</v>
      </c>
      <c r="N15" s="160">
        <v>0</v>
      </c>
      <c r="O15" s="160">
        <v>3</v>
      </c>
      <c r="P15" s="161">
        <v>9</v>
      </c>
    </row>
    <row r="16" spans="1:18" s="18" customFormat="1" x14ac:dyDescent="0.25">
      <c r="A16" s="138"/>
      <c r="B16" s="134" t="s">
        <v>1378</v>
      </c>
      <c r="C16" s="134"/>
      <c r="D16" s="135" t="s">
        <v>119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0</v>
      </c>
    </row>
    <row r="17" spans="1:16" s="18" customFormat="1" x14ac:dyDescent="0.25">
      <c r="A17" s="138"/>
      <c r="B17" s="134" t="s">
        <v>1378</v>
      </c>
      <c r="C17" s="134"/>
      <c r="D17" s="135" t="s">
        <v>113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1">
        <v>0</v>
      </c>
    </row>
    <row r="18" spans="1:16" s="18" customFormat="1" x14ac:dyDescent="0.25">
      <c r="A18" s="138"/>
      <c r="B18" s="134" t="s">
        <v>1384</v>
      </c>
      <c r="C18" s="134" t="s">
        <v>136</v>
      </c>
      <c r="D18" s="135" t="s">
        <v>361</v>
      </c>
      <c r="E18" s="160">
        <v>15</v>
      </c>
      <c r="F18" s="160">
        <v>2</v>
      </c>
      <c r="G18" s="160">
        <v>0</v>
      </c>
      <c r="H18" s="160">
        <v>0</v>
      </c>
      <c r="I18" s="160">
        <v>0</v>
      </c>
      <c r="J18" s="160">
        <v>0</v>
      </c>
      <c r="K18" s="160">
        <v>2</v>
      </c>
      <c r="L18" s="160">
        <v>0</v>
      </c>
      <c r="M18" s="160">
        <v>14</v>
      </c>
      <c r="N18" s="160">
        <v>0</v>
      </c>
      <c r="O18" s="160">
        <v>1</v>
      </c>
      <c r="P18" s="161">
        <v>17</v>
      </c>
    </row>
    <row r="19" spans="1:16" s="18" customFormat="1" x14ac:dyDescent="0.25">
      <c r="A19" s="138"/>
      <c r="B19" s="134" t="s">
        <v>1378</v>
      </c>
      <c r="C19" s="134"/>
      <c r="D19" s="135" t="s">
        <v>119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0</v>
      </c>
    </row>
    <row r="20" spans="1:16" s="18" customFormat="1" x14ac:dyDescent="0.25">
      <c r="A20" s="138"/>
      <c r="B20" s="134" t="s">
        <v>1378</v>
      </c>
      <c r="C20" s="134"/>
      <c r="D20" s="135" t="s">
        <v>113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0</v>
      </c>
    </row>
    <row r="21" spans="1:16" s="18" customFormat="1" x14ac:dyDescent="0.25">
      <c r="A21" s="138"/>
      <c r="B21" s="134" t="s">
        <v>1419</v>
      </c>
      <c r="C21" s="134" t="s">
        <v>137</v>
      </c>
      <c r="D21" s="135" t="s">
        <v>361</v>
      </c>
      <c r="E21" s="160">
        <v>10</v>
      </c>
      <c r="F21" s="160">
        <v>1</v>
      </c>
      <c r="G21" s="160">
        <v>0</v>
      </c>
      <c r="H21" s="160">
        <v>0</v>
      </c>
      <c r="I21" s="160">
        <v>0</v>
      </c>
      <c r="J21" s="160">
        <v>2</v>
      </c>
      <c r="K21" s="160">
        <v>1</v>
      </c>
      <c r="L21" s="160">
        <v>0</v>
      </c>
      <c r="M21" s="160">
        <v>7</v>
      </c>
      <c r="N21" s="160">
        <v>0</v>
      </c>
      <c r="O21" s="160">
        <v>1</v>
      </c>
      <c r="P21" s="161">
        <v>11</v>
      </c>
    </row>
    <row r="22" spans="1:16" s="18" customFormat="1" x14ac:dyDescent="0.25">
      <c r="A22" s="138"/>
      <c r="B22" s="134" t="s">
        <v>1378</v>
      </c>
      <c r="C22" s="134"/>
      <c r="D22" s="135" t="s">
        <v>119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0</v>
      </c>
    </row>
    <row r="23" spans="1:16" s="18" customFormat="1" x14ac:dyDescent="0.25">
      <c r="A23" s="138"/>
      <c r="B23" s="134" t="s">
        <v>1378</v>
      </c>
      <c r="C23" s="134"/>
      <c r="D23" s="135" t="s">
        <v>113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1">
        <v>0</v>
      </c>
    </row>
    <row r="24" spans="1:16" s="18" customFormat="1" x14ac:dyDescent="0.25">
      <c r="A24" s="138"/>
      <c r="B24" s="134" t="s">
        <v>1385</v>
      </c>
      <c r="C24" s="134" t="s">
        <v>138</v>
      </c>
      <c r="D24" s="135" t="s">
        <v>361</v>
      </c>
      <c r="E24" s="160">
        <v>25</v>
      </c>
      <c r="F24" s="160">
        <v>3</v>
      </c>
      <c r="G24" s="160">
        <v>1</v>
      </c>
      <c r="H24" s="160">
        <v>0</v>
      </c>
      <c r="I24" s="160">
        <v>3</v>
      </c>
      <c r="J24" s="160">
        <v>7</v>
      </c>
      <c r="K24" s="160">
        <v>0</v>
      </c>
      <c r="L24" s="160">
        <v>0</v>
      </c>
      <c r="M24" s="160">
        <v>11</v>
      </c>
      <c r="N24" s="160">
        <v>2</v>
      </c>
      <c r="O24" s="160">
        <v>4</v>
      </c>
      <c r="P24" s="161">
        <v>28</v>
      </c>
    </row>
    <row r="25" spans="1:16" s="18" customFormat="1" x14ac:dyDescent="0.25">
      <c r="A25" s="138"/>
      <c r="B25" s="134" t="s">
        <v>1378</v>
      </c>
      <c r="C25" s="134"/>
      <c r="D25" s="135" t="s">
        <v>119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0</v>
      </c>
    </row>
    <row r="26" spans="1:16" s="18" customFormat="1" x14ac:dyDescent="0.25">
      <c r="A26" s="138"/>
      <c r="B26" s="134" t="s">
        <v>1378</v>
      </c>
      <c r="C26" s="134"/>
      <c r="D26" s="135" t="s">
        <v>113</v>
      </c>
      <c r="E26" s="160">
        <v>1</v>
      </c>
      <c r="F26" s="160">
        <v>1</v>
      </c>
      <c r="G26" s="160">
        <v>0</v>
      </c>
      <c r="H26" s="160">
        <v>0</v>
      </c>
      <c r="I26" s="160">
        <v>1</v>
      </c>
      <c r="J26" s="160">
        <v>1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1">
        <v>2</v>
      </c>
    </row>
    <row r="27" spans="1:16" s="18" customFormat="1" x14ac:dyDescent="0.25">
      <c r="A27" s="138"/>
      <c r="B27" s="134" t="s">
        <v>1381</v>
      </c>
      <c r="C27" s="134" t="s">
        <v>139</v>
      </c>
      <c r="D27" s="135" t="s">
        <v>361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1">
        <v>0</v>
      </c>
    </row>
    <row r="28" spans="1:16" s="18" customFormat="1" x14ac:dyDescent="0.25">
      <c r="A28" s="138"/>
      <c r="B28" s="134" t="s">
        <v>1378</v>
      </c>
      <c r="C28" s="134"/>
      <c r="D28" s="135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</row>
    <row r="29" spans="1:16" s="18" customFormat="1" x14ac:dyDescent="0.25">
      <c r="A29" s="138"/>
      <c r="B29" s="134" t="s">
        <v>1378</v>
      </c>
      <c r="C29" s="134"/>
      <c r="D29" s="135" t="s">
        <v>113</v>
      </c>
      <c r="E29" s="160">
        <v>1</v>
      </c>
      <c r="F29" s="160">
        <v>3</v>
      </c>
      <c r="G29" s="160">
        <v>2</v>
      </c>
      <c r="H29" s="160">
        <v>0</v>
      </c>
      <c r="I29" s="160">
        <v>0</v>
      </c>
      <c r="J29" s="160">
        <v>1</v>
      </c>
      <c r="K29" s="160">
        <v>0</v>
      </c>
      <c r="L29" s="160">
        <v>0</v>
      </c>
      <c r="M29" s="160">
        <v>1</v>
      </c>
      <c r="N29" s="160">
        <v>0</v>
      </c>
      <c r="O29" s="160">
        <v>0</v>
      </c>
      <c r="P29" s="161">
        <v>4</v>
      </c>
    </row>
    <row r="30" spans="1:16" s="18" customFormat="1" x14ac:dyDescent="0.25">
      <c r="A30" s="138"/>
      <c r="B30" s="134" t="s">
        <v>1386</v>
      </c>
      <c r="C30" s="134" t="s">
        <v>140</v>
      </c>
      <c r="D30" s="135" t="s">
        <v>361</v>
      </c>
      <c r="E30" s="160">
        <v>5</v>
      </c>
      <c r="F30" s="160">
        <v>0</v>
      </c>
      <c r="G30" s="160">
        <v>1</v>
      </c>
      <c r="H30" s="160">
        <v>0</v>
      </c>
      <c r="I30" s="160">
        <v>0</v>
      </c>
      <c r="J30" s="160">
        <v>0</v>
      </c>
      <c r="K30" s="160">
        <v>1</v>
      </c>
      <c r="L30" s="160">
        <v>0</v>
      </c>
      <c r="M30" s="160">
        <v>3</v>
      </c>
      <c r="N30" s="160">
        <v>0</v>
      </c>
      <c r="O30" s="160">
        <v>0</v>
      </c>
      <c r="P30" s="161">
        <v>5</v>
      </c>
    </row>
    <row r="31" spans="1:16" s="18" customFormat="1" x14ac:dyDescent="0.25">
      <c r="A31" s="138"/>
      <c r="B31" s="134" t="s">
        <v>1378</v>
      </c>
      <c r="C31" s="134"/>
      <c r="D31" s="135" t="s">
        <v>119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0</v>
      </c>
    </row>
    <row r="32" spans="1:16" s="18" customFormat="1" x14ac:dyDescent="0.25">
      <c r="A32" s="138"/>
      <c r="B32" s="134" t="s">
        <v>1378</v>
      </c>
      <c r="C32" s="134"/>
      <c r="D32" s="135" t="s">
        <v>113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1">
        <v>0</v>
      </c>
    </row>
    <row r="33" spans="1:16" s="18" customFormat="1" x14ac:dyDescent="0.25">
      <c r="A33" s="138"/>
      <c r="B33" s="134" t="s">
        <v>425</v>
      </c>
      <c r="C33" s="134" t="s">
        <v>141</v>
      </c>
      <c r="D33" s="135" t="s">
        <v>361</v>
      </c>
      <c r="E33" s="160">
        <v>16</v>
      </c>
      <c r="F33" s="160">
        <v>7</v>
      </c>
      <c r="G33" s="160">
        <v>0</v>
      </c>
      <c r="H33" s="160">
        <v>0</v>
      </c>
      <c r="I33" s="160">
        <v>0</v>
      </c>
      <c r="J33" s="160">
        <v>9</v>
      </c>
      <c r="K33" s="160">
        <v>1</v>
      </c>
      <c r="L33" s="160">
        <v>0</v>
      </c>
      <c r="M33" s="160">
        <v>11</v>
      </c>
      <c r="N33" s="160">
        <v>0</v>
      </c>
      <c r="O33" s="160">
        <v>2</v>
      </c>
      <c r="P33" s="161">
        <v>23</v>
      </c>
    </row>
    <row r="34" spans="1:16" s="18" customFormat="1" x14ac:dyDescent="0.25">
      <c r="A34" s="138"/>
      <c r="B34" s="134" t="s">
        <v>1378</v>
      </c>
      <c r="C34" s="134"/>
      <c r="D34" s="135" t="s">
        <v>119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0</v>
      </c>
    </row>
    <row r="35" spans="1:16" s="18" customFormat="1" x14ac:dyDescent="0.25">
      <c r="A35" s="138"/>
      <c r="B35" s="134" t="s">
        <v>1378</v>
      </c>
      <c r="C35" s="134"/>
      <c r="D35" s="135" t="s">
        <v>113</v>
      </c>
      <c r="E35" s="160">
        <v>6</v>
      </c>
      <c r="F35" s="160">
        <v>0</v>
      </c>
      <c r="G35" s="160">
        <v>1</v>
      </c>
      <c r="H35" s="160">
        <v>0</v>
      </c>
      <c r="I35" s="160">
        <v>0</v>
      </c>
      <c r="J35" s="160">
        <v>1</v>
      </c>
      <c r="K35" s="160">
        <v>0</v>
      </c>
      <c r="L35" s="160">
        <v>0</v>
      </c>
      <c r="M35" s="160">
        <v>4</v>
      </c>
      <c r="N35" s="160">
        <v>0</v>
      </c>
      <c r="O35" s="160">
        <v>0</v>
      </c>
      <c r="P35" s="161">
        <v>6</v>
      </c>
    </row>
    <row r="36" spans="1:16" s="18" customFormat="1" x14ac:dyDescent="0.25">
      <c r="A36" s="138"/>
      <c r="B36" s="134" t="s">
        <v>1387</v>
      </c>
      <c r="C36" s="134" t="s">
        <v>142</v>
      </c>
      <c r="D36" s="135" t="s">
        <v>361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0</v>
      </c>
    </row>
    <row r="37" spans="1:16" s="18" customFormat="1" x14ac:dyDescent="0.25">
      <c r="A37" s="138"/>
      <c r="B37" s="134" t="s">
        <v>1378</v>
      </c>
      <c r="C37" s="134"/>
      <c r="D37" s="135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</row>
    <row r="38" spans="1:16" s="18" customFormat="1" x14ac:dyDescent="0.25">
      <c r="A38" s="138"/>
      <c r="B38" s="134" t="s">
        <v>1378</v>
      </c>
      <c r="C38" s="134"/>
      <c r="D38" s="135" t="s">
        <v>113</v>
      </c>
      <c r="E38" s="160">
        <v>1</v>
      </c>
      <c r="F38" s="160">
        <v>2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1</v>
      </c>
      <c r="N38" s="160">
        <v>0</v>
      </c>
      <c r="O38" s="160">
        <v>2</v>
      </c>
      <c r="P38" s="161">
        <v>3</v>
      </c>
    </row>
    <row r="39" spans="1:16" s="18" customFormat="1" x14ac:dyDescent="0.25">
      <c r="A39" s="138"/>
      <c r="B39" s="134" t="s">
        <v>426</v>
      </c>
      <c r="C39" s="134" t="s">
        <v>143</v>
      </c>
      <c r="D39" s="135" t="s">
        <v>361</v>
      </c>
      <c r="E39" s="160">
        <v>1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1</v>
      </c>
      <c r="N39" s="160">
        <v>0</v>
      </c>
      <c r="O39" s="160">
        <v>0</v>
      </c>
      <c r="P39" s="161">
        <v>1</v>
      </c>
    </row>
    <row r="40" spans="1:16" s="18" customFormat="1" x14ac:dyDescent="0.25">
      <c r="A40" s="138"/>
      <c r="B40" s="134" t="s">
        <v>1378</v>
      </c>
      <c r="C40" s="134"/>
      <c r="D40" s="135" t="s">
        <v>119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0</v>
      </c>
    </row>
    <row r="41" spans="1:16" s="18" customFormat="1" x14ac:dyDescent="0.25">
      <c r="A41" s="138"/>
      <c r="B41" s="134" t="s">
        <v>1378</v>
      </c>
      <c r="C41" s="134"/>
      <c r="D41" s="135" t="s">
        <v>113</v>
      </c>
      <c r="E41" s="160">
        <v>3</v>
      </c>
      <c r="F41" s="160">
        <v>5</v>
      </c>
      <c r="G41" s="160">
        <v>1</v>
      </c>
      <c r="H41" s="160">
        <v>0</v>
      </c>
      <c r="I41" s="160">
        <v>0</v>
      </c>
      <c r="J41" s="160">
        <v>3</v>
      </c>
      <c r="K41" s="160">
        <v>0</v>
      </c>
      <c r="L41" s="160">
        <v>0</v>
      </c>
      <c r="M41" s="160">
        <v>4</v>
      </c>
      <c r="N41" s="160">
        <v>0</v>
      </c>
      <c r="O41" s="160">
        <v>0</v>
      </c>
      <c r="P41" s="161">
        <v>8</v>
      </c>
    </row>
    <row r="42" spans="1:16" s="18" customFormat="1" x14ac:dyDescent="0.25">
      <c r="A42" s="138"/>
      <c r="B42" s="134" t="s">
        <v>1388</v>
      </c>
      <c r="C42" s="134" t="s">
        <v>144</v>
      </c>
      <c r="D42" s="135" t="s">
        <v>361</v>
      </c>
      <c r="E42" s="160">
        <v>10</v>
      </c>
      <c r="F42" s="160">
        <v>2</v>
      </c>
      <c r="G42" s="160">
        <v>2</v>
      </c>
      <c r="H42" s="160">
        <v>0</v>
      </c>
      <c r="I42" s="160">
        <v>0</v>
      </c>
      <c r="J42" s="160">
        <v>1</v>
      </c>
      <c r="K42" s="160">
        <v>1</v>
      </c>
      <c r="L42" s="160">
        <v>0</v>
      </c>
      <c r="M42" s="160">
        <v>8</v>
      </c>
      <c r="N42" s="160">
        <v>0</v>
      </c>
      <c r="O42" s="160">
        <v>0</v>
      </c>
      <c r="P42" s="161">
        <v>12</v>
      </c>
    </row>
    <row r="43" spans="1:16" s="18" customFormat="1" x14ac:dyDescent="0.25">
      <c r="A43" s="138"/>
      <c r="B43" s="134" t="s">
        <v>1378</v>
      </c>
      <c r="C43" s="134"/>
      <c r="D43" s="135" t="s">
        <v>119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0</v>
      </c>
    </row>
    <row r="44" spans="1:16" s="18" customFormat="1" x14ac:dyDescent="0.25">
      <c r="A44" s="138"/>
      <c r="B44" s="134" t="s">
        <v>1378</v>
      </c>
      <c r="C44" s="134"/>
      <c r="D44" s="135" t="s">
        <v>113</v>
      </c>
      <c r="E44" s="160">
        <v>4</v>
      </c>
      <c r="F44" s="160">
        <v>3</v>
      </c>
      <c r="G44" s="160">
        <v>1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5</v>
      </c>
      <c r="N44" s="160">
        <v>1</v>
      </c>
      <c r="O44" s="160">
        <v>0</v>
      </c>
      <c r="P44" s="161">
        <v>7</v>
      </c>
    </row>
    <row r="45" spans="1:16" s="18" customFormat="1" x14ac:dyDescent="0.25">
      <c r="A45" s="138"/>
      <c r="B45" s="134" t="s">
        <v>1379</v>
      </c>
      <c r="C45" s="134" t="s">
        <v>145</v>
      </c>
      <c r="D45" s="135" t="s">
        <v>361</v>
      </c>
      <c r="E45" s="160">
        <v>20</v>
      </c>
      <c r="F45" s="160">
        <v>14</v>
      </c>
      <c r="G45" s="160">
        <v>1</v>
      </c>
      <c r="H45" s="160">
        <v>0</v>
      </c>
      <c r="I45" s="160">
        <v>0</v>
      </c>
      <c r="J45" s="160">
        <v>13</v>
      </c>
      <c r="K45" s="160">
        <v>2</v>
      </c>
      <c r="L45" s="160">
        <v>0</v>
      </c>
      <c r="M45" s="160">
        <v>15</v>
      </c>
      <c r="N45" s="160">
        <v>0</v>
      </c>
      <c r="O45" s="160">
        <v>3</v>
      </c>
      <c r="P45" s="161">
        <v>34</v>
      </c>
    </row>
    <row r="46" spans="1:16" s="18" customFormat="1" x14ac:dyDescent="0.25">
      <c r="A46" s="138"/>
      <c r="B46" s="134" t="s">
        <v>1378</v>
      </c>
      <c r="C46" s="134"/>
      <c r="D46" s="135" t="s">
        <v>119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0</v>
      </c>
    </row>
    <row r="47" spans="1:16" s="18" customFormat="1" x14ac:dyDescent="0.25">
      <c r="A47" s="138"/>
      <c r="B47" s="134" t="s">
        <v>1378</v>
      </c>
      <c r="C47" s="134"/>
      <c r="D47" s="135" t="s">
        <v>113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0</v>
      </c>
    </row>
    <row r="48" spans="1:16" s="18" customFormat="1" x14ac:dyDescent="0.25">
      <c r="A48" s="138"/>
      <c r="B48" s="134" t="s">
        <v>934</v>
      </c>
      <c r="C48" s="134" t="s">
        <v>146</v>
      </c>
      <c r="D48" s="135" t="s">
        <v>361</v>
      </c>
      <c r="E48" s="160">
        <v>37</v>
      </c>
      <c r="F48" s="160">
        <v>5</v>
      </c>
      <c r="G48" s="160">
        <v>1</v>
      </c>
      <c r="H48" s="160">
        <v>0</v>
      </c>
      <c r="I48" s="160">
        <v>2</v>
      </c>
      <c r="J48" s="160">
        <v>15</v>
      </c>
      <c r="K48" s="160">
        <v>1</v>
      </c>
      <c r="L48" s="160">
        <v>0</v>
      </c>
      <c r="M48" s="160">
        <v>22</v>
      </c>
      <c r="N48" s="160">
        <v>1</v>
      </c>
      <c r="O48" s="160">
        <v>0</v>
      </c>
      <c r="P48" s="161">
        <v>42</v>
      </c>
    </row>
    <row r="49" spans="1:16" s="18" customFormat="1" x14ac:dyDescent="0.25">
      <c r="A49" s="138"/>
      <c r="B49" s="134" t="s">
        <v>1378</v>
      </c>
      <c r="C49" s="134"/>
      <c r="D49" s="135" t="s">
        <v>119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0</v>
      </c>
    </row>
    <row r="50" spans="1:16" s="18" customFormat="1" x14ac:dyDescent="0.25">
      <c r="A50" s="138"/>
      <c r="B50" s="134" t="s">
        <v>1378</v>
      </c>
      <c r="C50" s="134"/>
      <c r="D50" s="135" t="s">
        <v>113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0</v>
      </c>
    </row>
    <row r="51" spans="1:16" s="18" customFormat="1" x14ac:dyDescent="0.25">
      <c r="A51" s="139" t="s">
        <v>254</v>
      </c>
      <c r="B51" s="134" t="s">
        <v>937</v>
      </c>
      <c r="C51" s="134" t="s">
        <v>150</v>
      </c>
      <c r="D51" s="135" t="s">
        <v>361</v>
      </c>
      <c r="E51" s="160">
        <v>8</v>
      </c>
      <c r="F51" s="160">
        <v>2</v>
      </c>
      <c r="G51" s="160">
        <v>0</v>
      </c>
      <c r="H51" s="160">
        <v>0</v>
      </c>
      <c r="I51" s="160">
        <v>0</v>
      </c>
      <c r="J51" s="160">
        <v>4</v>
      </c>
      <c r="K51" s="160">
        <v>1</v>
      </c>
      <c r="L51" s="160">
        <v>0</v>
      </c>
      <c r="M51" s="160">
        <v>5</v>
      </c>
      <c r="N51" s="160">
        <v>0</v>
      </c>
      <c r="O51" s="160">
        <v>0</v>
      </c>
      <c r="P51" s="161">
        <v>10</v>
      </c>
    </row>
    <row r="52" spans="1:16" s="18" customFormat="1" x14ac:dyDescent="0.25">
      <c r="A52" s="138"/>
      <c r="B52" s="134" t="s">
        <v>1378</v>
      </c>
      <c r="C52" s="134"/>
      <c r="D52" s="135" t="s">
        <v>119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0</v>
      </c>
    </row>
    <row r="53" spans="1:16" s="18" customFormat="1" x14ac:dyDescent="0.25">
      <c r="A53" s="138"/>
      <c r="B53" s="134" t="s">
        <v>1378</v>
      </c>
      <c r="C53" s="134"/>
      <c r="D53" s="135" t="s">
        <v>113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>
        <v>0</v>
      </c>
    </row>
    <row r="54" spans="1:16" s="18" customFormat="1" x14ac:dyDescent="0.25">
      <c r="A54" s="138"/>
      <c r="B54" s="134" t="s">
        <v>938</v>
      </c>
      <c r="C54" s="134" t="s">
        <v>151</v>
      </c>
      <c r="D54" s="135" t="s">
        <v>361</v>
      </c>
      <c r="E54" s="160">
        <v>1</v>
      </c>
      <c r="F54" s="160">
        <v>2</v>
      </c>
      <c r="G54" s="160">
        <v>0</v>
      </c>
      <c r="H54" s="160">
        <v>0</v>
      </c>
      <c r="I54" s="160">
        <v>1</v>
      </c>
      <c r="J54" s="160">
        <v>1</v>
      </c>
      <c r="K54" s="160">
        <v>0</v>
      </c>
      <c r="L54" s="160">
        <v>0</v>
      </c>
      <c r="M54" s="160">
        <v>1</v>
      </c>
      <c r="N54" s="160">
        <v>0</v>
      </c>
      <c r="O54" s="160">
        <v>0</v>
      </c>
      <c r="P54" s="161">
        <v>3</v>
      </c>
    </row>
    <row r="55" spans="1:16" s="18" customFormat="1" x14ac:dyDescent="0.25">
      <c r="A55" s="138"/>
      <c r="B55" s="134" t="s">
        <v>1378</v>
      </c>
      <c r="C55" s="134"/>
      <c r="D55" s="135" t="s">
        <v>119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0</v>
      </c>
    </row>
    <row r="56" spans="1:16" s="18" customFormat="1" x14ac:dyDescent="0.25">
      <c r="A56" s="138"/>
      <c r="B56" s="134" t="s">
        <v>1378</v>
      </c>
      <c r="C56" s="134"/>
      <c r="D56" s="135" t="s">
        <v>113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>
        <v>0</v>
      </c>
    </row>
    <row r="57" spans="1:16" s="18" customFormat="1" x14ac:dyDescent="0.25">
      <c r="A57" s="138"/>
      <c r="B57" s="134" t="s">
        <v>939</v>
      </c>
      <c r="C57" s="134" t="s">
        <v>152</v>
      </c>
      <c r="D57" s="135" t="s">
        <v>361</v>
      </c>
      <c r="E57" s="160">
        <v>11</v>
      </c>
      <c r="F57" s="160">
        <v>8</v>
      </c>
      <c r="G57" s="160">
        <v>1</v>
      </c>
      <c r="H57" s="160">
        <v>0</v>
      </c>
      <c r="I57" s="160">
        <v>0</v>
      </c>
      <c r="J57" s="160">
        <v>2</v>
      </c>
      <c r="K57" s="160">
        <v>1</v>
      </c>
      <c r="L57" s="160">
        <v>0</v>
      </c>
      <c r="M57" s="160">
        <v>14</v>
      </c>
      <c r="N57" s="160">
        <v>0</v>
      </c>
      <c r="O57" s="160">
        <v>1</v>
      </c>
      <c r="P57" s="161">
        <v>19</v>
      </c>
    </row>
    <row r="58" spans="1:16" s="18" customFormat="1" x14ac:dyDescent="0.25">
      <c r="A58" s="138"/>
      <c r="B58" s="134" t="s">
        <v>1378</v>
      </c>
      <c r="C58" s="134"/>
      <c r="D58" s="135" t="s">
        <v>119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0</v>
      </c>
    </row>
    <row r="59" spans="1:16" s="18" customFormat="1" x14ac:dyDescent="0.25">
      <c r="A59" s="138"/>
      <c r="B59" s="134" t="s">
        <v>1378</v>
      </c>
      <c r="C59" s="134"/>
      <c r="D59" s="135" t="s">
        <v>113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>
        <v>0</v>
      </c>
    </row>
    <row r="60" spans="1:16" s="18" customFormat="1" x14ac:dyDescent="0.25">
      <c r="A60" s="138"/>
      <c r="B60" s="134" t="s">
        <v>1389</v>
      </c>
      <c r="C60" s="134" t="s">
        <v>153</v>
      </c>
      <c r="D60" s="135" t="s">
        <v>361</v>
      </c>
      <c r="E60" s="160">
        <v>13</v>
      </c>
      <c r="F60" s="160">
        <v>0</v>
      </c>
      <c r="G60" s="160">
        <v>0</v>
      </c>
      <c r="H60" s="160">
        <v>1</v>
      </c>
      <c r="I60" s="160">
        <v>0</v>
      </c>
      <c r="J60" s="160">
        <v>4</v>
      </c>
      <c r="K60" s="160">
        <v>0</v>
      </c>
      <c r="L60" s="160">
        <v>0</v>
      </c>
      <c r="M60" s="160">
        <v>7</v>
      </c>
      <c r="N60" s="160">
        <v>0</v>
      </c>
      <c r="O60" s="160">
        <v>1</v>
      </c>
      <c r="P60" s="161">
        <v>13</v>
      </c>
    </row>
    <row r="61" spans="1:16" s="18" customFormat="1" x14ac:dyDescent="0.25">
      <c r="A61" s="138"/>
      <c r="B61" s="134" t="s">
        <v>1378</v>
      </c>
      <c r="C61" s="134"/>
      <c r="D61" s="135" t="s">
        <v>119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0</v>
      </c>
    </row>
    <row r="62" spans="1:16" s="18" customFormat="1" x14ac:dyDescent="0.25">
      <c r="A62" s="138"/>
      <c r="B62" s="134" t="s">
        <v>1378</v>
      </c>
      <c r="C62" s="134"/>
      <c r="D62" s="135" t="s">
        <v>113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0</v>
      </c>
    </row>
    <row r="63" spans="1:16" s="18" customFormat="1" x14ac:dyDescent="0.25">
      <c r="A63" s="138"/>
      <c r="B63" s="134" t="s">
        <v>1390</v>
      </c>
      <c r="C63" s="134" t="s">
        <v>154</v>
      </c>
      <c r="D63" s="135" t="s">
        <v>361</v>
      </c>
      <c r="E63" s="160">
        <v>12</v>
      </c>
      <c r="F63" s="160">
        <v>1</v>
      </c>
      <c r="G63" s="160">
        <v>0</v>
      </c>
      <c r="H63" s="160">
        <v>1</v>
      </c>
      <c r="I63" s="160">
        <v>0</v>
      </c>
      <c r="J63" s="160">
        <v>0</v>
      </c>
      <c r="K63" s="160">
        <v>0</v>
      </c>
      <c r="L63" s="160">
        <v>0</v>
      </c>
      <c r="M63" s="160">
        <v>12</v>
      </c>
      <c r="N63" s="160">
        <v>0</v>
      </c>
      <c r="O63" s="160">
        <v>0</v>
      </c>
      <c r="P63" s="161">
        <v>13</v>
      </c>
    </row>
    <row r="64" spans="1:16" s="18" customFormat="1" x14ac:dyDescent="0.25">
      <c r="A64" s="138"/>
      <c r="B64" s="134" t="s">
        <v>1378</v>
      </c>
      <c r="C64" s="134"/>
      <c r="D64" s="135" t="s">
        <v>119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1">
        <v>0</v>
      </c>
    </row>
    <row r="65" spans="1:16" s="18" customFormat="1" x14ac:dyDescent="0.25">
      <c r="A65" s="138"/>
      <c r="B65" s="134" t="s">
        <v>1378</v>
      </c>
      <c r="C65" s="134"/>
      <c r="D65" s="135" t="s">
        <v>113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0</v>
      </c>
    </row>
    <row r="66" spans="1:16" s="18" customFormat="1" x14ac:dyDescent="0.25">
      <c r="A66" s="138"/>
      <c r="B66" s="134" t="s">
        <v>940</v>
      </c>
      <c r="C66" s="134" t="s">
        <v>155</v>
      </c>
      <c r="D66" s="135" t="s">
        <v>361</v>
      </c>
      <c r="E66" s="160">
        <v>4</v>
      </c>
      <c r="F66" s="160">
        <v>0</v>
      </c>
      <c r="G66" s="160">
        <v>0</v>
      </c>
      <c r="H66" s="160">
        <v>0</v>
      </c>
      <c r="I66" s="160">
        <v>0</v>
      </c>
      <c r="J66" s="160">
        <v>1</v>
      </c>
      <c r="K66" s="160">
        <v>0</v>
      </c>
      <c r="L66" s="160">
        <v>0</v>
      </c>
      <c r="M66" s="160">
        <v>2</v>
      </c>
      <c r="N66" s="160">
        <v>0</v>
      </c>
      <c r="O66" s="160">
        <v>1</v>
      </c>
      <c r="P66" s="161">
        <v>4</v>
      </c>
    </row>
    <row r="67" spans="1:16" s="18" customFormat="1" x14ac:dyDescent="0.25">
      <c r="A67" s="138"/>
      <c r="B67" s="134" t="s">
        <v>1378</v>
      </c>
      <c r="C67" s="134"/>
      <c r="D67" s="135" t="s">
        <v>119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>
        <v>0</v>
      </c>
    </row>
    <row r="68" spans="1:16" s="18" customFormat="1" x14ac:dyDescent="0.25">
      <c r="A68" s="138"/>
      <c r="B68" s="134" t="s">
        <v>1378</v>
      </c>
      <c r="C68" s="134"/>
      <c r="D68" s="135" t="s">
        <v>113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0</v>
      </c>
    </row>
    <row r="69" spans="1:16" s="18" customFormat="1" x14ac:dyDescent="0.25">
      <c r="A69" s="138"/>
      <c r="B69" s="134" t="s">
        <v>1391</v>
      </c>
      <c r="C69" s="134" t="s">
        <v>156</v>
      </c>
      <c r="D69" s="135" t="s">
        <v>361</v>
      </c>
      <c r="E69" s="160">
        <v>33</v>
      </c>
      <c r="F69" s="160">
        <v>27</v>
      </c>
      <c r="G69" s="160">
        <v>0</v>
      </c>
      <c r="H69" s="160">
        <v>0</v>
      </c>
      <c r="I69" s="160">
        <v>0</v>
      </c>
      <c r="J69" s="160">
        <v>15</v>
      </c>
      <c r="K69" s="160">
        <v>2</v>
      </c>
      <c r="L69" s="160">
        <v>0</v>
      </c>
      <c r="M69" s="160">
        <v>39</v>
      </c>
      <c r="N69" s="160">
        <v>0</v>
      </c>
      <c r="O69" s="160">
        <v>4</v>
      </c>
      <c r="P69" s="161">
        <v>60</v>
      </c>
    </row>
    <row r="70" spans="1:16" s="18" customFormat="1" x14ac:dyDescent="0.25">
      <c r="A70" s="138"/>
      <c r="B70" s="134" t="s">
        <v>1378</v>
      </c>
      <c r="C70" s="134"/>
      <c r="D70" s="135" t="s">
        <v>119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0</v>
      </c>
    </row>
    <row r="71" spans="1:16" s="18" customFormat="1" x14ac:dyDescent="0.25">
      <c r="A71" s="138"/>
      <c r="B71" s="134" t="s">
        <v>1378</v>
      </c>
      <c r="C71" s="134"/>
      <c r="D71" s="135" t="s">
        <v>113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>
        <v>0</v>
      </c>
    </row>
    <row r="72" spans="1:16" s="18" customFormat="1" x14ac:dyDescent="0.25">
      <c r="A72" s="138"/>
      <c r="B72" s="134" t="s">
        <v>941</v>
      </c>
      <c r="C72" s="134" t="s">
        <v>157</v>
      </c>
      <c r="D72" s="135" t="s">
        <v>361</v>
      </c>
      <c r="E72" s="160">
        <v>1</v>
      </c>
      <c r="F72" s="160">
        <v>3</v>
      </c>
      <c r="G72" s="160">
        <v>0</v>
      </c>
      <c r="H72" s="160">
        <v>0</v>
      </c>
      <c r="I72" s="160">
        <v>0</v>
      </c>
      <c r="J72" s="160">
        <v>1</v>
      </c>
      <c r="K72" s="160">
        <v>0</v>
      </c>
      <c r="L72" s="160">
        <v>0</v>
      </c>
      <c r="M72" s="160">
        <v>2</v>
      </c>
      <c r="N72" s="160">
        <v>0</v>
      </c>
      <c r="O72" s="160">
        <v>1</v>
      </c>
      <c r="P72" s="161">
        <v>4</v>
      </c>
    </row>
    <row r="73" spans="1:16" s="18" customFormat="1" x14ac:dyDescent="0.25">
      <c r="A73" s="138"/>
      <c r="B73" s="134" t="s">
        <v>1378</v>
      </c>
      <c r="C73" s="134"/>
      <c r="D73" s="135" t="s">
        <v>119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0</v>
      </c>
    </row>
    <row r="74" spans="1:16" s="18" customFormat="1" x14ac:dyDescent="0.25">
      <c r="A74" s="138"/>
      <c r="B74" s="134" t="s">
        <v>1378</v>
      </c>
      <c r="C74" s="134"/>
      <c r="D74" s="135" t="s">
        <v>113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0</v>
      </c>
    </row>
    <row r="75" spans="1:16" s="18" customFormat="1" x14ac:dyDescent="0.25">
      <c r="A75" s="138"/>
      <c r="B75" s="134" t="s">
        <v>942</v>
      </c>
      <c r="C75" s="134" t="s">
        <v>158</v>
      </c>
      <c r="D75" s="135" t="s">
        <v>361</v>
      </c>
      <c r="E75" s="160">
        <v>36</v>
      </c>
      <c r="F75" s="160">
        <v>6</v>
      </c>
      <c r="G75" s="160">
        <v>1</v>
      </c>
      <c r="H75" s="160">
        <v>0</v>
      </c>
      <c r="I75" s="160">
        <v>1</v>
      </c>
      <c r="J75" s="160">
        <v>8</v>
      </c>
      <c r="K75" s="160">
        <v>1</v>
      </c>
      <c r="L75" s="160">
        <v>0</v>
      </c>
      <c r="M75" s="160">
        <v>27</v>
      </c>
      <c r="N75" s="160">
        <v>0</v>
      </c>
      <c r="O75" s="160">
        <v>4</v>
      </c>
      <c r="P75" s="161">
        <v>42</v>
      </c>
    </row>
    <row r="76" spans="1:16" s="18" customFormat="1" x14ac:dyDescent="0.25">
      <c r="A76" s="138"/>
      <c r="B76" s="134" t="s">
        <v>1378</v>
      </c>
      <c r="C76" s="134"/>
      <c r="D76" s="135" t="s">
        <v>119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>
        <v>0</v>
      </c>
    </row>
    <row r="77" spans="1:16" s="18" customFormat="1" x14ac:dyDescent="0.25">
      <c r="A77" s="138"/>
      <c r="B77" s="134" t="s">
        <v>1378</v>
      </c>
      <c r="C77" s="134"/>
      <c r="D77" s="135" t="s">
        <v>113</v>
      </c>
      <c r="E77" s="160">
        <v>3</v>
      </c>
      <c r="F77" s="160">
        <v>1</v>
      </c>
      <c r="G77" s="160">
        <v>0</v>
      </c>
      <c r="H77" s="160">
        <v>0</v>
      </c>
      <c r="I77" s="160">
        <v>0</v>
      </c>
      <c r="J77" s="160">
        <v>1</v>
      </c>
      <c r="K77" s="160">
        <v>0</v>
      </c>
      <c r="L77" s="160">
        <v>0</v>
      </c>
      <c r="M77" s="160">
        <v>2</v>
      </c>
      <c r="N77" s="160">
        <v>0</v>
      </c>
      <c r="O77" s="160">
        <v>1</v>
      </c>
      <c r="P77" s="161">
        <v>4</v>
      </c>
    </row>
    <row r="78" spans="1:16" s="18" customFormat="1" x14ac:dyDescent="0.25">
      <c r="A78" s="138"/>
      <c r="B78" s="134" t="s">
        <v>1380</v>
      </c>
      <c r="C78" s="134" t="s">
        <v>159</v>
      </c>
      <c r="D78" s="135" t="s">
        <v>361</v>
      </c>
      <c r="E78" s="160">
        <v>10</v>
      </c>
      <c r="F78" s="160">
        <v>13</v>
      </c>
      <c r="G78" s="160">
        <v>1</v>
      </c>
      <c r="H78" s="160">
        <v>0</v>
      </c>
      <c r="I78" s="160">
        <v>0</v>
      </c>
      <c r="J78" s="160">
        <v>4</v>
      </c>
      <c r="K78" s="160">
        <v>0</v>
      </c>
      <c r="L78" s="160">
        <v>0</v>
      </c>
      <c r="M78" s="160">
        <v>17</v>
      </c>
      <c r="N78" s="160">
        <v>1</v>
      </c>
      <c r="O78" s="160">
        <v>0</v>
      </c>
      <c r="P78" s="161">
        <v>23</v>
      </c>
    </row>
    <row r="79" spans="1:16" s="18" customFormat="1" x14ac:dyDescent="0.25">
      <c r="A79" s="138"/>
      <c r="B79" s="134" t="s">
        <v>1378</v>
      </c>
      <c r="C79" s="134"/>
      <c r="D79" s="135" t="s">
        <v>119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0</v>
      </c>
    </row>
    <row r="80" spans="1:16" s="18" customFormat="1" x14ac:dyDescent="0.25">
      <c r="A80" s="138"/>
      <c r="B80" s="134" t="s">
        <v>1378</v>
      </c>
      <c r="C80" s="134"/>
      <c r="D80" s="135" t="s">
        <v>113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0</v>
      </c>
    </row>
    <row r="81" spans="1:16" s="18" customFormat="1" x14ac:dyDescent="0.25">
      <c r="A81" s="138"/>
      <c r="B81" s="134" t="s">
        <v>943</v>
      </c>
      <c r="C81" s="134" t="s">
        <v>160</v>
      </c>
      <c r="D81" s="135" t="s">
        <v>361</v>
      </c>
      <c r="E81" s="160">
        <v>2</v>
      </c>
      <c r="F81" s="160">
        <v>2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3</v>
      </c>
      <c r="N81" s="160">
        <v>0</v>
      </c>
      <c r="O81" s="160">
        <v>1</v>
      </c>
      <c r="P81" s="161">
        <v>4</v>
      </c>
    </row>
    <row r="82" spans="1:16" s="18" customFormat="1" x14ac:dyDescent="0.25">
      <c r="A82" s="138"/>
      <c r="B82" s="134" t="s">
        <v>1378</v>
      </c>
      <c r="C82" s="134"/>
      <c r="D82" s="135" t="s">
        <v>119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0</v>
      </c>
    </row>
    <row r="83" spans="1:16" s="18" customFormat="1" x14ac:dyDescent="0.25">
      <c r="A83" s="138"/>
      <c r="B83" s="134" t="s">
        <v>1378</v>
      </c>
      <c r="C83" s="134"/>
      <c r="D83" s="135" t="s">
        <v>113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</row>
    <row r="84" spans="1:16" s="18" customFormat="1" x14ac:dyDescent="0.25">
      <c r="A84" s="138"/>
      <c r="B84" s="134" t="s">
        <v>1392</v>
      </c>
      <c r="C84" s="134" t="s">
        <v>161</v>
      </c>
      <c r="D84" s="135" t="s">
        <v>361</v>
      </c>
      <c r="E84" s="160">
        <v>11</v>
      </c>
      <c r="F84" s="160">
        <v>6</v>
      </c>
      <c r="G84" s="160">
        <v>2</v>
      </c>
      <c r="H84" s="160">
        <v>0</v>
      </c>
      <c r="I84" s="160">
        <v>0</v>
      </c>
      <c r="J84" s="160">
        <v>11</v>
      </c>
      <c r="K84" s="160">
        <v>0</v>
      </c>
      <c r="L84" s="160">
        <v>0</v>
      </c>
      <c r="M84" s="160">
        <v>3</v>
      </c>
      <c r="N84" s="160">
        <v>0</v>
      </c>
      <c r="O84" s="160">
        <v>1</v>
      </c>
      <c r="P84" s="161">
        <v>17</v>
      </c>
    </row>
    <row r="85" spans="1:16" s="18" customFormat="1" x14ac:dyDescent="0.25">
      <c r="A85" s="138"/>
      <c r="B85" s="134" t="s">
        <v>1378</v>
      </c>
      <c r="C85" s="134"/>
      <c r="D85" s="135" t="s">
        <v>119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0</v>
      </c>
    </row>
    <row r="86" spans="1:16" s="18" customFormat="1" x14ac:dyDescent="0.25">
      <c r="A86" s="138"/>
      <c r="B86" s="134" t="s">
        <v>1378</v>
      </c>
      <c r="C86" s="134"/>
      <c r="D86" s="135" t="s">
        <v>113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0</v>
      </c>
    </row>
    <row r="87" spans="1:16" s="18" customFormat="1" x14ac:dyDescent="0.25">
      <c r="A87" s="22" t="s">
        <v>162</v>
      </c>
      <c r="B87" s="23" t="s">
        <v>1378</v>
      </c>
      <c r="C87" s="23"/>
      <c r="D87" s="23"/>
      <c r="E87" s="24">
        <v>307</v>
      </c>
      <c r="F87" s="24">
        <v>121</v>
      </c>
      <c r="G87" s="24">
        <v>16</v>
      </c>
      <c r="H87" s="24">
        <v>2</v>
      </c>
      <c r="I87" s="24">
        <v>8</v>
      </c>
      <c r="J87" s="24">
        <v>106</v>
      </c>
      <c r="K87" s="24">
        <v>14</v>
      </c>
      <c r="L87" s="24">
        <v>0</v>
      </c>
      <c r="M87" s="24">
        <v>246</v>
      </c>
      <c r="N87" s="24">
        <v>5</v>
      </c>
      <c r="O87" s="24">
        <v>31</v>
      </c>
      <c r="P87" s="25">
        <v>428</v>
      </c>
    </row>
    <row r="88" spans="1:16" s="18" customFormat="1" x14ac:dyDescent="0.25">
      <c r="A88" s="138" t="s">
        <v>114</v>
      </c>
      <c r="B88" s="134" t="s">
        <v>400</v>
      </c>
      <c r="C88" s="134" t="s">
        <v>163</v>
      </c>
      <c r="D88" s="135" t="s">
        <v>361</v>
      </c>
      <c r="E88" s="160">
        <v>16</v>
      </c>
      <c r="F88" s="160">
        <v>35</v>
      </c>
      <c r="G88" s="160">
        <v>18</v>
      </c>
      <c r="H88" s="160">
        <v>0</v>
      </c>
      <c r="I88" s="160">
        <v>10</v>
      </c>
      <c r="J88" s="160">
        <v>1</v>
      </c>
      <c r="K88" s="160">
        <v>1</v>
      </c>
      <c r="L88" s="160">
        <v>0</v>
      </c>
      <c r="M88" s="160">
        <v>20</v>
      </c>
      <c r="N88" s="160">
        <v>0</v>
      </c>
      <c r="O88" s="160">
        <v>1</v>
      </c>
      <c r="P88" s="161">
        <v>51</v>
      </c>
    </row>
    <row r="89" spans="1:16" s="18" customFormat="1" x14ac:dyDescent="0.25">
      <c r="A89" s="138"/>
      <c r="B89" s="134" t="s">
        <v>1378</v>
      </c>
      <c r="C89" s="134"/>
      <c r="D89" s="135" t="s">
        <v>119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0</v>
      </c>
    </row>
    <row r="90" spans="1:16" s="18" customFormat="1" x14ac:dyDescent="0.25">
      <c r="A90" s="138"/>
      <c r="B90" s="134" t="s">
        <v>1378</v>
      </c>
      <c r="C90" s="134"/>
      <c r="D90" s="135" t="s">
        <v>113</v>
      </c>
      <c r="E90" s="160">
        <v>1</v>
      </c>
      <c r="F90" s="160">
        <v>2</v>
      </c>
      <c r="G90" s="160">
        <v>2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1</v>
      </c>
      <c r="N90" s="160">
        <v>0</v>
      </c>
      <c r="O90" s="160">
        <v>0</v>
      </c>
      <c r="P90" s="161">
        <v>3</v>
      </c>
    </row>
    <row r="91" spans="1:16" s="18" customFormat="1" x14ac:dyDescent="0.25">
      <c r="A91" s="138"/>
      <c r="B91" s="134" t="s">
        <v>401</v>
      </c>
      <c r="C91" s="134" t="s">
        <v>164</v>
      </c>
      <c r="D91" s="135" t="s">
        <v>361</v>
      </c>
      <c r="E91" s="160">
        <v>0</v>
      </c>
      <c r="F91" s="160">
        <v>2</v>
      </c>
      <c r="G91" s="160">
        <v>2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1">
        <v>2</v>
      </c>
    </row>
    <row r="92" spans="1:16" s="18" customFormat="1" x14ac:dyDescent="0.25">
      <c r="A92" s="138"/>
      <c r="B92" s="134" t="s">
        <v>1378</v>
      </c>
      <c r="C92" s="134"/>
      <c r="D92" s="135" t="s">
        <v>119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0</v>
      </c>
    </row>
    <row r="93" spans="1:16" s="18" customFormat="1" x14ac:dyDescent="0.25">
      <c r="A93" s="138"/>
      <c r="B93" s="134" t="s">
        <v>1378</v>
      </c>
      <c r="C93" s="134"/>
      <c r="D93" s="135" t="s">
        <v>113</v>
      </c>
      <c r="E93" s="160">
        <v>2</v>
      </c>
      <c r="F93" s="160">
        <v>3</v>
      </c>
      <c r="G93" s="160">
        <v>3</v>
      </c>
      <c r="H93" s="160">
        <v>0</v>
      </c>
      <c r="I93" s="160">
        <v>1</v>
      </c>
      <c r="J93" s="160">
        <v>0</v>
      </c>
      <c r="K93" s="160">
        <v>0</v>
      </c>
      <c r="L93" s="160">
        <v>0</v>
      </c>
      <c r="M93" s="160">
        <v>1</v>
      </c>
      <c r="N93" s="160">
        <v>0</v>
      </c>
      <c r="O93" s="160">
        <v>0</v>
      </c>
      <c r="P93" s="161">
        <v>5</v>
      </c>
    </row>
    <row r="94" spans="1:16" s="18" customFormat="1" x14ac:dyDescent="0.25">
      <c r="A94" s="138"/>
      <c r="B94" s="134" t="s">
        <v>402</v>
      </c>
      <c r="C94" s="134" t="s">
        <v>166</v>
      </c>
      <c r="D94" s="135" t="s">
        <v>361</v>
      </c>
      <c r="E94" s="160">
        <v>8</v>
      </c>
      <c r="F94" s="160">
        <v>18</v>
      </c>
      <c r="G94" s="160">
        <v>7</v>
      </c>
      <c r="H94" s="160">
        <v>0</v>
      </c>
      <c r="I94" s="160">
        <v>2</v>
      </c>
      <c r="J94" s="160">
        <v>1</v>
      </c>
      <c r="K94" s="160">
        <v>0</v>
      </c>
      <c r="L94" s="160">
        <v>0</v>
      </c>
      <c r="M94" s="160">
        <v>15</v>
      </c>
      <c r="N94" s="160">
        <v>0</v>
      </c>
      <c r="O94" s="160">
        <v>1</v>
      </c>
      <c r="P94" s="161">
        <v>26</v>
      </c>
    </row>
    <row r="95" spans="1:16" s="18" customFormat="1" x14ac:dyDescent="0.25">
      <c r="A95" s="138"/>
      <c r="B95" s="134" t="s">
        <v>1378</v>
      </c>
      <c r="C95" s="134"/>
      <c r="D95" s="135" t="s">
        <v>119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0</v>
      </c>
    </row>
    <row r="96" spans="1:16" s="18" customFormat="1" x14ac:dyDescent="0.25">
      <c r="A96" s="138"/>
      <c r="B96" s="134" t="s">
        <v>1378</v>
      </c>
      <c r="C96" s="134"/>
      <c r="D96" s="135" t="s">
        <v>113</v>
      </c>
      <c r="E96" s="160">
        <v>1</v>
      </c>
      <c r="F96" s="160">
        <v>3</v>
      </c>
      <c r="G96" s="160">
        <v>2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2</v>
      </c>
      <c r="N96" s="160">
        <v>0</v>
      </c>
      <c r="O96" s="160">
        <v>0</v>
      </c>
      <c r="P96" s="161">
        <v>4</v>
      </c>
    </row>
    <row r="97" spans="1:16" s="18" customFormat="1" x14ac:dyDescent="0.25">
      <c r="A97" s="138"/>
      <c r="B97" s="134" t="s">
        <v>398</v>
      </c>
      <c r="C97" s="134" t="s">
        <v>198</v>
      </c>
      <c r="D97" s="135" t="s">
        <v>361</v>
      </c>
      <c r="E97" s="160">
        <v>12</v>
      </c>
      <c r="F97" s="160">
        <v>25</v>
      </c>
      <c r="G97" s="160">
        <v>25</v>
      </c>
      <c r="H97" s="160">
        <v>0</v>
      </c>
      <c r="I97" s="160">
        <v>5</v>
      </c>
      <c r="J97" s="160">
        <v>1</v>
      </c>
      <c r="K97" s="160">
        <v>0</v>
      </c>
      <c r="L97" s="160">
        <v>0</v>
      </c>
      <c r="M97" s="160">
        <v>6</v>
      </c>
      <c r="N97" s="160">
        <v>0</v>
      </c>
      <c r="O97" s="160">
        <v>0</v>
      </c>
      <c r="P97" s="161">
        <v>37</v>
      </c>
    </row>
    <row r="98" spans="1:16" s="18" customFormat="1" x14ac:dyDescent="0.25">
      <c r="A98" s="138"/>
      <c r="B98" s="134" t="s">
        <v>1378</v>
      </c>
      <c r="C98" s="134"/>
      <c r="D98" s="135" t="s">
        <v>119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1">
        <v>0</v>
      </c>
    </row>
    <row r="99" spans="1:16" s="18" customFormat="1" x14ac:dyDescent="0.25">
      <c r="A99" s="138"/>
      <c r="B99" s="134" t="s">
        <v>1378</v>
      </c>
      <c r="C99" s="134"/>
      <c r="D99" s="135" t="s">
        <v>113</v>
      </c>
      <c r="E99" s="160">
        <v>3</v>
      </c>
      <c r="F99" s="160">
        <v>5</v>
      </c>
      <c r="G99" s="160">
        <v>6</v>
      </c>
      <c r="H99" s="160">
        <v>0</v>
      </c>
      <c r="I99" s="160">
        <v>1</v>
      </c>
      <c r="J99" s="160">
        <v>0</v>
      </c>
      <c r="K99" s="160">
        <v>0</v>
      </c>
      <c r="L99" s="160">
        <v>0</v>
      </c>
      <c r="M99" s="160">
        <v>1</v>
      </c>
      <c r="N99" s="160">
        <v>0</v>
      </c>
      <c r="O99" s="160">
        <v>0</v>
      </c>
      <c r="P99" s="161">
        <v>8</v>
      </c>
    </row>
    <row r="100" spans="1:16" s="18" customFormat="1" x14ac:dyDescent="0.25">
      <c r="A100" s="139" t="s">
        <v>165</v>
      </c>
      <c r="B100" s="134" t="s">
        <v>427</v>
      </c>
      <c r="C100" s="134" t="s">
        <v>167</v>
      </c>
      <c r="D100" s="135" t="s">
        <v>361</v>
      </c>
      <c r="E100" s="160">
        <v>0</v>
      </c>
      <c r="F100" s="160">
        <v>5</v>
      </c>
      <c r="G100" s="160">
        <v>2</v>
      </c>
      <c r="H100" s="160">
        <v>0</v>
      </c>
      <c r="I100" s="160">
        <v>0</v>
      </c>
      <c r="J100" s="160">
        <v>0</v>
      </c>
      <c r="K100" s="160">
        <v>0</v>
      </c>
      <c r="L100" s="160">
        <v>0</v>
      </c>
      <c r="M100" s="160">
        <v>3</v>
      </c>
      <c r="N100" s="160">
        <v>0</v>
      </c>
      <c r="O100" s="160">
        <v>0</v>
      </c>
      <c r="P100" s="161">
        <v>5</v>
      </c>
    </row>
    <row r="101" spans="1:16" s="18" customFormat="1" x14ac:dyDescent="0.25">
      <c r="A101" s="138"/>
      <c r="B101" s="134" t="s">
        <v>1378</v>
      </c>
      <c r="C101" s="134"/>
      <c r="D101" s="135" t="s">
        <v>119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>
        <v>0</v>
      </c>
      <c r="L101" s="160">
        <v>0</v>
      </c>
      <c r="M101" s="160">
        <v>0</v>
      </c>
      <c r="N101" s="160">
        <v>0</v>
      </c>
      <c r="O101" s="160">
        <v>0</v>
      </c>
      <c r="P101" s="161">
        <v>0</v>
      </c>
    </row>
    <row r="102" spans="1:16" s="18" customFormat="1" x14ac:dyDescent="0.25">
      <c r="A102" s="138"/>
      <c r="B102" s="134" t="s">
        <v>1378</v>
      </c>
      <c r="C102" s="134"/>
      <c r="D102" s="135" t="s">
        <v>113</v>
      </c>
      <c r="E102" s="160">
        <v>0</v>
      </c>
      <c r="F102" s="160">
        <v>6</v>
      </c>
      <c r="G102" s="160">
        <v>4</v>
      </c>
      <c r="H102" s="160">
        <v>0</v>
      </c>
      <c r="I102" s="160">
        <v>0</v>
      </c>
      <c r="J102" s="160">
        <v>0</v>
      </c>
      <c r="K102" s="160">
        <v>0</v>
      </c>
      <c r="L102" s="160">
        <v>0</v>
      </c>
      <c r="M102" s="160">
        <v>1</v>
      </c>
      <c r="N102" s="160">
        <v>0</v>
      </c>
      <c r="O102" s="160">
        <v>1</v>
      </c>
      <c r="P102" s="161">
        <v>6</v>
      </c>
    </row>
    <row r="103" spans="1:16" s="18" customFormat="1" x14ac:dyDescent="0.25">
      <c r="A103" s="138"/>
      <c r="B103" s="134" t="s">
        <v>403</v>
      </c>
      <c r="C103" s="134" t="s">
        <v>168</v>
      </c>
      <c r="D103" s="135" t="s">
        <v>361</v>
      </c>
      <c r="E103" s="160">
        <v>2</v>
      </c>
      <c r="F103" s="160">
        <v>10</v>
      </c>
      <c r="G103" s="160">
        <v>10</v>
      </c>
      <c r="H103" s="160">
        <v>0</v>
      </c>
      <c r="I103" s="160">
        <v>1</v>
      </c>
      <c r="J103" s="160">
        <v>0</v>
      </c>
      <c r="K103" s="160">
        <v>0</v>
      </c>
      <c r="L103" s="160">
        <v>0</v>
      </c>
      <c r="M103" s="160">
        <v>0</v>
      </c>
      <c r="N103" s="160">
        <v>1</v>
      </c>
      <c r="O103" s="160">
        <v>0</v>
      </c>
      <c r="P103" s="161">
        <v>12</v>
      </c>
    </row>
    <row r="104" spans="1:16" s="18" customFormat="1" x14ac:dyDescent="0.25">
      <c r="A104" s="138"/>
      <c r="B104" s="134" t="s">
        <v>1378</v>
      </c>
      <c r="C104" s="134"/>
      <c r="D104" s="135" t="s">
        <v>119</v>
      </c>
      <c r="E104" s="160">
        <v>0</v>
      </c>
      <c r="F104" s="160">
        <v>0</v>
      </c>
      <c r="G104" s="160">
        <v>0</v>
      </c>
      <c r="H104" s="160">
        <v>0</v>
      </c>
      <c r="I104" s="160">
        <v>0</v>
      </c>
      <c r="J104" s="160">
        <v>0</v>
      </c>
      <c r="K104" s="160">
        <v>0</v>
      </c>
      <c r="L104" s="160">
        <v>0</v>
      </c>
      <c r="M104" s="160">
        <v>0</v>
      </c>
      <c r="N104" s="160">
        <v>0</v>
      </c>
      <c r="O104" s="160">
        <v>0</v>
      </c>
      <c r="P104" s="161">
        <v>0</v>
      </c>
    </row>
    <row r="105" spans="1:16" s="18" customFormat="1" x14ac:dyDescent="0.25">
      <c r="A105" s="138"/>
      <c r="B105" s="134" t="s">
        <v>1378</v>
      </c>
      <c r="C105" s="134"/>
      <c r="D105" s="135" t="s">
        <v>113</v>
      </c>
      <c r="E105" s="160">
        <v>0</v>
      </c>
      <c r="F105" s="160">
        <v>11</v>
      </c>
      <c r="G105" s="160">
        <v>3</v>
      </c>
      <c r="H105" s="160">
        <v>0</v>
      </c>
      <c r="I105" s="160">
        <v>5</v>
      </c>
      <c r="J105" s="160">
        <v>0</v>
      </c>
      <c r="K105" s="160">
        <v>0</v>
      </c>
      <c r="L105" s="160">
        <v>0</v>
      </c>
      <c r="M105" s="160">
        <v>2</v>
      </c>
      <c r="N105" s="160">
        <v>0</v>
      </c>
      <c r="O105" s="160">
        <v>1</v>
      </c>
      <c r="P105" s="161">
        <v>11</v>
      </c>
    </row>
    <row r="106" spans="1:16" s="18" customFormat="1" x14ac:dyDescent="0.25">
      <c r="A106" s="138"/>
      <c r="B106" s="134" t="s">
        <v>432</v>
      </c>
      <c r="C106" s="134" t="s">
        <v>169</v>
      </c>
      <c r="D106" s="135" t="s">
        <v>361</v>
      </c>
      <c r="E106" s="160">
        <v>4</v>
      </c>
      <c r="F106" s="160">
        <v>17</v>
      </c>
      <c r="G106" s="160">
        <v>0</v>
      </c>
      <c r="H106" s="160">
        <v>0</v>
      </c>
      <c r="I106" s="160">
        <v>2</v>
      </c>
      <c r="J106" s="160">
        <v>3</v>
      </c>
      <c r="K106" s="160">
        <v>0</v>
      </c>
      <c r="L106" s="160">
        <v>0</v>
      </c>
      <c r="M106" s="160">
        <v>13</v>
      </c>
      <c r="N106" s="160">
        <v>0</v>
      </c>
      <c r="O106" s="160">
        <v>3</v>
      </c>
      <c r="P106" s="161">
        <v>21</v>
      </c>
    </row>
    <row r="107" spans="1:16" s="18" customFormat="1" x14ac:dyDescent="0.25">
      <c r="A107" s="138"/>
      <c r="B107" s="134" t="s">
        <v>1378</v>
      </c>
      <c r="C107" s="134"/>
      <c r="D107" s="135" t="s">
        <v>119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1">
        <v>0</v>
      </c>
    </row>
    <row r="108" spans="1:16" s="18" customFormat="1" x14ac:dyDescent="0.25">
      <c r="A108" s="138"/>
      <c r="B108" s="134" t="s">
        <v>1378</v>
      </c>
      <c r="C108" s="134"/>
      <c r="D108" s="135" t="s">
        <v>113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>
        <v>0</v>
      </c>
    </row>
    <row r="109" spans="1:16" s="18" customFormat="1" x14ac:dyDescent="0.25">
      <c r="A109" s="138"/>
      <c r="B109" s="158" t="s">
        <v>430</v>
      </c>
      <c r="C109" s="158" t="s">
        <v>901</v>
      </c>
      <c r="D109" s="135" t="s">
        <v>361</v>
      </c>
      <c r="E109" s="160">
        <v>1</v>
      </c>
      <c r="F109" s="160">
        <v>7</v>
      </c>
      <c r="G109" s="160">
        <v>1</v>
      </c>
      <c r="H109" s="160">
        <v>0</v>
      </c>
      <c r="I109" s="160">
        <v>1</v>
      </c>
      <c r="J109" s="160">
        <v>4</v>
      </c>
      <c r="K109" s="160">
        <v>0</v>
      </c>
      <c r="L109" s="160">
        <v>0</v>
      </c>
      <c r="M109" s="160">
        <v>1</v>
      </c>
      <c r="N109" s="160">
        <v>0</v>
      </c>
      <c r="O109" s="160">
        <v>1</v>
      </c>
      <c r="P109" s="161">
        <v>8</v>
      </c>
    </row>
    <row r="110" spans="1:16" s="18" customFormat="1" x14ac:dyDescent="0.25">
      <c r="A110" s="138"/>
      <c r="B110" s="134" t="s">
        <v>1378</v>
      </c>
      <c r="C110" s="134"/>
      <c r="D110" s="135" t="s">
        <v>119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>
        <v>0</v>
      </c>
    </row>
    <row r="111" spans="1:16" s="18" customFormat="1" x14ac:dyDescent="0.25">
      <c r="A111" s="138"/>
      <c r="B111" s="134" t="s">
        <v>1378</v>
      </c>
      <c r="C111" s="134"/>
      <c r="D111" s="135" t="s">
        <v>113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>
        <v>0</v>
      </c>
    </row>
    <row r="112" spans="1:16" s="18" customFormat="1" x14ac:dyDescent="0.25">
      <c r="A112" s="138"/>
      <c r="B112" s="134" t="s">
        <v>429</v>
      </c>
      <c r="C112" s="134" t="s">
        <v>171</v>
      </c>
      <c r="D112" s="135" t="s">
        <v>361</v>
      </c>
      <c r="E112" s="160">
        <v>2</v>
      </c>
      <c r="F112" s="160">
        <v>6</v>
      </c>
      <c r="G112" s="160">
        <v>3</v>
      </c>
      <c r="H112" s="160">
        <v>0</v>
      </c>
      <c r="I112" s="160">
        <v>2</v>
      </c>
      <c r="J112" s="160">
        <v>0</v>
      </c>
      <c r="K112" s="160">
        <v>0</v>
      </c>
      <c r="L112" s="160">
        <v>0</v>
      </c>
      <c r="M112" s="160">
        <v>3</v>
      </c>
      <c r="N112" s="160">
        <v>0</v>
      </c>
      <c r="O112" s="160">
        <v>0</v>
      </c>
      <c r="P112" s="161">
        <v>8</v>
      </c>
    </row>
    <row r="113" spans="1:16" s="18" customFormat="1" x14ac:dyDescent="0.25">
      <c r="A113" s="138"/>
      <c r="B113" s="134" t="s">
        <v>1378</v>
      </c>
      <c r="C113" s="134"/>
      <c r="D113" s="135" t="s">
        <v>119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>
        <v>0</v>
      </c>
    </row>
    <row r="114" spans="1:16" s="18" customFormat="1" x14ac:dyDescent="0.25">
      <c r="A114" s="138"/>
      <c r="B114" s="134" t="s">
        <v>1378</v>
      </c>
      <c r="C114" s="134"/>
      <c r="D114" s="135" t="s">
        <v>113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>
        <v>0</v>
      </c>
    </row>
    <row r="115" spans="1:16" s="18" customFormat="1" x14ac:dyDescent="0.25">
      <c r="A115" s="138"/>
      <c r="B115" s="134" t="s">
        <v>405</v>
      </c>
      <c r="C115" s="134" t="s">
        <v>173</v>
      </c>
      <c r="D115" s="135" t="s">
        <v>361</v>
      </c>
      <c r="E115" s="160">
        <v>8</v>
      </c>
      <c r="F115" s="160">
        <v>16</v>
      </c>
      <c r="G115" s="160">
        <v>16</v>
      </c>
      <c r="H115" s="160">
        <v>0</v>
      </c>
      <c r="I115" s="160">
        <v>3</v>
      </c>
      <c r="J115" s="160">
        <v>3</v>
      </c>
      <c r="K115" s="160">
        <v>0</v>
      </c>
      <c r="L115" s="160">
        <v>0</v>
      </c>
      <c r="M115" s="160">
        <v>2</v>
      </c>
      <c r="N115" s="160">
        <v>0</v>
      </c>
      <c r="O115" s="160">
        <v>0</v>
      </c>
      <c r="P115" s="161">
        <v>24</v>
      </c>
    </row>
    <row r="116" spans="1:16" s="18" customFormat="1" x14ac:dyDescent="0.25">
      <c r="A116" s="138"/>
      <c r="B116" s="134" t="s">
        <v>1378</v>
      </c>
      <c r="C116" s="134"/>
      <c r="D116" s="135" t="s">
        <v>119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>
        <v>0</v>
      </c>
    </row>
    <row r="117" spans="1:16" s="18" customFormat="1" x14ac:dyDescent="0.25">
      <c r="A117" s="138"/>
      <c r="B117" s="134" t="s">
        <v>1378</v>
      </c>
      <c r="C117" s="134"/>
      <c r="D117" s="135" t="s">
        <v>113</v>
      </c>
      <c r="E117" s="160">
        <v>3</v>
      </c>
      <c r="F117" s="160">
        <v>3</v>
      </c>
      <c r="G117" s="160">
        <v>0</v>
      </c>
      <c r="H117" s="160">
        <v>0</v>
      </c>
      <c r="I117" s="160">
        <v>2</v>
      </c>
      <c r="J117" s="160">
        <v>0</v>
      </c>
      <c r="K117" s="160">
        <v>0</v>
      </c>
      <c r="L117" s="160">
        <v>0</v>
      </c>
      <c r="M117" s="160">
        <v>4</v>
      </c>
      <c r="N117" s="160">
        <v>0</v>
      </c>
      <c r="O117" s="160">
        <v>0</v>
      </c>
      <c r="P117" s="161">
        <v>6</v>
      </c>
    </row>
    <row r="118" spans="1:16" s="18" customFormat="1" x14ac:dyDescent="0.25">
      <c r="A118" s="138"/>
      <c r="B118" s="134" t="s">
        <v>428</v>
      </c>
      <c r="C118" s="134" t="s">
        <v>174</v>
      </c>
      <c r="D118" s="135" t="s">
        <v>361</v>
      </c>
      <c r="E118" s="160">
        <v>0</v>
      </c>
      <c r="F118" s="160">
        <v>3</v>
      </c>
      <c r="G118" s="160">
        <v>3</v>
      </c>
      <c r="H118" s="160">
        <v>0</v>
      </c>
      <c r="I118" s="160">
        <v>0</v>
      </c>
      <c r="J118" s="160">
        <v>0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1">
        <v>3</v>
      </c>
    </row>
    <row r="119" spans="1:16" s="18" customFormat="1" x14ac:dyDescent="0.25">
      <c r="A119" s="138"/>
      <c r="B119" s="134" t="s">
        <v>1378</v>
      </c>
      <c r="C119" s="134"/>
      <c r="D119" s="135" t="s">
        <v>119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1">
        <v>0</v>
      </c>
    </row>
    <row r="120" spans="1:16" s="18" customFormat="1" x14ac:dyDescent="0.25">
      <c r="A120" s="138"/>
      <c r="B120" s="134" t="s">
        <v>1378</v>
      </c>
      <c r="C120" s="134"/>
      <c r="D120" s="135" t="s">
        <v>113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1">
        <v>0</v>
      </c>
    </row>
    <row r="121" spans="1:16" s="18" customFormat="1" x14ac:dyDescent="0.25">
      <c r="A121" s="138"/>
      <c r="B121" s="134" t="s">
        <v>444</v>
      </c>
      <c r="C121" s="134" t="s">
        <v>175</v>
      </c>
      <c r="D121" s="135" t="s">
        <v>361</v>
      </c>
      <c r="E121" s="160">
        <v>1</v>
      </c>
      <c r="F121" s="160">
        <v>0</v>
      </c>
      <c r="G121" s="160">
        <v>0</v>
      </c>
      <c r="H121" s="160">
        <v>0</v>
      </c>
      <c r="I121" s="160">
        <v>1</v>
      </c>
      <c r="J121" s="160">
        <v>0</v>
      </c>
      <c r="K121" s="160">
        <v>0</v>
      </c>
      <c r="L121" s="160">
        <v>0</v>
      </c>
      <c r="M121" s="160">
        <v>0</v>
      </c>
      <c r="N121" s="160">
        <v>0</v>
      </c>
      <c r="O121" s="160">
        <v>0</v>
      </c>
      <c r="P121" s="161">
        <v>1</v>
      </c>
    </row>
    <row r="122" spans="1:16" s="18" customFormat="1" x14ac:dyDescent="0.25">
      <c r="A122" s="138"/>
      <c r="B122" s="134" t="s">
        <v>1378</v>
      </c>
      <c r="C122" s="134"/>
      <c r="D122" s="135" t="s">
        <v>119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1">
        <v>0</v>
      </c>
    </row>
    <row r="123" spans="1:16" s="18" customFormat="1" x14ac:dyDescent="0.25">
      <c r="A123" s="138"/>
      <c r="B123" s="134" t="s">
        <v>1378</v>
      </c>
      <c r="C123" s="134"/>
      <c r="D123" s="135" t="s">
        <v>113</v>
      </c>
      <c r="E123" s="160">
        <v>1</v>
      </c>
      <c r="F123" s="160">
        <v>2</v>
      </c>
      <c r="G123" s="160">
        <v>2</v>
      </c>
      <c r="H123" s="160">
        <v>0</v>
      </c>
      <c r="I123" s="160">
        <v>1</v>
      </c>
      <c r="J123" s="160">
        <v>0</v>
      </c>
      <c r="K123" s="160">
        <v>0</v>
      </c>
      <c r="L123" s="160">
        <v>0</v>
      </c>
      <c r="M123" s="160">
        <v>0</v>
      </c>
      <c r="N123" s="160">
        <v>0</v>
      </c>
      <c r="O123" s="160">
        <v>0</v>
      </c>
      <c r="P123" s="161">
        <v>3</v>
      </c>
    </row>
    <row r="124" spans="1:16" s="18" customFormat="1" x14ac:dyDescent="0.25">
      <c r="A124" s="138"/>
      <c r="B124" s="134" t="s">
        <v>404</v>
      </c>
      <c r="C124" s="134" t="s">
        <v>176</v>
      </c>
      <c r="D124" s="135" t="s">
        <v>361</v>
      </c>
      <c r="E124" s="160">
        <v>2</v>
      </c>
      <c r="F124" s="160">
        <v>37</v>
      </c>
      <c r="G124" s="160">
        <v>24</v>
      </c>
      <c r="H124" s="160">
        <v>0</v>
      </c>
      <c r="I124" s="160">
        <v>6</v>
      </c>
      <c r="J124" s="160">
        <v>0</v>
      </c>
      <c r="K124" s="160">
        <v>0</v>
      </c>
      <c r="L124" s="160">
        <v>0</v>
      </c>
      <c r="M124" s="160">
        <v>8</v>
      </c>
      <c r="N124" s="160">
        <v>0</v>
      </c>
      <c r="O124" s="160">
        <v>1</v>
      </c>
      <c r="P124" s="161">
        <v>39</v>
      </c>
    </row>
    <row r="125" spans="1:16" s="18" customFormat="1" x14ac:dyDescent="0.25">
      <c r="A125" s="138"/>
      <c r="B125" s="134" t="s">
        <v>1378</v>
      </c>
      <c r="C125" s="134"/>
      <c r="D125" s="135" t="s">
        <v>119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1">
        <v>0</v>
      </c>
    </row>
    <row r="126" spans="1:16" s="18" customFormat="1" x14ac:dyDescent="0.25">
      <c r="A126" s="138"/>
      <c r="B126" s="134" t="s">
        <v>1378</v>
      </c>
      <c r="C126" s="134"/>
      <c r="D126" s="135" t="s">
        <v>113</v>
      </c>
      <c r="E126" s="160">
        <v>3</v>
      </c>
      <c r="F126" s="160">
        <v>7</v>
      </c>
      <c r="G126" s="160">
        <v>4</v>
      </c>
      <c r="H126" s="160">
        <v>0</v>
      </c>
      <c r="I126" s="160">
        <v>3</v>
      </c>
      <c r="J126" s="160">
        <v>1</v>
      </c>
      <c r="K126" s="160">
        <v>0</v>
      </c>
      <c r="L126" s="160">
        <v>0</v>
      </c>
      <c r="M126" s="160">
        <v>2</v>
      </c>
      <c r="N126" s="160">
        <v>0</v>
      </c>
      <c r="O126" s="160">
        <v>0</v>
      </c>
      <c r="P126" s="161">
        <v>10</v>
      </c>
    </row>
    <row r="127" spans="1:16" s="18" customFormat="1" x14ac:dyDescent="0.25">
      <c r="A127" s="22" t="s">
        <v>177</v>
      </c>
      <c r="B127" s="23" t="s">
        <v>1378</v>
      </c>
      <c r="C127" s="23"/>
      <c r="D127" s="23"/>
      <c r="E127" s="24">
        <v>70</v>
      </c>
      <c r="F127" s="24">
        <v>223</v>
      </c>
      <c r="G127" s="24">
        <v>137</v>
      </c>
      <c r="H127" s="24">
        <v>0</v>
      </c>
      <c r="I127" s="24">
        <v>46</v>
      </c>
      <c r="J127" s="24">
        <v>14</v>
      </c>
      <c r="K127" s="24">
        <v>1</v>
      </c>
      <c r="L127" s="24">
        <v>0</v>
      </c>
      <c r="M127" s="24">
        <v>85</v>
      </c>
      <c r="N127" s="24">
        <v>1</v>
      </c>
      <c r="O127" s="24">
        <v>9</v>
      </c>
      <c r="P127" s="25">
        <v>293</v>
      </c>
    </row>
    <row r="128" spans="1:16" s="18" customFormat="1" x14ac:dyDescent="0.25">
      <c r="A128" s="138" t="s">
        <v>115</v>
      </c>
      <c r="B128" s="134" t="s">
        <v>945</v>
      </c>
      <c r="C128" s="134" t="s">
        <v>179</v>
      </c>
      <c r="D128" s="135" t="s">
        <v>361</v>
      </c>
      <c r="E128" s="160">
        <v>2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160">
        <v>0</v>
      </c>
      <c r="L128" s="160">
        <v>0</v>
      </c>
      <c r="M128" s="160">
        <v>2</v>
      </c>
      <c r="N128" s="160">
        <v>0</v>
      </c>
      <c r="O128" s="160">
        <v>0</v>
      </c>
      <c r="P128" s="161">
        <v>2</v>
      </c>
    </row>
    <row r="129" spans="1:16" s="18" customFormat="1" x14ac:dyDescent="0.25">
      <c r="A129" s="138"/>
      <c r="B129" s="134" t="s">
        <v>1378</v>
      </c>
      <c r="C129" s="134"/>
      <c r="D129" s="135" t="s">
        <v>119</v>
      </c>
      <c r="E129" s="160">
        <v>0</v>
      </c>
      <c r="F129" s="160">
        <v>0</v>
      </c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0</v>
      </c>
      <c r="N129" s="160">
        <v>0</v>
      </c>
      <c r="O129" s="160">
        <v>0</v>
      </c>
      <c r="P129" s="161">
        <v>0</v>
      </c>
    </row>
    <row r="130" spans="1:16" s="18" customFormat="1" x14ac:dyDescent="0.25">
      <c r="A130" s="138"/>
      <c r="B130" s="134" t="s">
        <v>1378</v>
      </c>
      <c r="C130" s="134"/>
      <c r="D130" s="135" t="s">
        <v>113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  <c r="K130" s="160">
        <v>0</v>
      </c>
      <c r="L130" s="160">
        <v>0</v>
      </c>
      <c r="M130" s="160">
        <v>0</v>
      </c>
      <c r="N130" s="160">
        <v>0</v>
      </c>
      <c r="O130" s="160">
        <v>0</v>
      </c>
      <c r="P130" s="161">
        <v>0</v>
      </c>
    </row>
    <row r="131" spans="1:16" s="18" customFormat="1" x14ac:dyDescent="0.25">
      <c r="A131" s="138"/>
      <c r="B131" s="134" t="s">
        <v>946</v>
      </c>
      <c r="C131" s="134" t="s">
        <v>180</v>
      </c>
      <c r="D131" s="135" t="s">
        <v>361</v>
      </c>
      <c r="E131" s="160">
        <v>5</v>
      </c>
      <c r="F131" s="160">
        <v>4</v>
      </c>
      <c r="G131" s="160">
        <v>1</v>
      </c>
      <c r="H131" s="160">
        <v>0</v>
      </c>
      <c r="I131" s="160">
        <v>1</v>
      </c>
      <c r="J131" s="160">
        <v>0</v>
      </c>
      <c r="K131" s="160">
        <v>0</v>
      </c>
      <c r="L131" s="160">
        <v>0</v>
      </c>
      <c r="M131" s="160">
        <v>7</v>
      </c>
      <c r="N131" s="160">
        <v>0</v>
      </c>
      <c r="O131" s="160">
        <v>0</v>
      </c>
      <c r="P131" s="161">
        <v>9</v>
      </c>
    </row>
    <row r="132" spans="1:16" s="18" customFormat="1" x14ac:dyDescent="0.25">
      <c r="A132" s="138"/>
      <c r="B132" s="134" t="s">
        <v>1378</v>
      </c>
      <c r="C132" s="134"/>
      <c r="D132" s="135" t="s">
        <v>119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1">
        <v>0</v>
      </c>
    </row>
    <row r="133" spans="1:16" s="18" customFormat="1" x14ac:dyDescent="0.25">
      <c r="A133" s="138"/>
      <c r="B133" s="134" t="s">
        <v>1378</v>
      </c>
      <c r="C133" s="134"/>
      <c r="D133" s="135" t="s">
        <v>113</v>
      </c>
      <c r="E133" s="160">
        <v>0</v>
      </c>
      <c r="F133" s="160">
        <v>0</v>
      </c>
      <c r="G133" s="160">
        <v>0</v>
      </c>
      <c r="H133" s="160">
        <v>0</v>
      </c>
      <c r="I133" s="160">
        <v>0</v>
      </c>
      <c r="J133" s="160">
        <v>0</v>
      </c>
      <c r="K133" s="160">
        <v>0</v>
      </c>
      <c r="L133" s="160">
        <v>0</v>
      </c>
      <c r="M133" s="160">
        <v>0</v>
      </c>
      <c r="N133" s="160">
        <v>0</v>
      </c>
      <c r="O133" s="160">
        <v>0</v>
      </c>
      <c r="P133" s="161">
        <v>0</v>
      </c>
    </row>
    <row r="134" spans="1:16" s="18" customFormat="1" x14ac:dyDescent="0.25">
      <c r="A134" s="138"/>
      <c r="B134" s="134" t="s">
        <v>947</v>
      </c>
      <c r="C134" s="134" t="s">
        <v>181</v>
      </c>
      <c r="D134" s="135" t="s">
        <v>361</v>
      </c>
      <c r="E134" s="160">
        <v>20</v>
      </c>
      <c r="F134" s="160">
        <v>6</v>
      </c>
      <c r="G134" s="160">
        <v>0</v>
      </c>
      <c r="H134" s="160">
        <v>0</v>
      </c>
      <c r="I134" s="160">
        <v>1</v>
      </c>
      <c r="J134" s="160">
        <v>5</v>
      </c>
      <c r="K134" s="160">
        <v>1</v>
      </c>
      <c r="L134" s="160">
        <v>0</v>
      </c>
      <c r="M134" s="160">
        <v>13</v>
      </c>
      <c r="N134" s="160">
        <v>1</v>
      </c>
      <c r="O134" s="160">
        <v>5</v>
      </c>
      <c r="P134" s="161">
        <v>26</v>
      </c>
    </row>
    <row r="135" spans="1:16" s="18" customFormat="1" x14ac:dyDescent="0.25">
      <c r="A135" s="138"/>
      <c r="B135" s="134" t="s">
        <v>1378</v>
      </c>
      <c r="C135" s="134"/>
      <c r="D135" s="135" t="s">
        <v>119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1">
        <v>0</v>
      </c>
    </row>
    <row r="136" spans="1:16" s="18" customFormat="1" x14ac:dyDescent="0.25">
      <c r="A136" s="138"/>
      <c r="B136" s="134" t="s">
        <v>1378</v>
      </c>
      <c r="C136" s="134"/>
      <c r="D136" s="135" t="s">
        <v>113</v>
      </c>
      <c r="E136" s="160">
        <v>3</v>
      </c>
      <c r="F136" s="160">
        <v>1</v>
      </c>
      <c r="G136" s="160">
        <v>1</v>
      </c>
      <c r="H136" s="160">
        <v>0</v>
      </c>
      <c r="I136" s="160">
        <v>0</v>
      </c>
      <c r="J136" s="160">
        <v>1</v>
      </c>
      <c r="K136" s="160">
        <v>0</v>
      </c>
      <c r="L136" s="160">
        <v>0</v>
      </c>
      <c r="M136" s="160">
        <v>2</v>
      </c>
      <c r="N136" s="160">
        <v>0</v>
      </c>
      <c r="O136" s="160">
        <v>0</v>
      </c>
      <c r="P136" s="161">
        <v>4</v>
      </c>
    </row>
    <row r="137" spans="1:16" s="18" customFormat="1" x14ac:dyDescent="0.25">
      <c r="A137" s="138"/>
      <c r="B137" s="134" t="s">
        <v>1394</v>
      </c>
      <c r="C137" s="134" t="s">
        <v>182</v>
      </c>
      <c r="D137" s="135" t="s">
        <v>361</v>
      </c>
      <c r="E137" s="160">
        <v>6</v>
      </c>
      <c r="F137" s="160">
        <v>1</v>
      </c>
      <c r="G137" s="160">
        <v>0</v>
      </c>
      <c r="H137" s="160">
        <v>0</v>
      </c>
      <c r="I137" s="160">
        <v>0</v>
      </c>
      <c r="J137" s="160">
        <v>4</v>
      </c>
      <c r="K137" s="160">
        <v>0</v>
      </c>
      <c r="L137" s="160">
        <v>0</v>
      </c>
      <c r="M137" s="160">
        <v>2</v>
      </c>
      <c r="N137" s="160">
        <v>0</v>
      </c>
      <c r="O137" s="160">
        <v>1</v>
      </c>
      <c r="P137" s="161">
        <v>7</v>
      </c>
    </row>
    <row r="138" spans="1:16" s="18" customFormat="1" x14ac:dyDescent="0.25">
      <c r="A138" s="138"/>
      <c r="B138" s="134" t="s">
        <v>1378</v>
      </c>
      <c r="C138" s="134"/>
      <c r="D138" s="135" t="s">
        <v>119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1">
        <v>0</v>
      </c>
    </row>
    <row r="139" spans="1:16" s="18" customFormat="1" x14ac:dyDescent="0.25">
      <c r="A139" s="138"/>
      <c r="B139" s="134" t="s">
        <v>1378</v>
      </c>
      <c r="C139" s="134"/>
      <c r="D139" s="135" t="s">
        <v>113</v>
      </c>
      <c r="E139" s="160">
        <v>0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160">
        <v>0</v>
      </c>
      <c r="L139" s="160">
        <v>0</v>
      </c>
      <c r="M139" s="160">
        <v>0</v>
      </c>
      <c r="N139" s="160">
        <v>0</v>
      </c>
      <c r="O139" s="160">
        <v>0</v>
      </c>
      <c r="P139" s="161">
        <v>0</v>
      </c>
    </row>
    <row r="140" spans="1:16" s="18" customFormat="1" x14ac:dyDescent="0.25">
      <c r="A140" s="138"/>
      <c r="B140" s="134" t="s">
        <v>949</v>
      </c>
      <c r="C140" s="134" t="s">
        <v>184</v>
      </c>
      <c r="D140" s="135" t="s">
        <v>361</v>
      </c>
      <c r="E140" s="160">
        <v>10</v>
      </c>
      <c r="F140" s="160">
        <v>7</v>
      </c>
      <c r="G140" s="160">
        <v>0</v>
      </c>
      <c r="H140" s="160">
        <v>0</v>
      </c>
      <c r="I140" s="160">
        <v>0</v>
      </c>
      <c r="J140" s="160">
        <v>0</v>
      </c>
      <c r="K140" s="160">
        <v>0</v>
      </c>
      <c r="L140" s="160">
        <v>0</v>
      </c>
      <c r="M140" s="160">
        <v>16</v>
      </c>
      <c r="N140" s="160">
        <v>1</v>
      </c>
      <c r="O140" s="160">
        <v>0</v>
      </c>
      <c r="P140" s="161">
        <v>17</v>
      </c>
    </row>
    <row r="141" spans="1:16" s="18" customFormat="1" x14ac:dyDescent="0.25">
      <c r="A141" s="138"/>
      <c r="B141" s="134" t="s">
        <v>1378</v>
      </c>
      <c r="C141" s="134"/>
      <c r="D141" s="135" t="s">
        <v>119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  <c r="K141" s="160">
        <v>0</v>
      </c>
      <c r="L141" s="160">
        <v>0</v>
      </c>
      <c r="M141" s="160">
        <v>0</v>
      </c>
      <c r="N141" s="160">
        <v>0</v>
      </c>
      <c r="O141" s="160">
        <v>0</v>
      </c>
      <c r="P141" s="161">
        <v>0</v>
      </c>
    </row>
    <row r="142" spans="1:16" s="18" customFormat="1" x14ac:dyDescent="0.25">
      <c r="A142" s="138"/>
      <c r="B142" s="134" t="s">
        <v>1378</v>
      </c>
      <c r="C142" s="134"/>
      <c r="D142" s="135" t="s">
        <v>113</v>
      </c>
      <c r="E142" s="160">
        <v>2</v>
      </c>
      <c r="F142" s="160">
        <v>1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3</v>
      </c>
      <c r="N142" s="160">
        <v>0</v>
      </c>
      <c r="O142" s="160">
        <v>0</v>
      </c>
      <c r="P142" s="161">
        <v>3</v>
      </c>
    </row>
    <row r="143" spans="1:16" s="18" customFormat="1" x14ac:dyDescent="0.25">
      <c r="A143" s="138"/>
      <c r="B143" s="134" t="s">
        <v>953</v>
      </c>
      <c r="C143" s="134" t="s">
        <v>185</v>
      </c>
      <c r="D143" s="135" t="s">
        <v>361</v>
      </c>
      <c r="E143" s="160">
        <v>2</v>
      </c>
      <c r="F143" s="160">
        <v>8</v>
      </c>
      <c r="G143" s="160">
        <v>1</v>
      </c>
      <c r="H143" s="160">
        <v>0</v>
      </c>
      <c r="I143" s="160">
        <v>0</v>
      </c>
      <c r="J143" s="160">
        <v>0</v>
      </c>
      <c r="K143" s="160">
        <v>0</v>
      </c>
      <c r="L143" s="160">
        <v>0</v>
      </c>
      <c r="M143" s="160">
        <v>8</v>
      </c>
      <c r="N143" s="160">
        <v>0</v>
      </c>
      <c r="O143" s="160">
        <v>1</v>
      </c>
      <c r="P143" s="161">
        <v>10</v>
      </c>
    </row>
    <row r="144" spans="1:16" s="18" customFormat="1" x14ac:dyDescent="0.25">
      <c r="A144" s="138"/>
      <c r="B144" s="134" t="s">
        <v>1378</v>
      </c>
      <c r="C144" s="134"/>
      <c r="D144" s="135" t="s">
        <v>119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  <c r="K144" s="160">
        <v>0</v>
      </c>
      <c r="L144" s="160">
        <v>0</v>
      </c>
      <c r="M144" s="160">
        <v>0</v>
      </c>
      <c r="N144" s="160">
        <v>0</v>
      </c>
      <c r="O144" s="160">
        <v>0</v>
      </c>
      <c r="P144" s="161">
        <v>0</v>
      </c>
    </row>
    <row r="145" spans="1:16" s="18" customFormat="1" x14ac:dyDescent="0.25">
      <c r="A145" s="138"/>
      <c r="B145" s="134" t="s">
        <v>1378</v>
      </c>
      <c r="C145" s="134"/>
      <c r="D145" s="135" t="s">
        <v>113</v>
      </c>
      <c r="E145" s="160">
        <v>0</v>
      </c>
      <c r="F145" s="160">
        <v>0</v>
      </c>
      <c r="G145" s="160">
        <v>0</v>
      </c>
      <c r="H145" s="160">
        <v>0</v>
      </c>
      <c r="I145" s="160">
        <v>0</v>
      </c>
      <c r="J145" s="160">
        <v>0</v>
      </c>
      <c r="K145" s="160">
        <v>0</v>
      </c>
      <c r="L145" s="160">
        <v>0</v>
      </c>
      <c r="M145" s="160">
        <v>0</v>
      </c>
      <c r="N145" s="160">
        <v>0</v>
      </c>
      <c r="O145" s="160">
        <v>0</v>
      </c>
      <c r="P145" s="161">
        <v>0</v>
      </c>
    </row>
    <row r="146" spans="1:16" s="18" customFormat="1" x14ac:dyDescent="0.25">
      <c r="A146" s="22" t="s">
        <v>186</v>
      </c>
      <c r="B146" s="23" t="s">
        <v>1378</v>
      </c>
      <c r="C146" s="23"/>
      <c r="D146" s="23"/>
      <c r="E146" s="24">
        <v>50</v>
      </c>
      <c r="F146" s="24">
        <v>28</v>
      </c>
      <c r="G146" s="24">
        <v>3</v>
      </c>
      <c r="H146" s="24">
        <v>0</v>
      </c>
      <c r="I146" s="24">
        <v>2</v>
      </c>
      <c r="J146" s="24">
        <v>10</v>
      </c>
      <c r="K146" s="24">
        <v>1</v>
      </c>
      <c r="L146" s="24">
        <v>0</v>
      </c>
      <c r="M146" s="24">
        <v>53</v>
      </c>
      <c r="N146" s="24">
        <v>2</v>
      </c>
      <c r="O146" s="24">
        <v>7</v>
      </c>
      <c r="P146" s="25">
        <v>78</v>
      </c>
    </row>
    <row r="147" spans="1:16" s="18" customFormat="1" x14ac:dyDescent="0.25">
      <c r="A147" s="138" t="s">
        <v>116</v>
      </c>
      <c r="B147" s="134" t="s">
        <v>433</v>
      </c>
      <c r="C147" s="134" t="s">
        <v>187</v>
      </c>
      <c r="D147" s="135" t="s">
        <v>361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  <c r="K147" s="160">
        <v>0</v>
      </c>
      <c r="L147" s="160">
        <v>0</v>
      </c>
      <c r="M147" s="160">
        <v>0</v>
      </c>
      <c r="N147" s="160">
        <v>0</v>
      </c>
      <c r="O147" s="160">
        <v>0</v>
      </c>
      <c r="P147" s="161">
        <v>0</v>
      </c>
    </row>
    <row r="148" spans="1:16" s="18" customFormat="1" x14ac:dyDescent="0.25">
      <c r="A148" s="138"/>
      <c r="B148" s="134" t="s">
        <v>1378</v>
      </c>
      <c r="C148" s="134"/>
      <c r="D148" s="135" t="s">
        <v>119</v>
      </c>
      <c r="E148" s="160">
        <v>0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  <c r="K148" s="160">
        <v>0</v>
      </c>
      <c r="L148" s="160">
        <v>0</v>
      </c>
      <c r="M148" s="160">
        <v>0</v>
      </c>
      <c r="N148" s="160">
        <v>0</v>
      </c>
      <c r="O148" s="160">
        <v>0</v>
      </c>
      <c r="P148" s="161">
        <v>0</v>
      </c>
    </row>
    <row r="149" spans="1:16" s="18" customFormat="1" x14ac:dyDescent="0.25">
      <c r="A149" s="138"/>
      <c r="B149" s="134" t="s">
        <v>1378</v>
      </c>
      <c r="C149" s="134"/>
      <c r="D149" s="135" t="s">
        <v>113</v>
      </c>
      <c r="E149" s="160">
        <v>3</v>
      </c>
      <c r="F149" s="160">
        <v>0</v>
      </c>
      <c r="G149" s="160">
        <v>1</v>
      </c>
      <c r="H149" s="160">
        <v>0</v>
      </c>
      <c r="I149" s="160">
        <v>1</v>
      </c>
      <c r="J149" s="160">
        <v>0</v>
      </c>
      <c r="K149" s="160">
        <v>0</v>
      </c>
      <c r="L149" s="160">
        <v>0</v>
      </c>
      <c r="M149" s="160">
        <v>1</v>
      </c>
      <c r="N149" s="160">
        <v>0</v>
      </c>
      <c r="O149" s="160">
        <v>0</v>
      </c>
      <c r="P149" s="161">
        <v>3</v>
      </c>
    </row>
    <row r="150" spans="1:16" s="18" customFormat="1" x14ac:dyDescent="0.25">
      <c r="A150" s="22" t="s">
        <v>188</v>
      </c>
      <c r="B150" s="23" t="s">
        <v>1378</v>
      </c>
      <c r="C150" s="23"/>
      <c r="D150" s="23"/>
      <c r="E150" s="24">
        <v>3</v>
      </c>
      <c r="F150" s="24">
        <v>0</v>
      </c>
      <c r="G150" s="24">
        <v>1</v>
      </c>
      <c r="H150" s="24">
        <v>0</v>
      </c>
      <c r="I150" s="24">
        <v>1</v>
      </c>
      <c r="J150" s="24">
        <v>0</v>
      </c>
      <c r="K150" s="24">
        <v>0</v>
      </c>
      <c r="L150" s="24">
        <v>0</v>
      </c>
      <c r="M150" s="24">
        <v>1</v>
      </c>
      <c r="N150" s="24">
        <v>0</v>
      </c>
      <c r="O150" s="24">
        <v>0</v>
      </c>
      <c r="P150" s="25">
        <v>3</v>
      </c>
    </row>
    <row r="151" spans="1:16" s="18" customFormat="1" x14ac:dyDescent="0.25">
      <c r="A151" s="138" t="s">
        <v>1445</v>
      </c>
      <c r="B151" s="134" t="s">
        <v>1396</v>
      </c>
      <c r="C151" s="134" t="s">
        <v>1429</v>
      </c>
      <c r="D151" s="135" t="s">
        <v>361</v>
      </c>
      <c r="E151" s="160">
        <v>138</v>
      </c>
      <c r="F151" s="160">
        <v>43</v>
      </c>
      <c r="G151" s="160">
        <v>2</v>
      </c>
      <c r="H151" s="160">
        <v>0</v>
      </c>
      <c r="I151" s="160">
        <v>1</v>
      </c>
      <c r="J151" s="160">
        <v>7</v>
      </c>
      <c r="K151" s="160">
        <v>3</v>
      </c>
      <c r="L151" s="160">
        <v>0</v>
      </c>
      <c r="M151" s="160">
        <v>144</v>
      </c>
      <c r="N151" s="160">
        <v>3</v>
      </c>
      <c r="O151" s="160">
        <v>21</v>
      </c>
      <c r="P151" s="161">
        <v>181</v>
      </c>
    </row>
    <row r="152" spans="1:16" s="18" customFormat="1" x14ac:dyDescent="0.25">
      <c r="A152" s="138"/>
      <c r="B152" s="134" t="s">
        <v>1378</v>
      </c>
      <c r="C152" s="134"/>
      <c r="D152" s="135" t="s">
        <v>119</v>
      </c>
      <c r="E152" s="160">
        <v>0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1">
        <v>0</v>
      </c>
    </row>
    <row r="153" spans="1:16" s="18" customFormat="1" x14ac:dyDescent="0.25">
      <c r="A153" s="138"/>
      <c r="B153" s="134" t="s">
        <v>1378</v>
      </c>
      <c r="C153" s="134"/>
      <c r="D153" s="135" t="s">
        <v>113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  <c r="K153" s="160">
        <v>0</v>
      </c>
      <c r="L153" s="160">
        <v>0</v>
      </c>
      <c r="M153" s="160">
        <v>0</v>
      </c>
      <c r="N153" s="160">
        <v>0</v>
      </c>
      <c r="O153" s="160">
        <v>0</v>
      </c>
      <c r="P153" s="161">
        <v>0</v>
      </c>
    </row>
    <row r="154" spans="1:16" s="18" customFormat="1" x14ac:dyDescent="0.25">
      <c r="A154" s="22" t="s">
        <v>1446</v>
      </c>
      <c r="B154" s="23" t="s">
        <v>1378</v>
      </c>
      <c r="C154" s="23"/>
      <c r="D154" s="23"/>
      <c r="E154" s="24">
        <v>138</v>
      </c>
      <c r="F154" s="24">
        <v>43</v>
      </c>
      <c r="G154" s="24">
        <v>2</v>
      </c>
      <c r="H154" s="24">
        <v>0</v>
      </c>
      <c r="I154" s="24">
        <v>1</v>
      </c>
      <c r="J154" s="24">
        <v>7</v>
      </c>
      <c r="K154" s="24">
        <v>3</v>
      </c>
      <c r="L154" s="24">
        <v>0</v>
      </c>
      <c r="M154" s="24">
        <v>144</v>
      </c>
      <c r="N154" s="24">
        <v>3</v>
      </c>
      <c r="O154" s="24">
        <v>21</v>
      </c>
      <c r="P154" s="25">
        <v>181</v>
      </c>
    </row>
    <row r="155" spans="1:16" s="18" customFormat="1" x14ac:dyDescent="0.25">
      <c r="A155" s="138" t="s">
        <v>117</v>
      </c>
      <c r="B155" s="134" t="s">
        <v>957</v>
      </c>
      <c r="C155" s="134" t="s">
        <v>191</v>
      </c>
      <c r="D155" s="135" t="s">
        <v>361</v>
      </c>
      <c r="E155" s="173">
        <v>8</v>
      </c>
      <c r="F155" s="173">
        <v>3</v>
      </c>
      <c r="G155" s="173">
        <v>0</v>
      </c>
      <c r="H155" s="173">
        <v>0</v>
      </c>
      <c r="I155" s="173">
        <v>0</v>
      </c>
      <c r="J155" s="173">
        <v>1</v>
      </c>
      <c r="K155" s="173">
        <v>0</v>
      </c>
      <c r="L155" s="173">
        <v>0</v>
      </c>
      <c r="M155" s="173">
        <v>7</v>
      </c>
      <c r="N155" s="173">
        <v>2</v>
      </c>
      <c r="O155" s="173">
        <v>1</v>
      </c>
      <c r="P155" s="174">
        <v>11</v>
      </c>
    </row>
    <row r="156" spans="1:16" s="18" customFormat="1" x14ac:dyDescent="0.25">
      <c r="A156" s="138"/>
      <c r="B156" s="134" t="s">
        <v>1378</v>
      </c>
      <c r="C156" s="134"/>
      <c r="D156" s="135" t="s">
        <v>119</v>
      </c>
      <c r="E156" s="160">
        <v>0</v>
      </c>
      <c r="F156" s="160">
        <v>0</v>
      </c>
      <c r="G156" s="160">
        <v>0</v>
      </c>
      <c r="H156" s="160">
        <v>0</v>
      </c>
      <c r="I156" s="160">
        <v>0</v>
      </c>
      <c r="J156" s="160">
        <v>0</v>
      </c>
      <c r="K156" s="160">
        <v>0</v>
      </c>
      <c r="L156" s="160">
        <v>0</v>
      </c>
      <c r="M156" s="160">
        <v>0</v>
      </c>
      <c r="N156" s="160">
        <v>0</v>
      </c>
      <c r="O156" s="160">
        <v>0</v>
      </c>
      <c r="P156" s="161">
        <v>0</v>
      </c>
    </row>
    <row r="157" spans="1:16" s="18" customFormat="1" x14ac:dyDescent="0.25">
      <c r="A157" s="138"/>
      <c r="B157" s="134" t="s">
        <v>1378</v>
      </c>
      <c r="C157" s="134"/>
      <c r="D157" s="135" t="s">
        <v>113</v>
      </c>
      <c r="E157" s="160">
        <v>1</v>
      </c>
      <c r="F157" s="160">
        <v>2</v>
      </c>
      <c r="G157" s="160">
        <v>0</v>
      </c>
      <c r="H157" s="160">
        <v>0</v>
      </c>
      <c r="I157" s="160">
        <v>0</v>
      </c>
      <c r="J157" s="160">
        <v>1</v>
      </c>
      <c r="K157" s="160">
        <v>0</v>
      </c>
      <c r="L157" s="160">
        <v>0</v>
      </c>
      <c r="M157" s="160">
        <v>2</v>
      </c>
      <c r="N157" s="160">
        <v>0</v>
      </c>
      <c r="O157" s="160">
        <v>0</v>
      </c>
      <c r="P157" s="161">
        <v>3</v>
      </c>
    </row>
    <row r="158" spans="1:16" s="18" customFormat="1" x14ac:dyDescent="0.25">
      <c r="A158" s="138"/>
      <c r="B158" s="134" t="s">
        <v>442</v>
      </c>
      <c r="C158" s="134" t="s">
        <v>192</v>
      </c>
      <c r="D158" s="135" t="s">
        <v>361</v>
      </c>
      <c r="E158" s="160">
        <v>4</v>
      </c>
      <c r="F158" s="160">
        <v>2</v>
      </c>
      <c r="G158" s="160">
        <v>0</v>
      </c>
      <c r="H158" s="160">
        <v>0</v>
      </c>
      <c r="I158" s="160">
        <v>0</v>
      </c>
      <c r="J158" s="160">
        <v>1</v>
      </c>
      <c r="K158" s="160">
        <v>0</v>
      </c>
      <c r="L158" s="160">
        <v>0</v>
      </c>
      <c r="M158" s="160">
        <v>4</v>
      </c>
      <c r="N158" s="160">
        <v>0</v>
      </c>
      <c r="O158" s="160">
        <v>1</v>
      </c>
      <c r="P158" s="161">
        <v>6</v>
      </c>
    </row>
    <row r="159" spans="1:16" s="18" customFormat="1" x14ac:dyDescent="0.25">
      <c r="A159" s="138"/>
      <c r="B159" s="134" t="s">
        <v>1378</v>
      </c>
      <c r="C159" s="134"/>
      <c r="D159" s="135" t="s">
        <v>119</v>
      </c>
      <c r="E159" s="160">
        <v>0</v>
      </c>
      <c r="F159" s="160">
        <v>0</v>
      </c>
      <c r="G159" s="160">
        <v>0</v>
      </c>
      <c r="H159" s="160">
        <v>0</v>
      </c>
      <c r="I159" s="160">
        <v>0</v>
      </c>
      <c r="J159" s="160">
        <v>0</v>
      </c>
      <c r="K159" s="160">
        <v>0</v>
      </c>
      <c r="L159" s="160">
        <v>0</v>
      </c>
      <c r="M159" s="160">
        <v>0</v>
      </c>
      <c r="N159" s="160">
        <v>0</v>
      </c>
      <c r="O159" s="160">
        <v>0</v>
      </c>
      <c r="P159" s="161">
        <v>0</v>
      </c>
    </row>
    <row r="160" spans="1:16" s="18" customFormat="1" x14ac:dyDescent="0.25">
      <c r="A160" s="138"/>
      <c r="B160" s="134" t="s">
        <v>1378</v>
      </c>
      <c r="C160" s="134"/>
      <c r="D160" s="135" t="s">
        <v>113</v>
      </c>
      <c r="E160" s="160">
        <v>0</v>
      </c>
      <c r="F160" s="160">
        <v>0</v>
      </c>
      <c r="G160" s="160">
        <v>0</v>
      </c>
      <c r="H160" s="160">
        <v>0</v>
      </c>
      <c r="I160" s="160">
        <v>0</v>
      </c>
      <c r="J160" s="160">
        <v>0</v>
      </c>
      <c r="K160" s="160">
        <v>0</v>
      </c>
      <c r="L160" s="160">
        <v>0</v>
      </c>
      <c r="M160" s="160">
        <v>0</v>
      </c>
      <c r="N160" s="160">
        <v>0</v>
      </c>
      <c r="O160" s="160">
        <v>0</v>
      </c>
      <c r="P160" s="161">
        <v>0</v>
      </c>
    </row>
    <row r="161" spans="1:16" s="18" customFormat="1" x14ac:dyDescent="0.25">
      <c r="A161" s="138"/>
      <c r="B161" s="134" t="s">
        <v>1418</v>
      </c>
      <c r="C161" s="134" t="s">
        <v>193</v>
      </c>
      <c r="D161" s="135" t="s">
        <v>361</v>
      </c>
      <c r="E161" s="160">
        <v>0</v>
      </c>
      <c r="F161" s="160">
        <v>0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1">
        <v>0</v>
      </c>
    </row>
    <row r="162" spans="1:16" s="18" customFormat="1" x14ac:dyDescent="0.25">
      <c r="A162" s="138"/>
      <c r="B162" s="134" t="s">
        <v>1378</v>
      </c>
      <c r="C162" s="134"/>
      <c r="D162" s="135" t="s">
        <v>119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1">
        <v>0</v>
      </c>
    </row>
    <row r="163" spans="1:16" s="18" customFormat="1" x14ac:dyDescent="0.25">
      <c r="A163" s="138"/>
      <c r="B163" s="134" t="s">
        <v>1378</v>
      </c>
      <c r="C163" s="134"/>
      <c r="D163" s="135" t="s">
        <v>113</v>
      </c>
      <c r="E163" s="160">
        <v>3</v>
      </c>
      <c r="F163" s="160">
        <v>1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3</v>
      </c>
      <c r="N163" s="160">
        <v>0</v>
      </c>
      <c r="O163" s="160">
        <v>1</v>
      </c>
      <c r="P163" s="161">
        <v>4</v>
      </c>
    </row>
    <row r="164" spans="1:16" s="18" customFormat="1" x14ac:dyDescent="0.25">
      <c r="A164" s="138"/>
      <c r="B164" s="134" t="s">
        <v>415</v>
      </c>
      <c r="C164" s="134" t="s">
        <v>194</v>
      </c>
      <c r="D164" s="135" t="s">
        <v>361</v>
      </c>
      <c r="E164" s="160">
        <v>7</v>
      </c>
      <c r="F164" s="160">
        <v>4</v>
      </c>
      <c r="G164" s="160">
        <v>2</v>
      </c>
      <c r="H164" s="160">
        <v>1</v>
      </c>
      <c r="I164" s="160">
        <v>0</v>
      </c>
      <c r="J164" s="160">
        <v>0</v>
      </c>
      <c r="K164" s="160">
        <v>1</v>
      </c>
      <c r="L164" s="160">
        <v>0</v>
      </c>
      <c r="M164" s="160">
        <v>6</v>
      </c>
      <c r="N164" s="160">
        <v>0</v>
      </c>
      <c r="O164" s="160">
        <v>1</v>
      </c>
      <c r="P164" s="161">
        <v>11</v>
      </c>
    </row>
    <row r="165" spans="1:16" s="18" customFormat="1" x14ac:dyDescent="0.25">
      <c r="A165" s="138"/>
      <c r="B165" s="134" t="s">
        <v>1378</v>
      </c>
      <c r="C165" s="134"/>
      <c r="D165" s="135" t="s">
        <v>119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1">
        <v>0</v>
      </c>
    </row>
    <row r="166" spans="1:16" s="18" customFormat="1" x14ac:dyDescent="0.25">
      <c r="A166" s="138"/>
      <c r="B166" s="134" t="s">
        <v>1378</v>
      </c>
      <c r="C166" s="134"/>
      <c r="D166" s="135" t="s">
        <v>113</v>
      </c>
      <c r="E166" s="160">
        <v>1</v>
      </c>
      <c r="F166" s="160">
        <v>1</v>
      </c>
      <c r="G166" s="160">
        <v>1</v>
      </c>
      <c r="H166" s="160">
        <v>0</v>
      </c>
      <c r="I166" s="160">
        <v>1</v>
      </c>
      <c r="J166" s="160">
        <v>0</v>
      </c>
      <c r="K166" s="160">
        <v>0</v>
      </c>
      <c r="L166" s="160">
        <v>0</v>
      </c>
      <c r="M166" s="160">
        <v>0</v>
      </c>
      <c r="N166" s="160">
        <v>0</v>
      </c>
      <c r="O166" s="160">
        <v>0</v>
      </c>
      <c r="P166" s="161">
        <v>2</v>
      </c>
    </row>
    <row r="167" spans="1:16" s="18" customFormat="1" x14ac:dyDescent="0.25">
      <c r="A167" s="138"/>
      <c r="B167" s="134" t="s">
        <v>418</v>
      </c>
      <c r="C167" s="134" t="s">
        <v>195</v>
      </c>
      <c r="D167" s="135" t="s">
        <v>361</v>
      </c>
      <c r="E167" s="160">
        <v>3</v>
      </c>
      <c r="F167" s="160">
        <v>1</v>
      </c>
      <c r="G167" s="160">
        <v>4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1">
        <v>4</v>
      </c>
    </row>
    <row r="168" spans="1:16" s="18" customFormat="1" x14ac:dyDescent="0.25">
      <c r="A168" s="138"/>
      <c r="B168" s="134" t="s">
        <v>1378</v>
      </c>
      <c r="C168" s="134"/>
      <c r="D168" s="135" t="s">
        <v>119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0</v>
      </c>
      <c r="N168" s="160">
        <v>0</v>
      </c>
      <c r="O168" s="160">
        <v>0</v>
      </c>
      <c r="P168" s="161">
        <v>0</v>
      </c>
    </row>
    <row r="169" spans="1:16" s="18" customFormat="1" x14ac:dyDescent="0.25">
      <c r="A169" s="138"/>
      <c r="B169" s="134" t="s">
        <v>1378</v>
      </c>
      <c r="C169" s="134"/>
      <c r="D169" s="135" t="s">
        <v>113</v>
      </c>
      <c r="E169" s="160">
        <v>14</v>
      </c>
      <c r="F169" s="160">
        <v>11</v>
      </c>
      <c r="G169" s="160">
        <v>13</v>
      </c>
      <c r="H169" s="160">
        <v>0</v>
      </c>
      <c r="I169" s="160">
        <v>6</v>
      </c>
      <c r="J169" s="160">
        <v>1</v>
      </c>
      <c r="K169" s="160">
        <v>0</v>
      </c>
      <c r="L169" s="160">
        <v>0</v>
      </c>
      <c r="M169" s="160">
        <v>5</v>
      </c>
      <c r="N169" s="160">
        <v>0</v>
      </c>
      <c r="O169" s="160">
        <v>0</v>
      </c>
      <c r="P169" s="161">
        <v>25</v>
      </c>
    </row>
    <row r="170" spans="1:16" s="18" customFormat="1" x14ac:dyDescent="0.25">
      <c r="A170" s="138"/>
      <c r="B170" s="134" t="s">
        <v>1397</v>
      </c>
      <c r="C170" s="134" t="s">
        <v>196</v>
      </c>
      <c r="D170" s="135" t="s">
        <v>361</v>
      </c>
      <c r="E170" s="160">
        <v>8</v>
      </c>
      <c r="F170" s="160">
        <v>13</v>
      </c>
      <c r="G170" s="160">
        <v>0</v>
      </c>
      <c r="H170" s="160">
        <v>0</v>
      </c>
      <c r="I170" s="160">
        <v>1</v>
      </c>
      <c r="J170" s="160">
        <v>4</v>
      </c>
      <c r="K170" s="160">
        <v>0</v>
      </c>
      <c r="L170" s="160">
        <v>0</v>
      </c>
      <c r="M170" s="160">
        <v>15</v>
      </c>
      <c r="N170" s="160">
        <v>0</v>
      </c>
      <c r="O170" s="160">
        <v>1</v>
      </c>
      <c r="P170" s="161">
        <v>21</v>
      </c>
    </row>
    <row r="171" spans="1:16" s="18" customFormat="1" x14ac:dyDescent="0.25">
      <c r="A171" s="138"/>
      <c r="B171" s="134" t="s">
        <v>1378</v>
      </c>
      <c r="C171" s="134"/>
      <c r="D171" s="135" t="s">
        <v>119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0</v>
      </c>
      <c r="M171" s="160">
        <v>0</v>
      </c>
      <c r="N171" s="160">
        <v>0</v>
      </c>
      <c r="O171" s="160">
        <v>0</v>
      </c>
      <c r="P171" s="161">
        <v>0</v>
      </c>
    </row>
    <row r="172" spans="1:16" s="18" customFormat="1" x14ac:dyDescent="0.25">
      <c r="A172" s="138"/>
      <c r="B172" s="134" t="s">
        <v>1378</v>
      </c>
      <c r="C172" s="134"/>
      <c r="D172" s="135" t="s">
        <v>113</v>
      </c>
      <c r="E172" s="160">
        <v>0</v>
      </c>
      <c r="F172" s="160">
        <v>0</v>
      </c>
      <c r="G172" s="160">
        <v>0</v>
      </c>
      <c r="H172" s="160">
        <v>0</v>
      </c>
      <c r="I172" s="160">
        <v>0</v>
      </c>
      <c r="J172" s="160">
        <v>0</v>
      </c>
      <c r="K172" s="160">
        <v>0</v>
      </c>
      <c r="L172" s="160">
        <v>0</v>
      </c>
      <c r="M172" s="160">
        <v>0</v>
      </c>
      <c r="N172" s="160">
        <v>0</v>
      </c>
      <c r="O172" s="160">
        <v>0</v>
      </c>
      <c r="P172" s="161">
        <v>0</v>
      </c>
    </row>
    <row r="173" spans="1:16" s="18" customFormat="1" x14ac:dyDescent="0.25">
      <c r="A173" s="138"/>
      <c r="B173" s="134" t="s">
        <v>958</v>
      </c>
      <c r="C173" s="134" t="s">
        <v>259</v>
      </c>
      <c r="D173" s="135" t="s">
        <v>361</v>
      </c>
      <c r="E173" s="160">
        <v>0</v>
      </c>
      <c r="F173" s="160">
        <v>1</v>
      </c>
      <c r="G173" s="160">
        <v>0</v>
      </c>
      <c r="H173" s="160">
        <v>0</v>
      </c>
      <c r="I173" s="160">
        <v>0</v>
      </c>
      <c r="J173" s="160">
        <v>0</v>
      </c>
      <c r="K173" s="160">
        <v>0</v>
      </c>
      <c r="L173" s="160">
        <v>0</v>
      </c>
      <c r="M173" s="160">
        <v>1</v>
      </c>
      <c r="N173" s="160">
        <v>0</v>
      </c>
      <c r="O173" s="160">
        <v>0</v>
      </c>
      <c r="P173" s="161">
        <v>1</v>
      </c>
    </row>
    <row r="174" spans="1:16" s="18" customFormat="1" x14ac:dyDescent="0.25">
      <c r="A174" s="138"/>
      <c r="B174" s="134" t="s">
        <v>1378</v>
      </c>
      <c r="C174" s="134"/>
      <c r="D174" s="135" t="s">
        <v>119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1">
        <v>0</v>
      </c>
    </row>
    <row r="175" spans="1:16" s="18" customFormat="1" x14ac:dyDescent="0.25">
      <c r="A175" s="138"/>
      <c r="B175" s="134" t="s">
        <v>1378</v>
      </c>
      <c r="C175" s="134"/>
      <c r="D175" s="135" t="s">
        <v>113</v>
      </c>
      <c r="E175" s="160">
        <v>0</v>
      </c>
      <c r="F175" s="160">
        <v>0</v>
      </c>
      <c r="G175" s="160">
        <v>0</v>
      </c>
      <c r="H175" s="160">
        <v>0</v>
      </c>
      <c r="I175" s="160">
        <v>0</v>
      </c>
      <c r="J175" s="160">
        <v>0</v>
      </c>
      <c r="K175" s="160">
        <v>0</v>
      </c>
      <c r="L175" s="160">
        <v>0</v>
      </c>
      <c r="M175" s="160">
        <v>0</v>
      </c>
      <c r="N175" s="160">
        <v>0</v>
      </c>
      <c r="O175" s="160">
        <v>0</v>
      </c>
      <c r="P175" s="161">
        <v>0</v>
      </c>
    </row>
    <row r="176" spans="1:16" s="18" customFormat="1" x14ac:dyDescent="0.25">
      <c r="A176" s="138"/>
      <c r="B176" s="134" t="s">
        <v>959</v>
      </c>
      <c r="C176" s="134" t="s">
        <v>197</v>
      </c>
      <c r="D176" s="135" t="s">
        <v>361</v>
      </c>
      <c r="E176" s="160">
        <v>37</v>
      </c>
      <c r="F176" s="160">
        <v>3</v>
      </c>
      <c r="G176" s="160">
        <v>6</v>
      </c>
      <c r="H176" s="160">
        <v>0</v>
      </c>
      <c r="I176" s="160">
        <v>0</v>
      </c>
      <c r="J176" s="160">
        <v>0</v>
      </c>
      <c r="K176" s="160">
        <v>1</v>
      </c>
      <c r="L176" s="160">
        <v>0</v>
      </c>
      <c r="M176" s="160">
        <v>31</v>
      </c>
      <c r="N176" s="160">
        <v>0</v>
      </c>
      <c r="O176" s="160">
        <v>2</v>
      </c>
      <c r="P176" s="161">
        <v>40</v>
      </c>
    </row>
    <row r="177" spans="1:16" s="18" customFormat="1" x14ac:dyDescent="0.25">
      <c r="A177" s="138"/>
      <c r="B177" s="134" t="s">
        <v>1378</v>
      </c>
      <c r="C177" s="134"/>
      <c r="D177" s="135" t="s">
        <v>119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1">
        <v>0</v>
      </c>
    </row>
    <row r="178" spans="1:16" s="18" customFormat="1" x14ac:dyDescent="0.25">
      <c r="A178" s="138"/>
      <c r="B178" s="134" t="s">
        <v>1378</v>
      </c>
      <c r="C178" s="134"/>
      <c r="D178" s="135" t="s">
        <v>113</v>
      </c>
      <c r="E178" s="160">
        <v>1</v>
      </c>
      <c r="F178" s="160">
        <v>0</v>
      </c>
      <c r="G178" s="160">
        <v>0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1</v>
      </c>
      <c r="N178" s="160">
        <v>0</v>
      </c>
      <c r="O178" s="160">
        <v>0</v>
      </c>
      <c r="P178" s="161">
        <v>1</v>
      </c>
    </row>
    <row r="179" spans="1:16" s="18" customFormat="1" x14ac:dyDescent="0.25">
      <c r="A179" s="138"/>
      <c r="B179" s="134" t="s">
        <v>960</v>
      </c>
      <c r="C179" s="134" t="s">
        <v>199</v>
      </c>
      <c r="D179" s="135" t="s">
        <v>361</v>
      </c>
      <c r="E179" s="160">
        <v>10</v>
      </c>
      <c r="F179" s="160">
        <v>4</v>
      </c>
      <c r="G179" s="160">
        <v>0</v>
      </c>
      <c r="H179" s="160">
        <v>0</v>
      </c>
      <c r="I179" s="160">
        <v>2</v>
      </c>
      <c r="J179" s="160">
        <v>2</v>
      </c>
      <c r="K179" s="160">
        <v>1</v>
      </c>
      <c r="L179" s="160">
        <v>0</v>
      </c>
      <c r="M179" s="160">
        <v>8</v>
      </c>
      <c r="N179" s="160">
        <v>1</v>
      </c>
      <c r="O179" s="160">
        <v>0</v>
      </c>
      <c r="P179" s="161">
        <v>14</v>
      </c>
    </row>
    <row r="180" spans="1:16" s="18" customFormat="1" x14ac:dyDescent="0.25">
      <c r="A180" s="138"/>
      <c r="B180" s="134" t="s">
        <v>1378</v>
      </c>
      <c r="C180" s="134"/>
      <c r="D180" s="135" t="s">
        <v>119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160">
        <v>0</v>
      </c>
      <c r="L180" s="160">
        <v>0</v>
      </c>
      <c r="M180" s="160">
        <v>0</v>
      </c>
      <c r="N180" s="160">
        <v>0</v>
      </c>
      <c r="O180" s="160">
        <v>0</v>
      </c>
      <c r="P180" s="161">
        <v>0</v>
      </c>
    </row>
    <row r="181" spans="1:16" s="18" customFormat="1" x14ac:dyDescent="0.25">
      <c r="A181" s="138"/>
      <c r="B181" s="134" t="s">
        <v>1378</v>
      </c>
      <c r="C181" s="134"/>
      <c r="D181" s="135" t="s">
        <v>113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160">
        <v>0</v>
      </c>
      <c r="L181" s="160">
        <v>0</v>
      </c>
      <c r="M181" s="160">
        <v>0</v>
      </c>
      <c r="N181" s="160">
        <v>0</v>
      </c>
      <c r="O181" s="160">
        <v>0</v>
      </c>
      <c r="P181" s="161">
        <v>0</v>
      </c>
    </row>
    <row r="182" spans="1:16" s="18" customFormat="1" x14ac:dyDescent="0.25">
      <c r="A182" s="138"/>
      <c r="B182" s="134" t="s">
        <v>964</v>
      </c>
      <c r="C182" s="134" t="s">
        <v>200</v>
      </c>
      <c r="D182" s="135" t="s">
        <v>361</v>
      </c>
      <c r="E182" s="160">
        <v>3</v>
      </c>
      <c r="F182" s="160">
        <v>7</v>
      </c>
      <c r="G182" s="160">
        <v>4</v>
      </c>
      <c r="H182" s="160">
        <v>0</v>
      </c>
      <c r="I182" s="160">
        <v>1</v>
      </c>
      <c r="J182" s="160">
        <v>2</v>
      </c>
      <c r="K182" s="160">
        <v>1</v>
      </c>
      <c r="L182" s="160">
        <v>0</v>
      </c>
      <c r="M182" s="160">
        <v>2</v>
      </c>
      <c r="N182" s="160">
        <v>0</v>
      </c>
      <c r="O182" s="160">
        <v>0</v>
      </c>
      <c r="P182" s="161">
        <v>10</v>
      </c>
    </row>
    <row r="183" spans="1:16" s="18" customFormat="1" x14ac:dyDescent="0.25">
      <c r="A183" s="138"/>
      <c r="B183" s="134" t="s">
        <v>1378</v>
      </c>
      <c r="C183" s="134"/>
      <c r="D183" s="135" t="s">
        <v>119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1">
        <v>0</v>
      </c>
    </row>
    <row r="184" spans="1:16" s="18" customFormat="1" x14ac:dyDescent="0.25">
      <c r="A184" s="138"/>
      <c r="B184" s="134" t="s">
        <v>1378</v>
      </c>
      <c r="C184" s="134"/>
      <c r="D184" s="135" t="s">
        <v>113</v>
      </c>
      <c r="E184" s="160">
        <v>3</v>
      </c>
      <c r="F184" s="160">
        <v>1</v>
      </c>
      <c r="G184" s="160">
        <v>2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1</v>
      </c>
      <c r="N184" s="160">
        <v>0</v>
      </c>
      <c r="O184" s="160">
        <v>1</v>
      </c>
      <c r="P184" s="161">
        <v>4</v>
      </c>
    </row>
    <row r="185" spans="1:16" s="18" customFormat="1" x14ac:dyDescent="0.25">
      <c r="A185" s="138"/>
      <c r="B185" s="134" t="s">
        <v>965</v>
      </c>
      <c r="C185" s="134" t="s">
        <v>201</v>
      </c>
      <c r="D185" s="135" t="s">
        <v>361</v>
      </c>
      <c r="E185" s="160">
        <v>9</v>
      </c>
      <c r="F185" s="160">
        <v>3</v>
      </c>
      <c r="G185" s="160">
        <v>0</v>
      </c>
      <c r="H185" s="160">
        <v>0</v>
      </c>
      <c r="I185" s="160">
        <v>1</v>
      </c>
      <c r="J185" s="160">
        <v>2</v>
      </c>
      <c r="K185" s="160">
        <v>1</v>
      </c>
      <c r="L185" s="160">
        <v>0</v>
      </c>
      <c r="M185" s="160">
        <v>8</v>
      </c>
      <c r="N185" s="160">
        <v>0</v>
      </c>
      <c r="O185" s="160">
        <v>0</v>
      </c>
      <c r="P185" s="161">
        <v>12</v>
      </c>
    </row>
    <row r="186" spans="1:16" s="18" customFormat="1" x14ac:dyDescent="0.25">
      <c r="A186" s="138"/>
      <c r="B186" s="134" t="s">
        <v>1378</v>
      </c>
      <c r="C186" s="134"/>
      <c r="D186" s="135" t="s">
        <v>119</v>
      </c>
      <c r="E186" s="160">
        <v>0</v>
      </c>
      <c r="F186" s="160">
        <v>0</v>
      </c>
      <c r="G186" s="160">
        <v>0</v>
      </c>
      <c r="H186" s="160">
        <v>0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1">
        <v>0</v>
      </c>
    </row>
    <row r="187" spans="1:16" s="18" customFormat="1" x14ac:dyDescent="0.25">
      <c r="A187" s="138"/>
      <c r="B187" s="134" t="s">
        <v>1378</v>
      </c>
      <c r="C187" s="134"/>
      <c r="D187" s="135" t="s">
        <v>113</v>
      </c>
      <c r="E187" s="160">
        <v>3</v>
      </c>
      <c r="F187" s="160">
        <v>5</v>
      </c>
      <c r="G187" s="160">
        <v>0</v>
      </c>
      <c r="H187" s="160">
        <v>0</v>
      </c>
      <c r="I187" s="160">
        <v>1</v>
      </c>
      <c r="J187" s="160">
        <v>0</v>
      </c>
      <c r="K187" s="160">
        <v>0</v>
      </c>
      <c r="L187" s="160">
        <v>0</v>
      </c>
      <c r="M187" s="160">
        <v>7</v>
      </c>
      <c r="N187" s="160">
        <v>0</v>
      </c>
      <c r="O187" s="160">
        <v>0</v>
      </c>
      <c r="P187" s="161">
        <v>8</v>
      </c>
    </row>
    <row r="188" spans="1:16" s="18" customFormat="1" x14ac:dyDescent="0.25">
      <c r="A188" s="138"/>
      <c r="B188" s="134" t="s">
        <v>966</v>
      </c>
      <c r="C188" s="134" t="s">
        <v>203</v>
      </c>
      <c r="D188" s="135" t="s">
        <v>361</v>
      </c>
      <c r="E188" s="160">
        <v>21</v>
      </c>
      <c r="F188" s="160">
        <v>5</v>
      </c>
      <c r="G188" s="160">
        <v>8</v>
      </c>
      <c r="H188" s="160">
        <v>0</v>
      </c>
      <c r="I188" s="160">
        <v>7</v>
      </c>
      <c r="J188" s="160">
        <v>0</v>
      </c>
      <c r="K188" s="160">
        <v>0</v>
      </c>
      <c r="L188" s="160">
        <v>0</v>
      </c>
      <c r="M188" s="160">
        <v>10</v>
      </c>
      <c r="N188" s="160">
        <v>0</v>
      </c>
      <c r="O188" s="160">
        <v>1</v>
      </c>
      <c r="P188" s="161">
        <v>26</v>
      </c>
    </row>
    <row r="189" spans="1:16" s="18" customFormat="1" x14ac:dyDescent="0.25">
      <c r="A189" s="138"/>
      <c r="B189" s="134" t="s">
        <v>1378</v>
      </c>
      <c r="C189" s="134"/>
      <c r="D189" s="135" t="s">
        <v>119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1">
        <v>0</v>
      </c>
    </row>
    <row r="190" spans="1:16" s="18" customFormat="1" x14ac:dyDescent="0.25">
      <c r="A190" s="138"/>
      <c r="B190" s="134" t="s">
        <v>1378</v>
      </c>
      <c r="C190" s="134"/>
      <c r="D190" s="135" t="s">
        <v>113</v>
      </c>
      <c r="E190" s="160">
        <v>6</v>
      </c>
      <c r="F190" s="160">
        <v>1</v>
      </c>
      <c r="G190" s="160">
        <v>3</v>
      </c>
      <c r="H190" s="160">
        <v>0</v>
      </c>
      <c r="I190" s="160">
        <v>1</v>
      </c>
      <c r="J190" s="160">
        <v>0</v>
      </c>
      <c r="K190" s="160">
        <v>0</v>
      </c>
      <c r="L190" s="160">
        <v>0</v>
      </c>
      <c r="M190" s="160">
        <v>3</v>
      </c>
      <c r="N190" s="160">
        <v>0</v>
      </c>
      <c r="O190" s="160">
        <v>0</v>
      </c>
      <c r="P190" s="161">
        <v>7</v>
      </c>
    </row>
    <row r="191" spans="1:16" s="18" customFormat="1" x14ac:dyDescent="0.25">
      <c r="A191" s="138"/>
      <c r="B191" s="134" t="s">
        <v>967</v>
      </c>
      <c r="C191" s="134" t="s">
        <v>204</v>
      </c>
      <c r="D191" s="135" t="s">
        <v>361</v>
      </c>
      <c r="E191" s="160">
        <v>8</v>
      </c>
      <c r="F191" s="160">
        <v>0</v>
      </c>
      <c r="G191" s="160">
        <v>0</v>
      </c>
      <c r="H191" s="160">
        <v>0</v>
      </c>
      <c r="I191" s="160">
        <v>0</v>
      </c>
      <c r="J191" s="160">
        <v>1</v>
      </c>
      <c r="K191" s="160">
        <v>1</v>
      </c>
      <c r="L191" s="160">
        <v>0</v>
      </c>
      <c r="M191" s="160">
        <v>5</v>
      </c>
      <c r="N191" s="160">
        <v>0</v>
      </c>
      <c r="O191" s="160">
        <v>1</v>
      </c>
      <c r="P191" s="161">
        <v>8</v>
      </c>
    </row>
    <row r="192" spans="1:16" s="18" customFormat="1" x14ac:dyDescent="0.25">
      <c r="A192" s="138"/>
      <c r="B192" s="134" t="s">
        <v>1378</v>
      </c>
      <c r="C192" s="134"/>
      <c r="D192" s="135" t="s">
        <v>119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1">
        <v>0</v>
      </c>
    </row>
    <row r="193" spans="1:16" s="18" customFormat="1" x14ac:dyDescent="0.25">
      <c r="A193" s="138"/>
      <c r="B193" s="134" t="s">
        <v>1378</v>
      </c>
      <c r="C193" s="134"/>
      <c r="D193" s="135" t="s">
        <v>113</v>
      </c>
      <c r="E193" s="160">
        <v>2</v>
      </c>
      <c r="F193" s="160">
        <v>1</v>
      </c>
      <c r="G193" s="160">
        <v>0</v>
      </c>
      <c r="H193" s="160">
        <v>0</v>
      </c>
      <c r="I193" s="160">
        <v>0</v>
      </c>
      <c r="J193" s="160">
        <v>0</v>
      </c>
      <c r="K193" s="160">
        <v>0</v>
      </c>
      <c r="L193" s="160">
        <v>0</v>
      </c>
      <c r="M193" s="160">
        <v>3</v>
      </c>
      <c r="N193" s="160">
        <v>0</v>
      </c>
      <c r="O193" s="160">
        <v>0</v>
      </c>
      <c r="P193" s="161">
        <v>3</v>
      </c>
    </row>
    <row r="194" spans="1:16" s="18" customFormat="1" x14ac:dyDescent="0.25">
      <c r="A194" s="138"/>
      <c r="B194" s="134" t="s">
        <v>420</v>
      </c>
      <c r="C194" s="134" t="s">
        <v>205</v>
      </c>
      <c r="D194" s="135" t="s">
        <v>361</v>
      </c>
      <c r="E194" s="160">
        <v>1</v>
      </c>
      <c r="F194" s="160">
        <v>1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1</v>
      </c>
      <c r="N194" s="160">
        <v>0</v>
      </c>
      <c r="O194" s="160">
        <v>1</v>
      </c>
      <c r="P194" s="161">
        <v>2</v>
      </c>
    </row>
    <row r="195" spans="1:16" s="18" customFormat="1" x14ac:dyDescent="0.25">
      <c r="A195" s="138"/>
      <c r="B195" s="134" t="s">
        <v>1378</v>
      </c>
      <c r="C195" s="134"/>
      <c r="D195" s="135" t="s">
        <v>119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1">
        <v>0</v>
      </c>
    </row>
    <row r="196" spans="1:16" s="18" customFormat="1" x14ac:dyDescent="0.25">
      <c r="A196" s="138"/>
      <c r="B196" s="134" t="s">
        <v>1378</v>
      </c>
      <c r="C196" s="134"/>
      <c r="D196" s="135" t="s">
        <v>113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1">
        <v>0</v>
      </c>
    </row>
    <row r="197" spans="1:16" s="18" customFormat="1" x14ac:dyDescent="0.25">
      <c r="A197" s="138"/>
      <c r="B197" s="134" t="s">
        <v>970</v>
      </c>
      <c r="C197" s="134" t="s">
        <v>206</v>
      </c>
      <c r="D197" s="135" t="s">
        <v>361</v>
      </c>
      <c r="E197" s="160">
        <v>2</v>
      </c>
      <c r="F197" s="160">
        <v>3</v>
      </c>
      <c r="G197" s="160">
        <v>0</v>
      </c>
      <c r="H197" s="160">
        <v>0</v>
      </c>
      <c r="I197" s="160">
        <v>0</v>
      </c>
      <c r="J197" s="160">
        <v>1</v>
      </c>
      <c r="K197" s="160">
        <v>0</v>
      </c>
      <c r="L197" s="160">
        <v>0</v>
      </c>
      <c r="M197" s="160">
        <v>4</v>
      </c>
      <c r="N197" s="160">
        <v>0</v>
      </c>
      <c r="O197" s="160">
        <v>0</v>
      </c>
      <c r="P197" s="161">
        <v>5</v>
      </c>
    </row>
    <row r="198" spans="1:16" s="18" customFormat="1" x14ac:dyDescent="0.25">
      <c r="A198" s="138"/>
      <c r="B198" s="134" t="s">
        <v>1378</v>
      </c>
      <c r="C198" s="134"/>
      <c r="D198" s="135" t="s">
        <v>119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1">
        <v>0</v>
      </c>
    </row>
    <row r="199" spans="1:16" s="18" customFormat="1" x14ac:dyDescent="0.25">
      <c r="A199" s="138"/>
      <c r="B199" s="134" t="s">
        <v>1378</v>
      </c>
      <c r="C199" s="134"/>
      <c r="D199" s="135" t="s">
        <v>113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1">
        <v>0</v>
      </c>
    </row>
    <row r="200" spans="1:16" s="18" customFormat="1" x14ac:dyDescent="0.25">
      <c r="A200" s="139" t="s">
        <v>202</v>
      </c>
      <c r="B200" s="134" t="s">
        <v>1399</v>
      </c>
      <c r="C200" s="134" t="s">
        <v>208</v>
      </c>
      <c r="D200" s="135" t="s">
        <v>361</v>
      </c>
      <c r="E200" s="160">
        <v>5</v>
      </c>
      <c r="F200" s="160">
        <v>4</v>
      </c>
      <c r="G200" s="160">
        <v>0</v>
      </c>
      <c r="H200" s="160">
        <v>0</v>
      </c>
      <c r="I200" s="160">
        <v>2</v>
      </c>
      <c r="J200" s="160">
        <v>0</v>
      </c>
      <c r="K200" s="160">
        <v>1</v>
      </c>
      <c r="L200" s="160">
        <v>0</v>
      </c>
      <c r="M200" s="160">
        <v>6</v>
      </c>
      <c r="N200" s="160">
        <v>0</v>
      </c>
      <c r="O200" s="160">
        <v>0</v>
      </c>
      <c r="P200" s="161">
        <v>9</v>
      </c>
    </row>
    <row r="201" spans="1:16" s="18" customFormat="1" x14ac:dyDescent="0.25">
      <c r="A201" s="138"/>
      <c r="B201" s="134" t="s">
        <v>1378</v>
      </c>
      <c r="C201" s="134"/>
      <c r="D201" s="135" t="s">
        <v>119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1">
        <v>0</v>
      </c>
    </row>
    <row r="202" spans="1:16" s="18" customFormat="1" x14ac:dyDescent="0.25">
      <c r="A202" s="138"/>
      <c r="B202" s="134" t="s">
        <v>1378</v>
      </c>
      <c r="C202" s="134"/>
      <c r="D202" s="135" t="s">
        <v>113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1">
        <v>0</v>
      </c>
    </row>
    <row r="203" spans="1:16" s="18" customFormat="1" x14ac:dyDescent="0.25">
      <c r="A203" s="138"/>
      <c r="B203" s="134" t="s">
        <v>994</v>
      </c>
      <c r="C203" s="134" t="s">
        <v>209</v>
      </c>
      <c r="D203" s="135" t="s">
        <v>361</v>
      </c>
      <c r="E203" s="160">
        <v>5</v>
      </c>
      <c r="F203" s="160">
        <v>5</v>
      </c>
      <c r="G203" s="160">
        <v>0</v>
      </c>
      <c r="H203" s="160">
        <v>0</v>
      </c>
      <c r="I203" s="160">
        <v>0</v>
      </c>
      <c r="J203" s="160">
        <v>2</v>
      </c>
      <c r="K203" s="160">
        <v>0</v>
      </c>
      <c r="L203" s="160">
        <v>0</v>
      </c>
      <c r="M203" s="160">
        <v>8</v>
      </c>
      <c r="N203" s="160">
        <v>0</v>
      </c>
      <c r="O203" s="160">
        <v>0</v>
      </c>
      <c r="P203" s="161">
        <v>10</v>
      </c>
    </row>
    <row r="204" spans="1:16" s="18" customFormat="1" x14ac:dyDescent="0.25">
      <c r="A204" s="138"/>
      <c r="B204" s="134" t="s">
        <v>1378</v>
      </c>
      <c r="C204" s="134"/>
      <c r="D204" s="135" t="s">
        <v>119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1">
        <v>0</v>
      </c>
    </row>
    <row r="205" spans="1:16" s="18" customFormat="1" x14ac:dyDescent="0.25">
      <c r="A205" s="138"/>
      <c r="B205" s="134" t="s">
        <v>1378</v>
      </c>
      <c r="C205" s="134"/>
      <c r="D205" s="135" t="s">
        <v>113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1">
        <v>0</v>
      </c>
    </row>
    <row r="206" spans="1:16" s="18" customFormat="1" x14ac:dyDescent="0.25">
      <c r="A206" s="138"/>
      <c r="B206" s="134" t="s">
        <v>972</v>
      </c>
      <c r="C206" s="134" t="s">
        <v>210</v>
      </c>
      <c r="D206" s="135" t="s">
        <v>361</v>
      </c>
      <c r="E206" s="160">
        <v>3</v>
      </c>
      <c r="F206" s="160">
        <v>2</v>
      </c>
      <c r="G206" s="160">
        <v>2</v>
      </c>
      <c r="H206" s="160">
        <v>0</v>
      </c>
      <c r="I206" s="160">
        <v>0</v>
      </c>
      <c r="J206" s="160">
        <v>0</v>
      </c>
      <c r="K206" s="160">
        <v>1</v>
      </c>
      <c r="L206" s="160">
        <v>0</v>
      </c>
      <c r="M206" s="160">
        <v>2</v>
      </c>
      <c r="N206" s="160">
        <v>0</v>
      </c>
      <c r="O206" s="160">
        <v>0</v>
      </c>
      <c r="P206" s="161">
        <v>5</v>
      </c>
    </row>
    <row r="207" spans="1:16" s="18" customFormat="1" x14ac:dyDescent="0.25">
      <c r="A207" s="138"/>
      <c r="B207" s="134" t="s">
        <v>1378</v>
      </c>
      <c r="C207" s="134"/>
      <c r="D207" s="135" t="s">
        <v>119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1">
        <v>0</v>
      </c>
    </row>
    <row r="208" spans="1:16" s="18" customFormat="1" x14ac:dyDescent="0.25">
      <c r="A208" s="138"/>
      <c r="B208" s="134" t="s">
        <v>1378</v>
      </c>
      <c r="C208" s="134"/>
      <c r="D208" s="135" t="s">
        <v>113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  <c r="K208" s="160">
        <v>0</v>
      </c>
      <c r="L208" s="160">
        <v>0</v>
      </c>
      <c r="M208" s="160">
        <v>0</v>
      </c>
      <c r="N208" s="160">
        <v>0</v>
      </c>
      <c r="O208" s="160">
        <v>0</v>
      </c>
      <c r="P208" s="161">
        <v>0</v>
      </c>
    </row>
    <row r="209" spans="1:16" s="18" customFormat="1" x14ac:dyDescent="0.25">
      <c r="A209" s="138"/>
      <c r="B209" s="134" t="s">
        <v>416</v>
      </c>
      <c r="C209" s="134" t="s">
        <v>211</v>
      </c>
      <c r="D209" s="135" t="s">
        <v>361</v>
      </c>
      <c r="E209" s="160">
        <v>0</v>
      </c>
      <c r="F209" s="160">
        <v>5</v>
      </c>
      <c r="G209" s="160">
        <v>1</v>
      </c>
      <c r="H209" s="160">
        <v>0</v>
      </c>
      <c r="I209" s="160">
        <v>0</v>
      </c>
      <c r="J209" s="160">
        <v>0</v>
      </c>
      <c r="K209" s="160">
        <v>0</v>
      </c>
      <c r="L209" s="160">
        <v>0</v>
      </c>
      <c r="M209" s="160">
        <v>3</v>
      </c>
      <c r="N209" s="160">
        <v>0</v>
      </c>
      <c r="O209" s="160">
        <v>1</v>
      </c>
      <c r="P209" s="161">
        <v>5</v>
      </c>
    </row>
    <row r="210" spans="1:16" s="18" customFormat="1" x14ac:dyDescent="0.25">
      <c r="A210" s="138"/>
      <c r="B210" s="134" t="s">
        <v>1378</v>
      </c>
      <c r="C210" s="134"/>
      <c r="D210" s="135" t="s">
        <v>119</v>
      </c>
      <c r="E210" s="160">
        <v>0</v>
      </c>
      <c r="F210" s="160">
        <v>0</v>
      </c>
      <c r="G210" s="160">
        <v>0</v>
      </c>
      <c r="H210" s="160">
        <v>0</v>
      </c>
      <c r="I210" s="160">
        <v>0</v>
      </c>
      <c r="J210" s="160">
        <v>0</v>
      </c>
      <c r="K210" s="160">
        <v>0</v>
      </c>
      <c r="L210" s="160">
        <v>0</v>
      </c>
      <c r="M210" s="160">
        <v>0</v>
      </c>
      <c r="N210" s="160">
        <v>0</v>
      </c>
      <c r="O210" s="160">
        <v>0</v>
      </c>
      <c r="P210" s="161">
        <v>0</v>
      </c>
    </row>
    <row r="211" spans="1:16" s="18" customFormat="1" x14ac:dyDescent="0.25">
      <c r="A211" s="138"/>
      <c r="B211" s="134" t="s">
        <v>1378</v>
      </c>
      <c r="C211" s="134"/>
      <c r="D211" s="135" t="s">
        <v>113</v>
      </c>
      <c r="E211" s="160">
        <v>1</v>
      </c>
      <c r="F211" s="160">
        <v>7</v>
      </c>
      <c r="G211" s="160">
        <v>6</v>
      </c>
      <c r="H211" s="160">
        <v>0</v>
      </c>
      <c r="I211" s="160">
        <v>0</v>
      </c>
      <c r="J211" s="160">
        <v>0</v>
      </c>
      <c r="K211" s="160">
        <v>0</v>
      </c>
      <c r="L211" s="160">
        <v>0</v>
      </c>
      <c r="M211" s="160">
        <v>2</v>
      </c>
      <c r="N211" s="160">
        <v>0</v>
      </c>
      <c r="O211" s="160">
        <v>0</v>
      </c>
      <c r="P211" s="161">
        <v>8</v>
      </c>
    </row>
    <row r="212" spans="1:16" s="18" customFormat="1" x14ac:dyDescent="0.25">
      <c r="A212" s="138"/>
      <c r="B212" s="134" t="s">
        <v>973</v>
      </c>
      <c r="C212" s="134" t="s">
        <v>212</v>
      </c>
      <c r="D212" s="135" t="s">
        <v>361</v>
      </c>
      <c r="E212" s="160">
        <v>2</v>
      </c>
      <c r="F212" s="160">
        <v>2</v>
      </c>
      <c r="G212" s="160">
        <v>2</v>
      </c>
      <c r="H212" s="160">
        <v>0</v>
      </c>
      <c r="I212" s="160">
        <v>0</v>
      </c>
      <c r="J212" s="160">
        <v>0</v>
      </c>
      <c r="K212" s="160">
        <v>0</v>
      </c>
      <c r="L212" s="160">
        <v>0</v>
      </c>
      <c r="M212" s="160">
        <v>2</v>
      </c>
      <c r="N212" s="160">
        <v>0</v>
      </c>
      <c r="O212" s="160">
        <v>0</v>
      </c>
      <c r="P212" s="161">
        <v>4</v>
      </c>
    </row>
    <row r="213" spans="1:16" s="18" customFormat="1" x14ac:dyDescent="0.25">
      <c r="A213" s="138"/>
      <c r="B213" s="134" t="s">
        <v>1378</v>
      </c>
      <c r="C213" s="134"/>
      <c r="D213" s="135" t="s">
        <v>119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  <c r="K213" s="160">
        <v>0</v>
      </c>
      <c r="L213" s="160">
        <v>0</v>
      </c>
      <c r="M213" s="160">
        <v>0</v>
      </c>
      <c r="N213" s="160">
        <v>0</v>
      </c>
      <c r="O213" s="160">
        <v>0</v>
      </c>
      <c r="P213" s="161">
        <v>0</v>
      </c>
    </row>
    <row r="214" spans="1:16" s="18" customFormat="1" x14ac:dyDescent="0.25">
      <c r="A214" s="138"/>
      <c r="B214" s="134" t="s">
        <v>1378</v>
      </c>
      <c r="C214" s="134"/>
      <c r="D214" s="135" t="s">
        <v>113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160">
        <v>0</v>
      </c>
      <c r="L214" s="160">
        <v>0</v>
      </c>
      <c r="M214" s="160">
        <v>0</v>
      </c>
      <c r="N214" s="160">
        <v>0</v>
      </c>
      <c r="O214" s="160">
        <v>0</v>
      </c>
      <c r="P214" s="161">
        <v>0</v>
      </c>
    </row>
    <row r="215" spans="1:16" s="18" customFormat="1" x14ac:dyDescent="0.25">
      <c r="A215" s="138"/>
      <c r="B215" s="134" t="s">
        <v>440</v>
      </c>
      <c r="C215" s="134" t="s">
        <v>213</v>
      </c>
      <c r="D215" s="135" t="s">
        <v>361</v>
      </c>
      <c r="E215" s="160">
        <v>1</v>
      </c>
      <c r="F215" s="160">
        <v>1</v>
      </c>
      <c r="G215" s="160">
        <v>0</v>
      </c>
      <c r="H215" s="160">
        <v>0</v>
      </c>
      <c r="I215" s="160">
        <v>0</v>
      </c>
      <c r="J215" s="160">
        <v>0</v>
      </c>
      <c r="K215" s="160">
        <v>1</v>
      </c>
      <c r="L215" s="160">
        <v>0</v>
      </c>
      <c r="M215" s="160">
        <v>1</v>
      </c>
      <c r="N215" s="160">
        <v>0</v>
      </c>
      <c r="O215" s="160">
        <v>0</v>
      </c>
      <c r="P215" s="161">
        <v>2</v>
      </c>
    </row>
    <row r="216" spans="1:16" s="18" customFormat="1" x14ac:dyDescent="0.25">
      <c r="A216" s="138"/>
      <c r="B216" s="134" t="s">
        <v>1378</v>
      </c>
      <c r="C216" s="134"/>
      <c r="D216" s="135" t="s">
        <v>119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160">
        <v>0</v>
      </c>
      <c r="L216" s="160">
        <v>0</v>
      </c>
      <c r="M216" s="160">
        <v>0</v>
      </c>
      <c r="N216" s="160">
        <v>0</v>
      </c>
      <c r="O216" s="160">
        <v>0</v>
      </c>
      <c r="P216" s="161">
        <v>0</v>
      </c>
    </row>
    <row r="217" spans="1:16" s="18" customFormat="1" x14ac:dyDescent="0.25">
      <c r="A217" s="138"/>
      <c r="B217" s="134" t="s">
        <v>1378</v>
      </c>
      <c r="C217" s="134"/>
      <c r="D217" s="135" t="s">
        <v>113</v>
      </c>
      <c r="E217" s="160">
        <v>0</v>
      </c>
      <c r="F217" s="160">
        <v>0</v>
      </c>
      <c r="G217" s="160">
        <v>0</v>
      </c>
      <c r="H217" s="160">
        <v>0</v>
      </c>
      <c r="I217" s="160">
        <v>0</v>
      </c>
      <c r="J217" s="160">
        <v>0</v>
      </c>
      <c r="K217" s="160">
        <v>0</v>
      </c>
      <c r="L217" s="160">
        <v>0</v>
      </c>
      <c r="M217" s="160">
        <v>0</v>
      </c>
      <c r="N217" s="160">
        <v>0</v>
      </c>
      <c r="O217" s="160">
        <v>0</v>
      </c>
      <c r="P217" s="161">
        <v>0</v>
      </c>
    </row>
    <row r="218" spans="1:16" s="18" customFormat="1" x14ac:dyDescent="0.25">
      <c r="A218" s="138"/>
      <c r="B218" s="134" t="s">
        <v>974</v>
      </c>
      <c r="C218" s="134" t="s">
        <v>214</v>
      </c>
      <c r="D218" s="135" t="s">
        <v>361</v>
      </c>
      <c r="E218" s="160">
        <v>1</v>
      </c>
      <c r="F218" s="160">
        <v>0</v>
      </c>
      <c r="G218" s="160">
        <v>0</v>
      </c>
      <c r="H218" s="160">
        <v>0</v>
      </c>
      <c r="I218" s="160">
        <v>0</v>
      </c>
      <c r="J218" s="160">
        <v>1</v>
      </c>
      <c r="K218" s="160">
        <v>0</v>
      </c>
      <c r="L218" s="160">
        <v>0</v>
      </c>
      <c r="M218" s="160">
        <v>0</v>
      </c>
      <c r="N218" s="160">
        <v>0</v>
      </c>
      <c r="O218" s="160">
        <v>0</v>
      </c>
      <c r="P218" s="161">
        <v>1</v>
      </c>
    </row>
    <row r="219" spans="1:16" s="18" customFormat="1" x14ac:dyDescent="0.25">
      <c r="A219" s="138"/>
      <c r="B219" s="134" t="s">
        <v>1378</v>
      </c>
      <c r="C219" s="134"/>
      <c r="D219" s="135" t="s">
        <v>119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160">
        <v>0</v>
      </c>
      <c r="L219" s="160">
        <v>0</v>
      </c>
      <c r="M219" s="160">
        <v>0</v>
      </c>
      <c r="N219" s="160">
        <v>0</v>
      </c>
      <c r="O219" s="160">
        <v>0</v>
      </c>
      <c r="P219" s="161">
        <v>0</v>
      </c>
    </row>
    <row r="220" spans="1:16" s="18" customFormat="1" x14ac:dyDescent="0.25">
      <c r="A220" s="138"/>
      <c r="B220" s="134" t="s">
        <v>1378</v>
      </c>
      <c r="C220" s="134"/>
      <c r="D220" s="135" t="s">
        <v>113</v>
      </c>
      <c r="E220" s="160">
        <v>0</v>
      </c>
      <c r="F220" s="160">
        <v>0</v>
      </c>
      <c r="G220" s="160">
        <v>0</v>
      </c>
      <c r="H220" s="160">
        <v>0</v>
      </c>
      <c r="I220" s="160">
        <v>0</v>
      </c>
      <c r="J220" s="160">
        <v>0</v>
      </c>
      <c r="K220" s="160">
        <v>0</v>
      </c>
      <c r="L220" s="160">
        <v>0</v>
      </c>
      <c r="M220" s="160">
        <v>0</v>
      </c>
      <c r="N220" s="160">
        <v>0</v>
      </c>
      <c r="O220" s="160">
        <v>0</v>
      </c>
      <c r="P220" s="161">
        <v>0</v>
      </c>
    </row>
    <row r="221" spans="1:16" s="18" customFormat="1" x14ac:dyDescent="0.25">
      <c r="A221" s="138"/>
      <c r="B221" s="134" t="s">
        <v>975</v>
      </c>
      <c r="C221" s="134" t="s">
        <v>215</v>
      </c>
      <c r="D221" s="135" t="s">
        <v>361</v>
      </c>
      <c r="E221" s="160">
        <v>0</v>
      </c>
      <c r="F221" s="160">
        <v>5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5</v>
      </c>
      <c r="N221" s="160">
        <v>0</v>
      </c>
      <c r="O221" s="160">
        <v>0</v>
      </c>
      <c r="P221" s="161">
        <v>5</v>
      </c>
    </row>
    <row r="222" spans="1:16" s="18" customFormat="1" x14ac:dyDescent="0.25">
      <c r="A222" s="138"/>
      <c r="B222" s="134" t="s">
        <v>1378</v>
      </c>
      <c r="C222" s="134"/>
      <c r="D222" s="135" t="s">
        <v>119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  <c r="K222" s="160">
        <v>0</v>
      </c>
      <c r="L222" s="160">
        <v>0</v>
      </c>
      <c r="M222" s="160">
        <v>0</v>
      </c>
      <c r="N222" s="160">
        <v>0</v>
      </c>
      <c r="O222" s="160">
        <v>0</v>
      </c>
      <c r="P222" s="161">
        <v>0</v>
      </c>
    </row>
    <row r="223" spans="1:16" s="18" customFormat="1" x14ac:dyDescent="0.25">
      <c r="A223" s="138"/>
      <c r="B223" s="134" t="s">
        <v>1378</v>
      </c>
      <c r="C223" s="134"/>
      <c r="D223" s="135" t="s">
        <v>113</v>
      </c>
      <c r="E223" s="160">
        <v>0</v>
      </c>
      <c r="F223" s="160">
        <v>3</v>
      </c>
      <c r="G223" s="160">
        <v>0</v>
      </c>
      <c r="H223" s="160">
        <v>0</v>
      </c>
      <c r="I223" s="160">
        <v>1</v>
      </c>
      <c r="J223" s="160">
        <v>1</v>
      </c>
      <c r="K223" s="160">
        <v>0</v>
      </c>
      <c r="L223" s="160">
        <v>0</v>
      </c>
      <c r="M223" s="160">
        <v>1</v>
      </c>
      <c r="N223" s="160">
        <v>0</v>
      </c>
      <c r="O223" s="160">
        <v>0</v>
      </c>
      <c r="P223" s="161">
        <v>3</v>
      </c>
    </row>
    <row r="224" spans="1:16" s="18" customFormat="1" x14ac:dyDescent="0.25">
      <c r="A224" s="138"/>
      <c r="B224" s="134" t="s">
        <v>421</v>
      </c>
      <c r="C224" s="134" t="s">
        <v>216</v>
      </c>
      <c r="D224" s="135" t="s">
        <v>361</v>
      </c>
      <c r="E224" s="160">
        <v>7</v>
      </c>
      <c r="F224" s="160">
        <v>2</v>
      </c>
      <c r="G224" s="160">
        <v>6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3</v>
      </c>
      <c r="N224" s="160">
        <v>0</v>
      </c>
      <c r="O224" s="160">
        <v>0</v>
      </c>
      <c r="P224" s="161">
        <v>9</v>
      </c>
    </row>
    <row r="225" spans="1:16" s="18" customFormat="1" x14ac:dyDescent="0.25">
      <c r="A225" s="138"/>
      <c r="B225" s="134" t="s">
        <v>1378</v>
      </c>
      <c r="C225" s="134"/>
      <c r="D225" s="135" t="s">
        <v>119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1">
        <v>0</v>
      </c>
    </row>
    <row r="226" spans="1:16" s="18" customFormat="1" x14ac:dyDescent="0.25">
      <c r="A226" s="138"/>
      <c r="B226" s="134" t="s">
        <v>1378</v>
      </c>
      <c r="C226" s="134"/>
      <c r="D226" s="135" t="s">
        <v>113</v>
      </c>
      <c r="E226" s="160">
        <v>3</v>
      </c>
      <c r="F226" s="160">
        <v>8</v>
      </c>
      <c r="G226" s="160">
        <v>7</v>
      </c>
      <c r="H226" s="160">
        <v>0</v>
      </c>
      <c r="I226" s="160">
        <v>0</v>
      </c>
      <c r="J226" s="160">
        <v>1</v>
      </c>
      <c r="K226" s="160">
        <v>0</v>
      </c>
      <c r="L226" s="160">
        <v>0</v>
      </c>
      <c r="M226" s="160">
        <v>3</v>
      </c>
      <c r="N226" s="160">
        <v>0</v>
      </c>
      <c r="O226" s="160">
        <v>0</v>
      </c>
      <c r="P226" s="161">
        <v>11</v>
      </c>
    </row>
    <row r="227" spans="1:16" s="18" customFormat="1" x14ac:dyDescent="0.25">
      <c r="A227" s="138"/>
      <c r="B227" s="134" t="s">
        <v>976</v>
      </c>
      <c r="C227" s="134" t="s">
        <v>217</v>
      </c>
      <c r="D227" s="135" t="s">
        <v>361</v>
      </c>
      <c r="E227" s="160">
        <v>1</v>
      </c>
      <c r="F227" s="160">
        <v>4</v>
      </c>
      <c r="G227" s="160">
        <v>0</v>
      </c>
      <c r="H227" s="160">
        <v>0</v>
      </c>
      <c r="I227" s="160">
        <v>0</v>
      </c>
      <c r="J227" s="160">
        <v>2</v>
      </c>
      <c r="K227" s="160">
        <v>0</v>
      </c>
      <c r="L227" s="160">
        <v>0</v>
      </c>
      <c r="M227" s="160">
        <v>3</v>
      </c>
      <c r="N227" s="160">
        <v>0</v>
      </c>
      <c r="O227" s="160">
        <v>0</v>
      </c>
      <c r="P227" s="161">
        <v>5</v>
      </c>
    </row>
    <row r="228" spans="1:16" s="18" customFormat="1" x14ac:dyDescent="0.25">
      <c r="A228" s="138"/>
      <c r="B228" s="134" t="s">
        <v>1378</v>
      </c>
      <c r="C228" s="134"/>
      <c r="D228" s="135" t="s">
        <v>119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0</v>
      </c>
      <c r="L228" s="160">
        <v>0</v>
      </c>
      <c r="M228" s="160">
        <v>0</v>
      </c>
      <c r="N228" s="160">
        <v>0</v>
      </c>
      <c r="O228" s="160">
        <v>0</v>
      </c>
      <c r="P228" s="161">
        <v>0</v>
      </c>
    </row>
    <row r="229" spans="1:16" s="18" customFormat="1" x14ac:dyDescent="0.25">
      <c r="A229" s="138"/>
      <c r="B229" s="134" t="s">
        <v>1378</v>
      </c>
      <c r="C229" s="134"/>
      <c r="D229" s="135" t="s">
        <v>113</v>
      </c>
      <c r="E229" s="160">
        <v>3</v>
      </c>
      <c r="F229" s="160">
        <v>2</v>
      </c>
      <c r="G229" s="160">
        <v>1</v>
      </c>
      <c r="H229" s="160">
        <v>0</v>
      </c>
      <c r="I229" s="160">
        <v>0</v>
      </c>
      <c r="J229" s="160">
        <v>0</v>
      </c>
      <c r="K229" s="160">
        <v>0</v>
      </c>
      <c r="L229" s="160">
        <v>0</v>
      </c>
      <c r="M229" s="160">
        <v>4</v>
      </c>
      <c r="N229" s="160">
        <v>0</v>
      </c>
      <c r="O229" s="160">
        <v>0</v>
      </c>
      <c r="P229" s="161">
        <v>5</v>
      </c>
    </row>
    <row r="230" spans="1:16" s="18" customFormat="1" x14ac:dyDescent="0.25">
      <c r="A230" s="138"/>
      <c r="B230" s="134" t="s">
        <v>977</v>
      </c>
      <c r="C230" s="134" t="s">
        <v>218</v>
      </c>
      <c r="D230" s="135" t="s">
        <v>361</v>
      </c>
      <c r="E230" s="160">
        <v>13</v>
      </c>
      <c r="F230" s="160">
        <v>2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14</v>
      </c>
      <c r="N230" s="160">
        <v>1</v>
      </c>
      <c r="O230" s="160">
        <v>0</v>
      </c>
      <c r="P230" s="161">
        <v>15</v>
      </c>
    </row>
    <row r="231" spans="1:16" s="18" customFormat="1" x14ac:dyDescent="0.25">
      <c r="A231" s="138"/>
      <c r="B231" s="134" t="s">
        <v>1378</v>
      </c>
      <c r="C231" s="134"/>
      <c r="D231" s="135" t="s">
        <v>119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1">
        <v>0</v>
      </c>
    </row>
    <row r="232" spans="1:16" s="18" customFormat="1" x14ac:dyDescent="0.25">
      <c r="A232" s="138"/>
      <c r="B232" s="134" t="s">
        <v>1378</v>
      </c>
      <c r="C232" s="134"/>
      <c r="D232" s="135" t="s">
        <v>113</v>
      </c>
      <c r="E232" s="160">
        <v>15</v>
      </c>
      <c r="F232" s="160">
        <v>3</v>
      </c>
      <c r="G232" s="160">
        <v>2</v>
      </c>
      <c r="H232" s="160">
        <v>0</v>
      </c>
      <c r="I232" s="160">
        <v>2</v>
      </c>
      <c r="J232" s="160">
        <v>0</v>
      </c>
      <c r="K232" s="160">
        <v>1</v>
      </c>
      <c r="L232" s="160">
        <v>0</v>
      </c>
      <c r="M232" s="160">
        <v>13</v>
      </c>
      <c r="N232" s="160">
        <v>0</v>
      </c>
      <c r="O232" s="160">
        <v>0</v>
      </c>
      <c r="P232" s="161">
        <v>18</v>
      </c>
    </row>
    <row r="233" spans="1:16" s="18" customFormat="1" x14ac:dyDescent="0.25">
      <c r="A233" s="138"/>
      <c r="B233" s="134" t="s">
        <v>978</v>
      </c>
      <c r="C233" s="134" t="s">
        <v>219</v>
      </c>
      <c r="D233" s="135" t="s">
        <v>361</v>
      </c>
      <c r="E233" s="160">
        <v>21</v>
      </c>
      <c r="F233" s="160">
        <v>4</v>
      </c>
      <c r="G233" s="160">
        <v>0</v>
      </c>
      <c r="H233" s="160">
        <v>1</v>
      </c>
      <c r="I233" s="160">
        <v>0</v>
      </c>
      <c r="J233" s="160">
        <v>2</v>
      </c>
      <c r="K233" s="160">
        <v>0</v>
      </c>
      <c r="L233" s="160">
        <v>0</v>
      </c>
      <c r="M233" s="160">
        <v>22</v>
      </c>
      <c r="N233" s="160">
        <v>0</v>
      </c>
      <c r="O233" s="160">
        <v>0</v>
      </c>
      <c r="P233" s="161">
        <v>25</v>
      </c>
    </row>
    <row r="234" spans="1:16" s="18" customFormat="1" x14ac:dyDescent="0.25">
      <c r="A234" s="138"/>
      <c r="B234" s="134" t="s">
        <v>1378</v>
      </c>
      <c r="C234" s="134"/>
      <c r="D234" s="135" t="s">
        <v>119</v>
      </c>
      <c r="E234" s="160">
        <v>0</v>
      </c>
      <c r="F234" s="160">
        <v>0</v>
      </c>
      <c r="G234" s="160">
        <v>0</v>
      </c>
      <c r="H234" s="160">
        <v>0</v>
      </c>
      <c r="I234" s="160">
        <v>0</v>
      </c>
      <c r="J234" s="160">
        <v>0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1">
        <v>0</v>
      </c>
    </row>
    <row r="235" spans="1:16" s="18" customFormat="1" x14ac:dyDescent="0.25">
      <c r="A235" s="138"/>
      <c r="B235" s="134" t="s">
        <v>1378</v>
      </c>
      <c r="C235" s="134"/>
      <c r="D235" s="135" t="s">
        <v>113</v>
      </c>
      <c r="E235" s="160">
        <v>0</v>
      </c>
      <c r="F235" s="160">
        <v>0</v>
      </c>
      <c r="G235" s="160">
        <v>0</v>
      </c>
      <c r="H235" s="160">
        <v>0</v>
      </c>
      <c r="I235" s="160">
        <v>0</v>
      </c>
      <c r="J235" s="160">
        <v>0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1">
        <v>0</v>
      </c>
    </row>
    <row r="236" spans="1:16" s="18" customFormat="1" x14ac:dyDescent="0.25">
      <c r="A236" s="138"/>
      <c r="B236" s="134" t="s">
        <v>980</v>
      </c>
      <c r="C236" s="134" t="s">
        <v>220</v>
      </c>
      <c r="D236" s="135" t="s">
        <v>361</v>
      </c>
      <c r="E236" s="160">
        <v>3</v>
      </c>
      <c r="F236" s="160">
        <v>4</v>
      </c>
      <c r="G236" s="160">
        <v>0</v>
      </c>
      <c r="H236" s="160">
        <v>0</v>
      </c>
      <c r="I236" s="160">
        <v>0</v>
      </c>
      <c r="J236" s="160">
        <v>1</v>
      </c>
      <c r="K236" s="160">
        <v>0</v>
      </c>
      <c r="L236" s="160">
        <v>0</v>
      </c>
      <c r="M236" s="160">
        <v>4</v>
      </c>
      <c r="N236" s="160">
        <v>1</v>
      </c>
      <c r="O236" s="160">
        <v>1</v>
      </c>
      <c r="P236" s="161">
        <v>7</v>
      </c>
    </row>
    <row r="237" spans="1:16" s="18" customFormat="1" x14ac:dyDescent="0.25">
      <c r="A237" s="138"/>
      <c r="B237" s="134" t="s">
        <v>1378</v>
      </c>
      <c r="C237" s="134"/>
      <c r="D237" s="135" t="s">
        <v>119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1">
        <v>0</v>
      </c>
    </row>
    <row r="238" spans="1:16" s="18" customFormat="1" x14ac:dyDescent="0.25">
      <c r="A238" s="138"/>
      <c r="B238" s="134" t="s">
        <v>1378</v>
      </c>
      <c r="C238" s="134"/>
      <c r="D238" s="135" t="s">
        <v>113</v>
      </c>
      <c r="E238" s="160">
        <v>6</v>
      </c>
      <c r="F238" s="160">
        <v>3</v>
      </c>
      <c r="G238" s="160">
        <v>0</v>
      </c>
      <c r="H238" s="160">
        <v>0</v>
      </c>
      <c r="I238" s="160">
        <v>1</v>
      </c>
      <c r="J238" s="160">
        <v>6</v>
      </c>
      <c r="K238" s="160">
        <v>0</v>
      </c>
      <c r="L238" s="160">
        <v>0</v>
      </c>
      <c r="M238" s="160">
        <v>2</v>
      </c>
      <c r="N238" s="160">
        <v>0</v>
      </c>
      <c r="O238" s="160">
        <v>0</v>
      </c>
      <c r="P238" s="161">
        <v>9</v>
      </c>
    </row>
    <row r="239" spans="1:16" s="18" customFormat="1" x14ac:dyDescent="0.25">
      <c r="A239" s="138"/>
      <c r="B239" s="134" t="s">
        <v>990</v>
      </c>
      <c r="C239" s="134" t="s">
        <v>221</v>
      </c>
      <c r="D239" s="135" t="s">
        <v>361</v>
      </c>
      <c r="E239" s="160">
        <v>1</v>
      </c>
      <c r="F239" s="160">
        <v>0</v>
      </c>
      <c r="G239" s="160">
        <v>0</v>
      </c>
      <c r="H239" s="160">
        <v>0</v>
      </c>
      <c r="I239" s="160">
        <v>0</v>
      </c>
      <c r="J239" s="160">
        <v>0</v>
      </c>
      <c r="K239" s="160">
        <v>1</v>
      </c>
      <c r="L239" s="160">
        <v>0</v>
      </c>
      <c r="M239" s="160">
        <v>0</v>
      </c>
      <c r="N239" s="160">
        <v>0</v>
      </c>
      <c r="O239" s="160">
        <v>0</v>
      </c>
      <c r="P239" s="161">
        <v>1</v>
      </c>
    </row>
    <row r="240" spans="1:16" s="18" customFormat="1" x14ac:dyDescent="0.25">
      <c r="A240" s="138"/>
      <c r="B240" s="134" t="s">
        <v>1378</v>
      </c>
      <c r="C240" s="134"/>
      <c r="D240" s="135" t="s">
        <v>119</v>
      </c>
      <c r="E240" s="160">
        <v>0</v>
      </c>
      <c r="F240" s="160">
        <v>0</v>
      </c>
      <c r="G240" s="160">
        <v>0</v>
      </c>
      <c r="H240" s="160">
        <v>0</v>
      </c>
      <c r="I240" s="160">
        <v>0</v>
      </c>
      <c r="J240" s="160">
        <v>0</v>
      </c>
      <c r="K240" s="160">
        <v>0</v>
      </c>
      <c r="L240" s="160">
        <v>0</v>
      </c>
      <c r="M240" s="160">
        <v>0</v>
      </c>
      <c r="N240" s="160">
        <v>0</v>
      </c>
      <c r="O240" s="160">
        <v>0</v>
      </c>
      <c r="P240" s="161">
        <v>0</v>
      </c>
    </row>
    <row r="241" spans="1:16" s="18" customFormat="1" x14ac:dyDescent="0.25">
      <c r="A241" s="138"/>
      <c r="B241" s="134" t="s">
        <v>1378</v>
      </c>
      <c r="C241" s="134"/>
      <c r="D241" s="135" t="s">
        <v>113</v>
      </c>
      <c r="E241" s="160">
        <v>0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0</v>
      </c>
      <c r="N241" s="160">
        <v>0</v>
      </c>
      <c r="O241" s="160">
        <v>0</v>
      </c>
      <c r="P241" s="161">
        <v>0</v>
      </c>
    </row>
    <row r="242" spans="1:16" s="18" customFormat="1" x14ac:dyDescent="0.25">
      <c r="A242" s="138"/>
      <c r="B242" s="134" t="s">
        <v>443</v>
      </c>
      <c r="C242" s="134" t="s">
        <v>351</v>
      </c>
      <c r="D242" s="135" t="s">
        <v>361</v>
      </c>
      <c r="E242" s="160">
        <v>5</v>
      </c>
      <c r="F242" s="160">
        <v>8</v>
      </c>
      <c r="G242" s="160">
        <v>11</v>
      </c>
      <c r="H242" s="160">
        <v>0</v>
      </c>
      <c r="I242" s="160">
        <v>1</v>
      </c>
      <c r="J242" s="160">
        <v>0</v>
      </c>
      <c r="K242" s="160">
        <v>0</v>
      </c>
      <c r="L242" s="160">
        <v>0</v>
      </c>
      <c r="M242" s="160">
        <v>1</v>
      </c>
      <c r="N242" s="160">
        <v>0</v>
      </c>
      <c r="O242" s="160">
        <v>0</v>
      </c>
      <c r="P242" s="161">
        <v>13</v>
      </c>
    </row>
    <row r="243" spans="1:16" s="18" customFormat="1" x14ac:dyDescent="0.25">
      <c r="A243" s="138"/>
      <c r="B243" s="134" t="s">
        <v>1378</v>
      </c>
      <c r="C243" s="134"/>
      <c r="D243" s="135" t="s">
        <v>119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160">
        <v>0</v>
      </c>
      <c r="L243" s="160">
        <v>0</v>
      </c>
      <c r="M243" s="160">
        <v>0</v>
      </c>
      <c r="N243" s="160">
        <v>0</v>
      </c>
      <c r="O243" s="160">
        <v>0</v>
      </c>
      <c r="P243" s="161">
        <v>0</v>
      </c>
    </row>
    <row r="244" spans="1:16" s="18" customFormat="1" x14ac:dyDescent="0.25">
      <c r="A244" s="138"/>
      <c r="B244" s="134" t="s">
        <v>1378</v>
      </c>
      <c r="C244" s="134"/>
      <c r="D244" s="135" t="s">
        <v>113</v>
      </c>
      <c r="E244" s="160">
        <v>0</v>
      </c>
      <c r="F244" s="160">
        <v>0</v>
      </c>
      <c r="G244" s="160">
        <v>0</v>
      </c>
      <c r="H244" s="160">
        <v>0</v>
      </c>
      <c r="I244" s="160">
        <v>0</v>
      </c>
      <c r="J244" s="160">
        <v>0</v>
      </c>
      <c r="K244" s="160">
        <v>0</v>
      </c>
      <c r="L244" s="160">
        <v>0</v>
      </c>
      <c r="M244" s="160">
        <v>0</v>
      </c>
      <c r="N244" s="160">
        <v>0</v>
      </c>
      <c r="O244" s="160">
        <v>0</v>
      </c>
      <c r="P244" s="161">
        <v>0</v>
      </c>
    </row>
    <row r="245" spans="1:16" s="18" customFormat="1" x14ac:dyDescent="0.25">
      <c r="A245" s="22" t="s">
        <v>222</v>
      </c>
      <c r="B245" s="23" t="s">
        <v>1378</v>
      </c>
      <c r="C245" s="23"/>
      <c r="D245" s="23"/>
      <c r="E245" s="24">
        <v>251</v>
      </c>
      <c r="F245" s="24">
        <v>147</v>
      </c>
      <c r="G245" s="24">
        <v>81</v>
      </c>
      <c r="H245" s="24">
        <v>2</v>
      </c>
      <c r="I245" s="24">
        <v>28</v>
      </c>
      <c r="J245" s="24">
        <v>32</v>
      </c>
      <c r="K245" s="24">
        <v>11</v>
      </c>
      <c r="L245" s="24">
        <v>0</v>
      </c>
      <c r="M245" s="24">
        <v>226</v>
      </c>
      <c r="N245" s="24">
        <v>5</v>
      </c>
      <c r="O245" s="24">
        <v>13</v>
      </c>
      <c r="P245" s="25">
        <v>398</v>
      </c>
    </row>
    <row r="246" spans="1:16" s="18" customFormat="1" x14ac:dyDescent="0.25">
      <c r="A246" s="138" t="s">
        <v>118</v>
      </c>
      <c r="B246" s="134" t="s">
        <v>1400</v>
      </c>
      <c r="C246" s="134" t="s">
        <v>223</v>
      </c>
      <c r="D246" s="135" t="s">
        <v>361</v>
      </c>
      <c r="E246" s="160">
        <v>0</v>
      </c>
      <c r="F246" s="160">
        <v>2</v>
      </c>
      <c r="G246" s="160">
        <v>2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1">
        <v>2</v>
      </c>
    </row>
    <row r="247" spans="1:16" s="18" customFormat="1" x14ac:dyDescent="0.25">
      <c r="A247" s="138"/>
      <c r="B247" s="134" t="s">
        <v>1378</v>
      </c>
      <c r="C247" s="134"/>
      <c r="D247" s="135" t="s">
        <v>119</v>
      </c>
      <c r="E247" s="160">
        <v>0</v>
      </c>
      <c r="F247" s="160">
        <v>0</v>
      </c>
      <c r="G247" s="160">
        <v>0</v>
      </c>
      <c r="H247" s="160">
        <v>0</v>
      </c>
      <c r="I247" s="160">
        <v>0</v>
      </c>
      <c r="J247" s="160">
        <v>0</v>
      </c>
      <c r="K247" s="160">
        <v>0</v>
      </c>
      <c r="L247" s="160">
        <v>0</v>
      </c>
      <c r="M247" s="160">
        <v>0</v>
      </c>
      <c r="N247" s="160">
        <v>0</v>
      </c>
      <c r="O247" s="160">
        <v>0</v>
      </c>
      <c r="P247" s="161">
        <v>0</v>
      </c>
    </row>
    <row r="248" spans="1:16" s="18" customFormat="1" x14ac:dyDescent="0.25">
      <c r="A248" s="138"/>
      <c r="B248" s="134" t="s">
        <v>1378</v>
      </c>
      <c r="C248" s="134"/>
      <c r="D248" s="135" t="s">
        <v>113</v>
      </c>
      <c r="E248" s="160">
        <v>0</v>
      </c>
      <c r="F248" s="160">
        <v>0</v>
      </c>
      <c r="G248" s="160">
        <v>0</v>
      </c>
      <c r="H248" s="160">
        <v>0</v>
      </c>
      <c r="I248" s="160">
        <v>0</v>
      </c>
      <c r="J248" s="160">
        <v>0</v>
      </c>
      <c r="K248" s="160">
        <v>0</v>
      </c>
      <c r="L248" s="160">
        <v>0</v>
      </c>
      <c r="M248" s="160">
        <v>0</v>
      </c>
      <c r="N248" s="160">
        <v>0</v>
      </c>
      <c r="O248" s="160">
        <v>0</v>
      </c>
      <c r="P248" s="161">
        <v>0</v>
      </c>
    </row>
    <row r="249" spans="1:16" s="18" customFormat="1" x14ac:dyDescent="0.25">
      <c r="A249" s="138"/>
      <c r="B249" s="134" t="s">
        <v>1401</v>
      </c>
      <c r="C249" s="134" t="s">
        <v>224</v>
      </c>
      <c r="D249" s="135" t="s">
        <v>361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0</v>
      </c>
      <c r="M249" s="160">
        <v>0</v>
      </c>
      <c r="N249" s="160">
        <v>0</v>
      </c>
      <c r="O249" s="160">
        <v>0</v>
      </c>
      <c r="P249" s="161">
        <v>0</v>
      </c>
    </row>
    <row r="250" spans="1:16" s="18" customFormat="1" x14ac:dyDescent="0.25">
      <c r="A250" s="138"/>
      <c r="B250" s="134" t="s">
        <v>1378</v>
      </c>
      <c r="C250" s="134"/>
      <c r="D250" s="135" t="s">
        <v>119</v>
      </c>
      <c r="E250" s="160">
        <v>84</v>
      </c>
      <c r="F250" s="160">
        <v>90</v>
      </c>
      <c r="G250" s="160">
        <v>4</v>
      </c>
      <c r="H250" s="160">
        <v>0</v>
      </c>
      <c r="I250" s="160">
        <v>9</v>
      </c>
      <c r="J250" s="160">
        <v>11</v>
      </c>
      <c r="K250" s="160">
        <v>4</v>
      </c>
      <c r="L250" s="160">
        <v>0</v>
      </c>
      <c r="M250" s="160">
        <v>132</v>
      </c>
      <c r="N250" s="160">
        <v>0</v>
      </c>
      <c r="O250" s="160">
        <v>14</v>
      </c>
      <c r="P250" s="161">
        <v>174</v>
      </c>
    </row>
    <row r="251" spans="1:16" s="18" customFormat="1" x14ac:dyDescent="0.25">
      <c r="A251" s="138"/>
      <c r="B251" s="134" t="s">
        <v>1378</v>
      </c>
      <c r="C251" s="134"/>
      <c r="D251" s="135" t="s">
        <v>113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0</v>
      </c>
      <c r="N251" s="160">
        <v>0</v>
      </c>
      <c r="O251" s="160">
        <v>0</v>
      </c>
      <c r="P251" s="161">
        <v>0</v>
      </c>
    </row>
    <row r="252" spans="1:16" s="18" customFormat="1" x14ac:dyDescent="0.25">
      <c r="A252" s="138"/>
      <c r="B252" s="134" t="s">
        <v>1403</v>
      </c>
      <c r="C252" s="134" t="s">
        <v>226</v>
      </c>
      <c r="D252" s="135" t="s">
        <v>361</v>
      </c>
      <c r="E252" s="160">
        <v>0</v>
      </c>
      <c r="F252" s="160">
        <v>1</v>
      </c>
      <c r="G252" s="160">
        <v>1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1">
        <v>1</v>
      </c>
    </row>
    <row r="253" spans="1:16" s="18" customFormat="1" x14ac:dyDescent="0.25">
      <c r="A253" s="138"/>
      <c r="B253" s="134" t="s">
        <v>1378</v>
      </c>
      <c r="C253" s="134"/>
      <c r="D253" s="135" t="s">
        <v>119</v>
      </c>
      <c r="E253" s="160">
        <v>0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  <c r="K253" s="160">
        <v>0</v>
      </c>
      <c r="L253" s="160">
        <v>0</v>
      </c>
      <c r="M253" s="160">
        <v>0</v>
      </c>
      <c r="N253" s="160">
        <v>0</v>
      </c>
      <c r="O253" s="160">
        <v>0</v>
      </c>
      <c r="P253" s="161">
        <v>0</v>
      </c>
    </row>
    <row r="254" spans="1:16" s="18" customFormat="1" x14ac:dyDescent="0.25">
      <c r="A254" s="138"/>
      <c r="B254" s="134" t="s">
        <v>1378</v>
      </c>
      <c r="C254" s="134"/>
      <c r="D254" s="135" t="s">
        <v>113</v>
      </c>
      <c r="E254" s="160">
        <v>0</v>
      </c>
      <c r="F254" s="160">
        <v>0</v>
      </c>
      <c r="G254" s="160">
        <v>0</v>
      </c>
      <c r="H254" s="160">
        <v>0</v>
      </c>
      <c r="I254" s="160">
        <v>0</v>
      </c>
      <c r="J254" s="160">
        <v>0</v>
      </c>
      <c r="K254" s="160">
        <v>0</v>
      </c>
      <c r="L254" s="160">
        <v>0</v>
      </c>
      <c r="M254" s="160">
        <v>0</v>
      </c>
      <c r="N254" s="160">
        <v>0</v>
      </c>
      <c r="O254" s="160">
        <v>0</v>
      </c>
      <c r="P254" s="161">
        <v>0</v>
      </c>
    </row>
    <row r="255" spans="1:16" s="18" customFormat="1" x14ac:dyDescent="0.25">
      <c r="A255" s="22" t="s">
        <v>227</v>
      </c>
      <c r="B255" s="23" t="s">
        <v>1378</v>
      </c>
      <c r="C255" s="23"/>
      <c r="D255" s="23"/>
      <c r="E255" s="24">
        <v>84</v>
      </c>
      <c r="F255" s="24">
        <v>93</v>
      </c>
      <c r="G255" s="24">
        <v>7</v>
      </c>
      <c r="H255" s="24">
        <v>0</v>
      </c>
      <c r="I255" s="24">
        <v>9</v>
      </c>
      <c r="J255" s="24">
        <v>11</v>
      </c>
      <c r="K255" s="24">
        <v>4</v>
      </c>
      <c r="L255" s="24">
        <v>0</v>
      </c>
      <c r="M255" s="24">
        <v>132</v>
      </c>
      <c r="N255" s="24">
        <v>0</v>
      </c>
      <c r="O255" s="24">
        <v>14</v>
      </c>
      <c r="P255" s="25">
        <v>177</v>
      </c>
    </row>
    <row r="256" spans="1:16" s="18" customFormat="1" x14ac:dyDescent="0.25">
      <c r="A256" s="138" t="s">
        <v>20</v>
      </c>
      <c r="B256" s="134" t="s">
        <v>435</v>
      </c>
      <c r="C256" s="134" t="s">
        <v>263</v>
      </c>
      <c r="D256" s="135" t="s">
        <v>361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0</v>
      </c>
      <c r="N256" s="160">
        <v>0</v>
      </c>
      <c r="O256" s="160">
        <v>0</v>
      </c>
      <c r="P256" s="161">
        <v>0</v>
      </c>
    </row>
    <row r="257" spans="1:16" s="18" customFormat="1" x14ac:dyDescent="0.25">
      <c r="A257" s="138"/>
      <c r="B257" s="134" t="s">
        <v>1378</v>
      </c>
      <c r="C257" s="134"/>
      <c r="D257" s="135" t="s">
        <v>119</v>
      </c>
      <c r="E257" s="160">
        <v>0</v>
      </c>
      <c r="F257" s="160">
        <v>0</v>
      </c>
      <c r="G257" s="160">
        <v>0</v>
      </c>
      <c r="H257" s="160">
        <v>0</v>
      </c>
      <c r="I257" s="160">
        <v>0</v>
      </c>
      <c r="J257" s="160">
        <v>0</v>
      </c>
      <c r="K257" s="160">
        <v>0</v>
      </c>
      <c r="L257" s="160">
        <v>0</v>
      </c>
      <c r="M257" s="160">
        <v>0</v>
      </c>
      <c r="N257" s="160">
        <v>0</v>
      </c>
      <c r="O257" s="160">
        <v>0</v>
      </c>
      <c r="P257" s="161">
        <v>0</v>
      </c>
    </row>
    <row r="258" spans="1:16" s="18" customFormat="1" x14ac:dyDescent="0.25">
      <c r="A258" s="138"/>
      <c r="B258" s="134" t="s">
        <v>1378</v>
      </c>
      <c r="C258" s="134"/>
      <c r="D258" s="135" t="s">
        <v>113</v>
      </c>
      <c r="E258" s="160">
        <v>1</v>
      </c>
      <c r="F258" s="160">
        <v>2</v>
      </c>
      <c r="G258" s="160">
        <v>1</v>
      </c>
      <c r="H258" s="160">
        <v>0</v>
      </c>
      <c r="I258" s="160">
        <v>1</v>
      </c>
      <c r="J258" s="160">
        <v>0</v>
      </c>
      <c r="K258" s="160">
        <v>0</v>
      </c>
      <c r="L258" s="160">
        <v>0</v>
      </c>
      <c r="M258" s="160">
        <v>1</v>
      </c>
      <c r="N258" s="160">
        <v>0</v>
      </c>
      <c r="O258" s="160">
        <v>0</v>
      </c>
      <c r="P258" s="161">
        <v>3</v>
      </c>
    </row>
    <row r="259" spans="1:16" s="18" customFormat="1" x14ac:dyDescent="0.25">
      <c r="A259" s="138"/>
      <c r="B259" s="134" t="s">
        <v>434</v>
      </c>
      <c r="C259" s="134" t="s">
        <v>228</v>
      </c>
      <c r="D259" s="135" t="s">
        <v>361</v>
      </c>
      <c r="E259" s="160">
        <v>1</v>
      </c>
      <c r="F259" s="160">
        <v>1</v>
      </c>
      <c r="G259" s="160">
        <v>1</v>
      </c>
      <c r="H259" s="160">
        <v>0</v>
      </c>
      <c r="I259" s="160">
        <v>0</v>
      </c>
      <c r="J259" s="160">
        <v>0</v>
      </c>
      <c r="K259" s="160">
        <v>0</v>
      </c>
      <c r="L259" s="160">
        <v>0</v>
      </c>
      <c r="M259" s="160">
        <v>1</v>
      </c>
      <c r="N259" s="160">
        <v>0</v>
      </c>
      <c r="O259" s="160">
        <v>0</v>
      </c>
      <c r="P259" s="161">
        <v>2</v>
      </c>
    </row>
    <row r="260" spans="1:16" s="18" customFormat="1" x14ac:dyDescent="0.25">
      <c r="A260" s="138"/>
      <c r="B260" s="134" t="s">
        <v>1378</v>
      </c>
      <c r="C260" s="134"/>
      <c r="D260" s="135" t="s">
        <v>119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1">
        <v>0</v>
      </c>
    </row>
    <row r="261" spans="1:16" s="18" customFormat="1" x14ac:dyDescent="0.25">
      <c r="A261" s="138"/>
      <c r="B261" s="134" t="s">
        <v>1378</v>
      </c>
      <c r="C261" s="134"/>
      <c r="D261" s="135" t="s">
        <v>113</v>
      </c>
      <c r="E261" s="160">
        <v>2</v>
      </c>
      <c r="F261" s="160">
        <v>1</v>
      </c>
      <c r="G261" s="160">
        <v>1</v>
      </c>
      <c r="H261" s="160">
        <v>0</v>
      </c>
      <c r="I261" s="160">
        <v>1</v>
      </c>
      <c r="J261" s="160">
        <v>1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1">
        <v>3</v>
      </c>
    </row>
    <row r="262" spans="1:16" s="18" customFormat="1" x14ac:dyDescent="0.25">
      <c r="A262" s="138"/>
      <c r="B262" s="134" t="s">
        <v>441</v>
      </c>
      <c r="C262" s="134" t="s">
        <v>229</v>
      </c>
      <c r="D262" s="135" t="s">
        <v>361</v>
      </c>
      <c r="E262" s="160">
        <v>17</v>
      </c>
      <c r="F262" s="160">
        <v>33</v>
      </c>
      <c r="G262" s="160">
        <v>3</v>
      </c>
      <c r="H262" s="160">
        <v>0</v>
      </c>
      <c r="I262" s="160">
        <v>4</v>
      </c>
      <c r="J262" s="160">
        <v>0</v>
      </c>
      <c r="K262" s="160">
        <v>0</v>
      </c>
      <c r="L262" s="160">
        <v>0</v>
      </c>
      <c r="M262" s="160">
        <v>37</v>
      </c>
      <c r="N262" s="160">
        <v>2</v>
      </c>
      <c r="O262" s="160">
        <v>4</v>
      </c>
      <c r="P262" s="161">
        <v>50</v>
      </c>
    </row>
    <row r="263" spans="1:16" s="18" customFormat="1" x14ac:dyDescent="0.25">
      <c r="A263" s="138"/>
      <c r="B263" s="134" t="s">
        <v>1378</v>
      </c>
      <c r="C263" s="134"/>
      <c r="D263" s="135" t="s">
        <v>119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0</v>
      </c>
      <c r="P263" s="161">
        <v>0</v>
      </c>
    </row>
    <row r="264" spans="1:16" s="18" customFormat="1" x14ac:dyDescent="0.25">
      <c r="A264" s="138"/>
      <c r="B264" s="134" t="s">
        <v>1378</v>
      </c>
      <c r="C264" s="134"/>
      <c r="D264" s="135" t="s">
        <v>113</v>
      </c>
      <c r="E264" s="160">
        <v>0</v>
      </c>
      <c r="F264" s="160">
        <v>0</v>
      </c>
      <c r="G264" s="160">
        <v>0</v>
      </c>
      <c r="H264" s="160">
        <v>0</v>
      </c>
      <c r="I264" s="160">
        <v>0</v>
      </c>
      <c r="J264" s="160">
        <v>0</v>
      </c>
      <c r="K264" s="160">
        <v>0</v>
      </c>
      <c r="L264" s="160">
        <v>0</v>
      </c>
      <c r="M264" s="160">
        <v>0</v>
      </c>
      <c r="N264" s="160">
        <v>0</v>
      </c>
      <c r="O264" s="160">
        <v>0</v>
      </c>
      <c r="P264" s="161">
        <v>0</v>
      </c>
    </row>
    <row r="265" spans="1:16" s="18" customFormat="1" x14ac:dyDescent="0.25">
      <c r="A265" s="138"/>
      <c r="B265" s="134" t="s">
        <v>1404</v>
      </c>
      <c r="C265" s="134" t="s">
        <v>230</v>
      </c>
      <c r="D265" s="135" t="s">
        <v>361</v>
      </c>
      <c r="E265" s="160">
        <v>7</v>
      </c>
      <c r="F265" s="160">
        <v>0</v>
      </c>
      <c r="G265" s="160">
        <v>1</v>
      </c>
      <c r="H265" s="160">
        <v>0</v>
      </c>
      <c r="I265" s="160">
        <v>0</v>
      </c>
      <c r="J265" s="160">
        <v>0</v>
      </c>
      <c r="K265" s="160">
        <v>0</v>
      </c>
      <c r="L265" s="160">
        <v>0</v>
      </c>
      <c r="M265" s="160">
        <v>6</v>
      </c>
      <c r="N265" s="160">
        <v>0</v>
      </c>
      <c r="O265" s="160">
        <v>0</v>
      </c>
      <c r="P265" s="161">
        <v>7</v>
      </c>
    </row>
    <row r="266" spans="1:16" s="18" customFormat="1" x14ac:dyDescent="0.25">
      <c r="A266" s="138"/>
      <c r="B266" s="134" t="s">
        <v>1378</v>
      </c>
      <c r="C266" s="134"/>
      <c r="D266" s="135" t="s">
        <v>119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1">
        <v>0</v>
      </c>
    </row>
    <row r="267" spans="1:16" s="18" customFormat="1" x14ac:dyDescent="0.25">
      <c r="A267" s="138"/>
      <c r="B267" s="134" t="s">
        <v>1378</v>
      </c>
      <c r="C267" s="134"/>
      <c r="D267" s="135" t="s">
        <v>113</v>
      </c>
      <c r="E267" s="160">
        <v>0</v>
      </c>
      <c r="F267" s="160">
        <v>0</v>
      </c>
      <c r="G267" s="160">
        <v>0</v>
      </c>
      <c r="H267" s="160">
        <v>0</v>
      </c>
      <c r="I267" s="160">
        <v>0</v>
      </c>
      <c r="J267" s="160">
        <v>0</v>
      </c>
      <c r="K267" s="160">
        <v>0</v>
      </c>
      <c r="L267" s="160">
        <v>0</v>
      </c>
      <c r="M267" s="160">
        <v>0</v>
      </c>
      <c r="N267" s="160">
        <v>0</v>
      </c>
      <c r="O267" s="160">
        <v>0</v>
      </c>
      <c r="P267" s="161">
        <v>0</v>
      </c>
    </row>
    <row r="268" spans="1:16" s="18" customFormat="1" x14ac:dyDescent="0.25">
      <c r="A268" s="138"/>
      <c r="B268" s="134" t="s">
        <v>446</v>
      </c>
      <c r="C268" s="134" t="s">
        <v>231</v>
      </c>
      <c r="D268" s="135" t="s">
        <v>361</v>
      </c>
      <c r="E268" s="160">
        <v>3</v>
      </c>
      <c r="F268" s="160">
        <v>3</v>
      </c>
      <c r="G268" s="160">
        <v>1</v>
      </c>
      <c r="H268" s="160">
        <v>0</v>
      </c>
      <c r="I268" s="160">
        <v>1</v>
      </c>
      <c r="J268" s="160">
        <v>0</v>
      </c>
      <c r="K268" s="160">
        <v>0</v>
      </c>
      <c r="L268" s="160">
        <v>0</v>
      </c>
      <c r="M268" s="160">
        <v>4</v>
      </c>
      <c r="N268" s="160">
        <v>0</v>
      </c>
      <c r="O268" s="160">
        <v>0</v>
      </c>
      <c r="P268" s="161">
        <v>6</v>
      </c>
    </row>
    <row r="269" spans="1:16" s="18" customFormat="1" x14ac:dyDescent="0.25">
      <c r="A269" s="138"/>
      <c r="B269" s="134" t="s">
        <v>1378</v>
      </c>
      <c r="C269" s="134"/>
      <c r="D269" s="135" t="s">
        <v>119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  <c r="K269" s="160">
        <v>0</v>
      </c>
      <c r="L269" s="160">
        <v>0</v>
      </c>
      <c r="M269" s="160">
        <v>0</v>
      </c>
      <c r="N269" s="160">
        <v>0</v>
      </c>
      <c r="O269" s="160">
        <v>0</v>
      </c>
      <c r="P269" s="161">
        <v>0</v>
      </c>
    </row>
    <row r="270" spans="1:16" s="18" customFormat="1" x14ac:dyDescent="0.25">
      <c r="A270" s="138"/>
      <c r="B270" s="134" t="s">
        <v>1378</v>
      </c>
      <c r="C270" s="134"/>
      <c r="D270" s="135" t="s">
        <v>113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1">
        <v>0</v>
      </c>
    </row>
    <row r="271" spans="1:16" s="18" customFormat="1" x14ac:dyDescent="0.25">
      <c r="A271" s="138"/>
      <c r="B271" s="134" t="s">
        <v>436</v>
      </c>
      <c r="C271" s="134" t="s">
        <v>232</v>
      </c>
      <c r="D271" s="135" t="s">
        <v>361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1">
        <v>0</v>
      </c>
    </row>
    <row r="272" spans="1:16" s="18" customFormat="1" x14ac:dyDescent="0.25">
      <c r="A272" s="138"/>
      <c r="B272" s="134" t="s">
        <v>1378</v>
      </c>
      <c r="C272" s="134"/>
      <c r="D272" s="135" t="s">
        <v>119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0</v>
      </c>
      <c r="O272" s="160">
        <v>0</v>
      </c>
      <c r="P272" s="161">
        <v>0</v>
      </c>
    </row>
    <row r="273" spans="1:16" s="18" customFormat="1" x14ac:dyDescent="0.25">
      <c r="A273" s="138"/>
      <c r="B273" s="134" t="s">
        <v>1378</v>
      </c>
      <c r="C273" s="134"/>
      <c r="D273" s="135" t="s">
        <v>113</v>
      </c>
      <c r="E273" s="160">
        <v>0</v>
      </c>
      <c r="F273" s="160">
        <v>1</v>
      </c>
      <c r="G273" s="160">
        <v>0</v>
      </c>
      <c r="H273" s="160">
        <v>0</v>
      </c>
      <c r="I273" s="160">
        <v>0</v>
      </c>
      <c r="J273" s="160">
        <v>0</v>
      </c>
      <c r="K273" s="160">
        <v>0</v>
      </c>
      <c r="L273" s="160">
        <v>0</v>
      </c>
      <c r="M273" s="160">
        <v>1</v>
      </c>
      <c r="N273" s="160">
        <v>0</v>
      </c>
      <c r="O273" s="160">
        <v>0</v>
      </c>
      <c r="P273" s="161">
        <v>1</v>
      </c>
    </row>
    <row r="274" spans="1:16" s="18" customFormat="1" x14ac:dyDescent="0.25">
      <c r="A274" s="138"/>
      <c r="B274" s="134" t="s">
        <v>424</v>
      </c>
      <c r="C274" s="134" t="s">
        <v>233</v>
      </c>
      <c r="D274" s="135" t="s">
        <v>361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1">
        <v>0</v>
      </c>
    </row>
    <row r="275" spans="1:16" s="18" customFormat="1" x14ac:dyDescent="0.25">
      <c r="A275" s="138"/>
      <c r="B275" s="134" t="s">
        <v>1378</v>
      </c>
      <c r="C275" s="134"/>
      <c r="D275" s="135" t="s">
        <v>119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0</v>
      </c>
      <c r="O275" s="160">
        <v>0</v>
      </c>
      <c r="P275" s="161">
        <v>0</v>
      </c>
    </row>
    <row r="276" spans="1:16" s="18" customFormat="1" x14ac:dyDescent="0.25">
      <c r="A276" s="138"/>
      <c r="B276" s="134" t="s">
        <v>1378</v>
      </c>
      <c r="C276" s="134"/>
      <c r="D276" s="135" t="s">
        <v>113</v>
      </c>
      <c r="E276" s="160">
        <v>1</v>
      </c>
      <c r="F276" s="160">
        <v>0</v>
      </c>
      <c r="G276" s="160">
        <v>1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0">
        <v>0</v>
      </c>
      <c r="P276" s="161">
        <v>1</v>
      </c>
    </row>
    <row r="277" spans="1:16" s="18" customFormat="1" x14ac:dyDescent="0.25">
      <c r="A277" s="138"/>
      <c r="B277" s="134" t="s">
        <v>445</v>
      </c>
      <c r="C277" s="134" t="s">
        <v>234</v>
      </c>
      <c r="D277" s="135" t="s">
        <v>361</v>
      </c>
      <c r="E277" s="160">
        <v>3</v>
      </c>
      <c r="F277" s="160">
        <v>3</v>
      </c>
      <c r="G277" s="160">
        <v>0</v>
      </c>
      <c r="H277" s="160">
        <v>0</v>
      </c>
      <c r="I277" s="160">
        <v>1</v>
      </c>
      <c r="J277" s="160">
        <v>0</v>
      </c>
      <c r="K277" s="160">
        <v>0</v>
      </c>
      <c r="L277" s="160">
        <v>0</v>
      </c>
      <c r="M277" s="160">
        <v>5</v>
      </c>
      <c r="N277" s="160">
        <v>0</v>
      </c>
      <c r="O277" s="160">
        <v>0</v>
      </c>
      <c r="P277" s="161">
        <v>6</v>
      </c>
    </row>
    <row r="278" spans="1:16" s="18" customFormat="1" x14ac:dyDescent="0.25">
      <c r="A278" s="138"/>
      <c r="B278" s="134" t="s">
        <v>1378</v>
      </c>
      <c r="C278" s="134"/>
      <c r="D278" s="135" t="s">
        <v>119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1">
        <v>0</v>
      </c>
    </row>
    <row r="279" spans="1:16" s="18" customFormat="1" x14ac:dyDescent="0.25">
      <c r="A279" s="138"/>
      <c r="B279" s="134" t="s">
        <v>1378</v>
      </c>
      <c r="C279" s="134"/>
      <c r="D279" s="135" t="s">
        <v>113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1">
        <v>0</v>
      </c>
    </row>
    <row r="280" spans="1:16" s="18" customFormat="1" x14ac:dyDescent="0.25">
      <c r="A280" s="138"/>
      <c r="B280" s="134" t="s">
        <v>1405</v>
      </c>
      <c r="C280" s="134" t="s">
        <v>30</v>
      </c>
      <c r="D280" s="135" t="s">
        <v>361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0">
        <v>0</v>
      </c>
      <c r="P280" s="161">
        <v>0</v>
      </c>
    </row>
    <row r="281" spans="1:16" s="18" customFormat="1" x14ac:dyDescent="0.25">
      <c r="A281" s="138"/>
      <c r="B281" s="134" t="s">
        <v>1378</v>
      </c>
      <c r="C281" s="134"/>
      <c r="D281" s="135" t="s">
        <v>119</v>
      </c>
      <c r="E281" s="160">
        <v>130</v>
      </c>
      <c r="F281" s="160">
        <v>137</v>
      </c>
      <c r="G281" s="160">
        <v>14</v>
      </c>
      <c r="H281" s="160">
        <v>2</v>
      </c>
      <c r="I281" s="160">
        <v>50</v>
      </c>
      <c r="J281" s="160">
        <v>13</v>
      </c>
      <c r="K281" s="160">
        <v>3</v>
      </c>
      <c r="L281" s="160">
        <v>0</v>
      </c>
      <c r="M281" s="160">
        <v>174</v>
      </c>
      <c r="N281" s="160">
        <v>3</v>
      </c>
      <c r="O281" s="160">
        <v>8</v>
      </c>
      <c r="P281" s="161">
        <v>267</v>
      </c>
    </row>
    <row r="282" spans="1:16" s="18" customFormat="1" x14ac:dyDescent="0.25">
      <c r="A282" s="138"/>
      <c r="B282" s="134" t="s">
        <v>1378</v>
      </c>
      <c r="C282" s="134"/>
      <c r="D282" s="135" t="s">
        <v>113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1">
        <v>0</v>
      </c>
    </row>
    <row r="283" spans="1:16" s="18" customFormat="1" x14ac:dyDescent="0.25">
      <c r="A283" s="138"/>
      <c r="B283" s="134" t="s">
        <v>438</v>
      </c>
      <c r="C283" s="134" t="s">
        <v>235</v>
      </c>
      <c r="D283" s="135" t="s">
        <v>361</v>
      </c>
      <c r="E283" s="160">
        <v>0</v>
      </c>
      <c r="F283" s="160">
        <v>0</v>
      </c>
      <c r="G283" s="160">
        <v>0</v>
      </c>
      <c r="H283" s="160">
        <v>0</v>
      </c>
      <c r="I283" s="160">
        <v>0</v>
      </c>
      <c r="J283" s="160">
        <v>0</v>
      </c>
      <c r="K283" s="160">
        <v>0</v>
      </c>
      <c r="L283" s="160">
        <v>0</v>
      </c>
      <c r="M283" s="160">
        <v>0</v>
      </c>
      <c r="N283" s="160">
        <v>0</v>
      </c>
      <c r="O283" s="160">
        <v>0</v>
      </c>
      <c r="P283" s="161">
        <v>0</v>
      </c>
    </row>
    <row r="284" spans="1:16" s="18" customFormat="1" x14ac:dyDescent="0.25">
      <c r="A284" s="138"/>
      <c r="B284" s="134" t="s">
        <v>1378</v>
      </c>
      <c r="C284" s="134"/>
      <c r="D284" s="135" t="s">
        <v>119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1">
        <v>0</v>
      </c>
    </row>
    <row r="285" spans="1:16" s="18" customFormat="1" x14ac:dyDescent="0.25">
      <c r="A285" s="138"/>
      <c r="B285" s="134" t="s">
        <v>1378</v>
      </c>
      <c r="C285" s="134"/>
      <c r="D285" s="135" t="s">
        <v>113</v>
      </c>
      <c r="E285" s="160">
        <v>4</v>
      </c>
      <c r="F285" s="160">
        <v>1</v>
      </c>
      <c r="G285" s="160">
        <v>1</v>
      </c>
      <c r="H285" s="160">
        <v>0</v>
      </c>
      <c r="I285" s="160">
        <v>0</v>
      </c>
      <c r="J285" s="160">
        <v>0</v>
      </c>
      <c r="K285" s="160">
        <v>0</v>
      </c>
      <c r="L285" s="160">
        <v>0</v>
      </c>
      <c r="M285" s="160">
        <v>3</v>
      </c>
      <c r="N285" s="160">
        <v>1</v>
      </c>
      <c r="O285" s="160">
        <v>0</v>
      </c>
      <c r="P285" s="161">
        <v>5</v>
      </c>
    </row>
    <row r="286" spans="1:16" s="18" customFormat="1" x14ac:dyDescent="0.25">
      <c r="A286" s="138"/>
      <c r="B286" s="134" t="s">
        <v>448</v>
      </c>
      <c r="C286" s="134" t="s">
        <v>264</v>
      </c>
      <c r="D286" s="135" t="s">
        <v>361</v>
      </c>
      <c r="E286" s="160">
        <v>0</v>
      </c>
      <c r="F286" s="160">
        <v>0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0</v>
      </c>
      <c r="M286" s="160">
        <v>0</v>
      </c>
      <c r="N286" s="160">
        <v>0</v>
      </c>
      <c r="O286" s="160">
        <v>0</v>
      </c>
      <c r="P286" s="161">
        <v>0</v>
      </c>
    </row>
    <row r="287" spans="1:16" s="18" customFormat="1" x14ac:dyDescent="0.25">
      <c r="A287" s="138"/>
      <c r="B287" s="134" t="s">
        <v>1378</v>
      </c>
      <c r="C287" s="134"/>
      <c r="D287" s="135" t="s">
        <v>119</v>
      </c>
      <c r="E287" s="160">
        <v>0</v>
      </c>
      <c r="F287" s="160">
        <v>0</v>
      </c>
      <c r="G287" s="160">
        <v>0</v>
      </c>
      <c r="H287" s="160">
        <v>0</v>
      </c>
      <c r="I287" s="160">
        <v>0</v>
      </c>
      <c r="J287" s="160">
        <v>0</v>
      </c>
      <c r="K287" s="160">
        <v>0</v>
      </c>
      <c r="L287" s="160">
        <v>0</v>
      </c>
      <c r="M287" s="160">
        <v>0</v>
      </c>
      <c r="N287" s="160">
        <v>0</v>
      </c>
      <c r="O287" s="160">
        <v>0</v>
      </c>
      <c r="P287" s="161">
        <v>0</v>
      </c>
    </row>
    <row r="288" spans="1:16" s="18" customFormat="1" x14ac:dyDescent="0.25">
      <c r="A288" s="138"/>
      <c r="B288" s="134" t="s">
        <v>1378</v>
      </c>
      <c r="C288" s="134"/>
      <c r="D288" s="135" t="s">
        <v>113</v>
      </c>
      <c r="E288" s="160">
        <v>2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  <c r="K288" s="160">
        <v>0</v>
      </c>
      <c r="L288" s="160">
        <v>0</v>
      </c>
      <c r="M288" s="160">
        <v>1</v>
      </c>
      <c r="N288" s="160">
        <v>1</v>
      </c>
      <c r="O288" s="160">
        <v>0</v>
      </c>
      <c r="P288" s="161">
        <v>2</v>
      </c>
    </row>
    <row r="289" spans="1:16" s="18" customFormat="1" x14ac:dyDescent="0.25">
      <c r="A289" s="138"/>
      <c r="B289" s="134" t="s">
        <v>437</v>
      </c>
      <c r="C289" s="134" t="s">
        <v>237</v>
      </c>
      <c r="D289" s="135" t="s">
        <v>361</v>
      </c>
      <c r="E289" s="160">
        <v>4</v>
      </c>
      <c r="F289" s="160">
        <v>0</v>
      </c>
      <c r="G289" s="160">
        <v>1</v>
      </c>
      <c r="H289" s="160">
        <v>0</v>
      </c>
      <c r="I289" s="160">
        <v>1</v>
      </c>
      <c r="J289" s="160">
        <v>0</v>
      </c>
      <c r="K289" s="160">
        <v>1</v>
      </c>
      <c r="L289" s="160">
        <v>0</v>
      </c>
      <c r="M289" s="160">
        <v>1</v>
      </c>
      <c r="N289" s="160">
        <v>0</v>
      </c>
      <c r="O289" s="160">
        <v>0</v>
      </c>
      <c r="P289" s="161">
        <v>4</v>
      </c>
    </row>
    <row r="290" spans="1:16" s="18" customFormat="1" x14ac:dyDescent="0.25">
      <c r="A290" s="138"/>
      <c r="B290" s="134" t="s">
        <v>1378</v>
      </c>
      <c r="C290" s="134"/>
      <c r="D290" s="135" t="s">
        <v>119</v>
      </c>
      <c r="E290" s="160">
        <v>0</v>
      </c>
      <c r="F290" s="160">
        <v>0</v>
      </c>
      <c r="G290" s="160">
        <v>0</v>
      </c>
      <c r="H290" s="160">
        <v>0</v>
      </c>
      <c r="I290" s="160">
        <v>0</v>
      </c>
      <c r="J290" s="160">
        <v>0</v>
      </c>
      <c r="K290" s="160">
        <v>0</v>
      </c>
      <c r="L290" s="160">
        <v>0</v>
      </c>
      <c r="M290" s="160">
        <v>0</v>
      </c>
      <c r="N290" s="160">
        <v>0</v>
      </c>
      <c r="O290" s="160">
        <v>0</v>
      </c>
      <c r="P290" s="161">
        <v>0</v>
      </c>
    </row>
    <row r="291" spans="1:16" s="18" customFormat="1" x14ac:dyDescent="0.25">
      <c r="A291" s="138"/>
      <c r="B291" s="134" t="s">
        <v>1378</v>
      </c>
      <c r="C291" s="134"/>
      <c r="D291" s="135" t="s">
        <v>113</v>
      </c>
      <c r="E291" s="160">
        <v>4</v>
      </c>
      <c r="F291" s="136">
        <v>3</v>
      </c>
      <c r="G291" s="160">
        <v>4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3</v>
      </c>
      <c r="N291" s="160">
        <v>0</v>
      </c>
      <c r="O291" s="160">
        <v>0</v>
      </c>
      <c r="P291" s="161">
        <v>7</v>
      </c>
    </row>
    <row r="292" spans="1:16" s="18" customFormat="1" x14ac:dyDescent="0.25">
      <c r="A292" s="138"/>
      <c r="B292" s="134" t="s">
        <v>1406</v>
      </c>
      <c r="C292" s="134" t="s">
        <v>238</v>
      </c>
      <c r="D292" s="135" t="s">
        <v>361</v>
      </c>
      <c r="E292" s="160">
        <v>9</v>
      </c>
      <c r="F292" s="160">
        <v>2</v>
      </c>
      <c r="G292" s="160">
        <v>3</v>
      </c>
      <c r="H292" s="160">
        <v>0</v>
      </c>
      <c r="I292" s="160">
        <v>4</v>
      </c>
      <c r="J292" s="160">
        <v>2</v>
      </c>
      <c r="K292" s="160">
        <v>0</v>
      </c>
      <c r="L292" s="160">
        <v>0</v>
      </c>
      <c r="M292" s="160">
        <v>2</v>
      </c>
      <c r="N292" s="160">
        <v>0</v>
      </c>
      <c r="O292" s="160">
        <v>0</v>
      </c>
      <c r="P292" s="161">
        <v>11</v>
      </c>
    </row>
    <row r="293" spans="1:16" s="18" customFormat="1" x14ac:dyDescent="0.25">
      <c r="A293" s="138"/>
      <c r="B293" s="134" t="s">
        <v>1378</v>
      </c>
      <c r="C293" s="134"/>
      <c r="D293" s="135" t="s">
        <v>119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0</v>
      </c>
      <c r="P293" s="161">
        <v>0</v>
      </c>
    </row>
    <row r="294" spans="1:16" s="18" customFormat="1" x14ac:dyDescent="0.25">
      <c r="A294" s="138"/>
      <c r="B294" s="134" t="s">
        <v>1378</v>
      </c>
      <c r="C294" s="134"/>
      <c r="D294" s="135" t="s">
        <v>113</v>
      </c>
      <c r="E294" s="136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160">
        <v>0</v>
      </c>
      <c r="L294" s="160">
        <v>0</v>
      </c>
      <c r="M294" s="160">
        <v>0</v>
      </c>
      <c r="N294" s="160">
        <v>0</v>
      </c>
      <c r="O294" s="160">
        <v>0</v>
      </c>
      <c r="P294" s="161">
        <v>0</v>
      </c>
    </row>
    <row r="295" spans="1:16" s="18" customFormat="1" x14ac:dyDescent="0.25">
      <c r="A295" s="22" t="s">
        <v>239</v>
      </c>
      <c r="B295" s="23" t="s">
        <v>1378</v>
      </c>
      <c r="C295" s="23"/>
      <c r="D295" s="23"/>
      <c r="E295" s="24">
        <v>188</v>
      </c>
      <c r="F295" s="24">
        <v>187</v>
      </c>
      <c r="G295" s="24">
        <v>32</v>
      </c>
      <c r="H295" s="24">
        <v>2</v>
      </c>
      <c r="I295" s="24">
        <v>63</v>
      </c>
      <c r="J295" s="24">
        <v>16</v>
      </c>
      <c r="K295" s="24">
        <v>4</v>
      </c>
      <c r="L295" s="24">
        <v>0</v>
      </c>
      <c r="M295" s="24">
        <v>239</v>
      </c>
      <c r="N295" s="24">
        <v>7</v>
      </c>
      <c r="O295" s="24">
        <v>12</v>
      </c>
      <c r="P295" s="25">
        <v>375</v>
      </c>
    </row>
    <row r="296" spans="1:16" s="18" customFormat="1" x14ac:dyDescent="0.25">
      <c r="A296" s="138" t="s">
        <v>120</v>
      </c>
      <c r="B296" s="134" t="s">
        <v>1407</v>
      </c>
      <c r="C296" s="134" t="s">
        <v>240</v>
      </c>
      <c r="D296" s="135" t="s">
        <v>361</v>
      </c>
      <c r="E296" s="160">
        <v>35</v>
      </c>
      <c r="F296" s="160">
        <v>4</v>
      </c>
      <c r="G296" s="160">
        <v>3</v>
      </c>
      <c r="H296" s="160">
        <v>0</v>
      </c>
      <c r="I296" s="160">
        <v>5</v>
      </c>
      <c r="J296" s="160">
        <v>5</v>
      </c>
      <c r="K296" s="160">
        <v>3</v>
      </c>
      <c r="L296" s="160">
        <v>0</v>
      </c>
      <c r="M296" s="160">
        <v>22</v>
      </c>
      <c r="N296" s="160">
        <v>0</v>
      </c>
      <c r="O296" s="160">
        <v>1</v>
      </c>
      <c r="P296" s="161">
        <v>39</v>
      </c>
    </row>
    <row r="297" spans="1:16" s="18" customFormat="1" x14ac:dyDescent="0.25">
      <c r="A297" s="138"/>
      <c r="B297" s="134" t="s">
        <v>1378</v>
      </c>
      <c r="C297" s="134"/>
      <c r="D297" s="135" t="s">
        <v>119</v>
      </c>
      <c r="E297" s="160">
        <v>0</v>
      </c>
      <c r="F297" s="160">
        <v>0</v>
      </c>
      <c r="G297" s="160">
        <v>0</v>
      </c>
      <c r="H297" s="160">
        <v>0</v>
      </c>
      <c r="I297" s="160">
        <v>0</v>
      </c>
      <c r="J297" s="160">
        <v>0</v>
      </c>
      <c r="K297" s="160">
        <v>0</v>
      </c>
      <c r="L297" s="160">
        <v>0</v>
      </c>
      <c r="M297" s="160">
        <v>0</v>
      </c>
      <c r="N297" s="160">
        <v>0</v>
      </c>
      <c r="O297" s="160">
        <v>0</v>
      </c>
      <c r="P297" s="161">
        <v>0</v>
      </c>
    </row>
    <row r="298" spans="1:16" s="18" customFormat="1" x14ac:dyDescent="0.25">
      <c r="A298" s="138"/>
      <c r="B298" s="134" t="s">
        <v>1378</v>
      </c>
      <c r="C298" s="134"/>
      <c r="D298" s="135" t="s">
        <v>113</v>
      </c>
      <c r="E298" s="160">
        <v>0</v>
      </c>
      <c r="F298" s="160">
        <v>0</v>
      </c>
      <c r="G298" s="160">
        <v>0</v>
      </c>
      <c r="H298" s="160">
        <v>0</v>
      </c>
      <c r="I298" s="160">
        <v>0</v>
      </c>
      <c r="J298" s="160">
        <v>0</v>
      </c>
      <c r="K298" s="160">
        <v>0</v>
      </c>
      <c r="L298" s="160">
        <v>0</v>
      </c>
      <c r="M298" s="160">
        <v>0</v>
      </c>
      <c r="N298" s="160">
        <v>0</v>
      </c>
      <c r="O298" s="160">
        <v>0</v>
      </c>
      <c r="P298" s="161">
        <v>0</v>
      </c>
    </row>
    <row r="299" spans="1:16" s="18" customFormat="1" x14ac:dyDescent="0.25">
      <c r="A299" s="138"/>
      <c r="B299" s="134" t="s">
        <v>1408</v>
      </c>
      <c r="C299" s="134" t="s">
        <v>241</v>
      </c>
      <c r="D299" s="135" t="s">
        <v>361</v>
      </c>
      <c r="E299" s="160">
        <v>50</v>
      </c>
      <c r="F299" s="160">
        <v>4</v>
      </c>
      <c r="G299" s="160">
        <v>3</v>
      </c>
      <c r="H299" s="160">
        <v>0</v>
      </c>
      <c r="I299" s="160">
        <v>0</v>
      </c>
      <c r="J299" s="160">
        <v>1</v>
      </c>
      <c r="K299" s="160">
        <v>2</v>
      </c>
      <c r="L299" s="160">
        <v>0</v>
      </c>
      <c r="M299" s="160">
        <v>44</v>
      </c>
      <c r="N299" s="160">
        <v>0</v>
      </c>
      <c r="O299" s="160">
        <v>4</v>
      </c>
      <c r="P299" s="161">
        <v>54</v>
      </c>
    </row>
    <row r="300" spans="1:16" s="18" customFormat="1" x14ac:dyDescent="0.25">
      <c r="A300" s="138"/>
      <c r="B300" s="134" t="s">
        <v>1378</v>
      </c>
      <c r="C300" s="134"/>
      <c r="D300" s="135" t="s">
        <v>119</v>
      </c>
      <c r="E300" s="160">
        <v>0</v>
      </c>
      <c r="F300" s="160">
        <v>0</v>
      </c>
      <c r="G300" s="160">
        <v>0</v>
      </c>
      <c r="H300" s="160">
        <v>0</v>
      </c>
      <c r="I300" s="160">
        <v>0</v>
      </c>
      <c r="J300" s="160">
        <v>0</v>
      </c>
      <c r="K300" s="160">
        <v>0</v>
      </c>
      <c r="L300" s="160">
        <v>0</v>
      </c>
      <c r="M300" s="160">
        <v>0</v>
      </c>
      <c r="N300" s="160">
        <v>0</v>
      </c>
      <c r="O300" s="160">
        <v>0</v>
      </c>
      <c r="P300" s="161">
        <v>0</v>
      </c>
    </row>
    <row r="301" spans="1:16" s="18" customFormat="1" x14ac:dyDescent="0.25">
      <c r="A301" s="138"/>
      <c r="B301" s="134" t="s">
        <v>1378</v>
      </c>
      <c r="C301" s="134"/>
      <c r="D301" s="135" t="s">
        <v>113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1">
        <v>0</v>
      </c>
    </row>
    <row r="302" spans="1:16" s="18" customFormat="1" x14ac:dyDescent="0.25">
      <c r="A302" s="138"/>
      <c r="B302" s="134" t="s">
        <v>1409</v>
      </c>
      <c r="C302" s="134" t="s">
        <v>242</v>
      </c>
      <c r="D302" s="135" t="s">
        <v>361</v>
      </c>
      <c r="E302" s="160">
        <v>0</v>
      </c>
      <c r="F302" s="160">
        <v>0</v>
      </c>
      <c r="G302" s="160">
        <v>0</v>
      </c>
      <c r="H302" s="160">
        <v>0</v>
      </c>
      <c r="I302" s="160">
        <v>0</v>
      </c>
      <c r="J302" s="160">
        <v>0</v>
      </c>
      <c r="K302" s="160">
        <v>0</v>
      </c>
      <c r="L302" s="160">
        <v>0</v>
      </c>
      <c r="M302" s="160">
        <v>0</v>
      </c>
      <c r="N302" s="160">
        <v>0</v>
      </c>
      <c r="O302" s="160">
        <v>0</v>
      </c>
      <c r="P302" s="161">
        <v>0</v>
      </c>
    </row>
    <row r="303" spans="1:16" s="18" customFormat="1" x14ac:dyDescent="0.25">
      <c r="A303" s="138"/>
      <c r="B303" s="134" t="s">
        <v>1378</v>
      </c>
      <c r="C303" s="134"/>
      <c r="D303" s="135" t="s">
        <v>119</v>
      </c>
      <c r="E303" s="160">
        <v>11</v>
      </c>
      <c r="F303" s="160">
        <v>0</v>
      </c>
      <c r="G303" s="160">
        <v>1</v>
      </c>
      <c r="H303" s="160">
        <v>0</v>
      </c>
      <c r="I303" s="160">
        <v>0</v>
      </c>
      <c r="J303" s="160">
        <v>3</v>
      </c>
      <c r="K303" s="160">
        <v>0</v>
      </c>
      <c r="L303" s="160">
        <v>0</v>
      </c>
      <c r="M303" s="160">
        <v>7</v>
      </c>
      <c r="N303" s="160">
        <v>0</v>
      </c>
      <c r="O303" s="160">
        <v>0</v>
      </c>
      <c r="P303" s="161">
        <v>11</v>
      </c>
    </row>
    <row r="304" spans="1:16" s="18" customFormat="1" x14ac:dyDescent="0.25">
      <c r="A304" s="138"/>
      <c r="B304" s="134" t="s">
        <v>1378</v>
      </c>
      <c r="C304" s="134"/>
      <c r="D304" s="135" t="s">
        <v>113</v>
      </c>
      <c r="E304" s="160">
        <v>4</v>
      </c>
      <c r="F304" s="160">
        <v>0</v>
      </c>
      <c r="G304" s="160">
        <v>0</v>
      </c>
      <c r="H304" s="160">
        <v>0</v>
      </c>
      <c r="I304" s="160">
        <v>0</v>
      </c>
      <c r="J304" s="160">
        <v>0</v>
      </c>
      <c r="K304" s="160">
        <v>0</v>
      </c>
      <c r="L304" s="160">
        <v>0</v>
      </c>
      <c r="M304" s="160">
        <v>3</v>
      </c>
      <c r="N304" s="160">
        <v>1</v>
      </c>
      <c r="O304" s="160">
        <v>0</v>
      </c>
      <c r="P304" s="161">
        <v>4</v>
      </c>
    </row>
    <row r="305" spans="1:16" s="18" customFormat="1" x14ac:dyDescent="0.25">
      <c r="A305" s="138"/>
      <c r="B305" s="134" t="s">
        <v>1410</v>
      </c>
      <c r="C305" s="134" t="s">
        <v>243</v>
      </c>
      <c r="D305" s="135" t="s">
        <v>361</v>
      </c>
      <c r="E305" s="160">
        <v>10</v>
      </c>
      <c r="F305" s="160">
        <v>1</v>
      </c>
      <c r="G305" s="160">
        <v>0</v>
      </c>
      <c r="H305" s="160">
        <v>0</v>
      </c>
      <c r="I305" s="160">
        <v>1</v>
      </c>
      <c r="J305" s="160">
        <v>2</v>
      </c>
      <c r="K305" s="160">
        <v>0</v>
      </c>
      <c r="L305" s="160">
        <v>0</v>
      </c>
      <c r="M305" s="160">
        <v>7</v>
      </c>
      <c r="N305" s="160">
        <v>0</v>
      </c>
      <c r="O305" s="160">
        <v>1</v>
      </c>
      <c r="P305" s="161">
        <v>11</v>
      </c>
    </row>
    <row r="306" spans="1:16" s="18" customFormat="1" x14ac:dyDescent="0.25">
      <c r="A306" s="138"/>
      <c r="B306" s="134" t="s">
        <v>1378</v>
      </c>
      <c r="C306" s="134"/>
      <c r="D306" s="135" t="s">
        <v>119</v>
      </c>
      <c r="E306" s="160">
        <v>0</v>
      </c>
      <c r="F306" s="160">
        <v>0</v>
      </c>
      <c r="G306" s="160">
        <v>0</v>
      </c>
      <c r="H306" s="160">
        <v>0</v>
      </c>
      <c r="I306" s="160">
        <v>0</v>
      </c>
      <c r="J306" s="160">
        <v>0</v>
      </c>
      <c r="K306" s="160">
        <v>0</v>
      </c>
      <c r="L306" s="160">
        <v>0</v>
      </c>
      <c r="M306" s="160">
        <v>0</v>
      </c>
      <c r="N306" s="160">
        <v>0</v>
      </c>
      <c r="O306" s="160">
        <v>0</v>
      </c>
      <c r="P306" s="161">
        <v>0</v>
      </c>
    </row>
    <row r="307" spans="1:16" s="18" customFormat="1" x14ac:dyDescent="0.25">
      <c r="A307" s="138"/>
      <c r="B307" s="134" t="s">
        <v>1378</v>
      </c>
      <c r="C307" s="134"/>
      <c r="D307" s="135" t="s">
        <v>113</v>
      </c>
      <c r="E307" s="160">
        <v>0</v>
      </c>
      <c r="F307" s="160">
        <v>0</v>
      </c>
      <c r="G307" s="160">
        <v>0</v>
      </c>
      <c r="H307" s="160">
        <v>0</v>
      </c>
      <c r="I307" s="160">
        <v>0</v>
      </c>
      <c r="J307" s="160">
        <v>0</v>
      </c>
      <c r="K307" s="160">
        <v>0</v>
      </c>
      <c r="L307" s="160">
        <v>0</v>
      </c>
      <c r="M307" s="160">
        <v>0</v>
      </c>
      <c r="N307" s="160">
        <v>0</v>
      </c>
      <c r="O307" s="160">
        <v>0</v>
      </c>
      <c r="P307" s="161">
        <v>0</v>
      </c>
    </row>
    <row r="308" spans="1:16" s="18" customFormat="1" x14ac:dyDescent="0.25">
      <c r="A308" s="138"/>
      <c r="B308" s="134" t="s">
        <v>1411</v>
      </c>
      <c r="C308" s="134" t="s">
        <v>244</v>
      </c>
      <c r="D308" s="135" t="s">
        <v>361</v>
      </c>
      <c r="E308" s="160">
        <v>4</v>
      </c>
      <c r="F308" s="160">
        <v>0</v>
      </c>
      <c r="G308" s="160">
        <v>2</v>
      </c>
      <c r="H308" s="160">
        <v>0</v>
      </c>
      <c r="I308" s="160">
        <v>0</v>
      </c>
      <c r="J308" s="160">
        <v>2</v>
      </c>
      <c r="K308" s="160">
        <v>0</v>
      </c>
      <c r="L308" s="160">
        <v>0</v>
      </c>
      <c r="M308" s="160">
        <v>0</v>
      </c>
      <c r="N308" s="160">
        <v>0</v>
      </c>
      <c r="O308" s="160">
        <v>0</v>
      </c>
      <c r="P308" s="161">
        <v>4</v>
      </c>
    </row>
    <row r="309" spans="1:16" s="18" customFormat="1" x14ac:dyDescent="0.25">
      <c r="A309" s="138"/>
      <c r="B309" s="134" t="s">
        <v>1378</v>
      </c>
      <c r="C309" s="134"/>
      <c r="D309" s="135" t="s">
        <v>119</v>
      </c>
      <c r="E309" s="160">
        <v>0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  <c r="K309" s="160">
        <v>0</v>
      </c>
      <c r="L309" s="160">
        <v>0</v>
      </c>
      <c r="M309" s="160">
        <v>0</v>
      </c>
      <c r="N309" s="160">
        <v>0</v>
      </c>
      <c r="O309" s="160">
        <v>0</v>
      </c>
      <c r="P309" s="161">
        <v>0</v>
      </c>
    </row>
    <row r="310" spans="1:16" s="18" customFormat="1" x14ac:dyDescent="0.25">
      <c r="A310" s="138"/>
      <c r="B310" s="134" t="s">
        <v>1378</v>
      </c>
      <c r="C310" s="134"/>
      <c r="D310" s="135" t="s">
        <v>113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  <c r="K310" s="160">
        <v>0</v>
      </c>
      <c r="L310" s="160">
        <v>0</v>
      </c>
      <c r="M310" s="160">
        <v>0</v>
      </c>
      <c r="N310" s="160">
        <v>0</v>
      </c>
      <c r="O310" s="160">
        <v>0</v>
      </c>
      <c r="P310" s="161">
        <v>0</v>
      </c>
    </row>
    <row r="311" spans="1:16" s="18" customFormat="1" x14ac:dyDescent="0.25">
      <c r="A311" s="22" t="s">
        <v>245</v>
      </c>
      <c r="B311" s="23" t="s">
        <v>1378</v>
      </c>
      <c r="C311" s="23"/>
      <c r="D311" s="23"/>
      <c r="E311" s="24">
        <v>114</v>
      </c>
      <c r="F311" s="24">
        <v>9</v>
      </c>
      <c r="G311" s="24">
        <v>9</v>
      </c>
      <c r="H311" s="24">
        <v>0</v>
      </c>
      <c r="I311" s="24">
        <v>6</v>
      </c>
      <c r="J311" s="24">
        <v>13</v>
      </c>
      <c r="K311" s="24">
        <v>5</v>
      </c>
      <c r="L311" s="24">
        <v>0</v>
      </c>
      <c r="M311" s="24">
        <v>83</v>
      </c>
      <c r="N311" s="24">
        <v>1</v>
      </c>
      <c r="O311" s="24">
        <v>6</v>
      </c>
      <c r="P311" s="25">
        <v>123</v>
      </c>
    </row>
    <row r="312" spans="1:16" s="18" customFormat="1" x14ac:dyDescent="0.25">
      <c r="A312" s="138" t="s">
        <v>121</v>
      </c>
      <c r="B312" s="134" t="s">
        <v>424</v>
      </c>
      <c r="C312" s="134" t="s">
        <v>233</v>
      </c>
      <c r="D312" s="135" t="s">
        <v>361</v>
      </c>
      <c r="E312" s="160">
        <v>2</v>
      </c>
      <c r="F312" s="160">
        <v>0</v>
      </c>
      <c r="G312" s="160">
        <v>1</v>
      </c>
      <c r="H312" s="160">
        <v>0</v>
      </c>
      <c r="I312" s="160">
        <v>0</v>
      </c>
      <c r="J312" s="160">
        <v>0</v>
      </c>
      <c r="K312" s="160">
        <v>0</v>
      </c>
      <c r="L312" s="160">
        <v>0</v>
      </c>
      <c r="M312" s="160">
        <v>1</v>
      </c>
      <c r="N312" s="160">
        <v>0</v>
      </c>
      <c r="O312" s="160">
        <v>0</v>
      </c>
      <c r="P312" s="161">
        <v>2</v>
      </c>
    </row>
    <row r="313" spans="1:16" s="18" customFormat="1" x14ac:dyDescent="0.25">
      <c r="A313" s="138"/>
      <c r="B313" s="134" t="s">
        <v>1378</v>
      </c>
      <c r="C313" s="134"/>
      <c r="D313" s="135" t="s">
        <v>119</v>
      </c>
      <c r="E313" s="160">
        <v>0</v>
      </c>
      <c r="F313" s="160">
        <v>0</v>
      </c>
      <c r="G313" s="160">
        <v>0</v>
      </c>
      <c r="H313" s="160">
        <v>0</v>
      </c>
      <c r="I313" s="160">
        <v>0</v>
      </c>
      <c r="J313" s="160">
        <v>0</v>
      </c>
      <c r="K313" s="160">
        <v>0</v>
      </c>
      <c r="L313" s="160">
        <v>0</v>
      </c>
      <c r="M313" s="160">
        <v>0</v>
      </c>
      <c r="N313" s="160">
        <v>0</v>
      </c>
      <c r="O313" s="160">
        <v>0</v>
      </c>
      <c r="P313" s="161">
        <v>0</v>
      </c>
    </row>
    <row r="314" spans="1:16" s="18" customFormat="1" x14ac:dyDescent="0.25">
      <c r="A314" s="138"/>
      <c r="B314" s="134" t="s">
        <v>1378</v>
      </c>
      <c r="C314" s="134"/>
      <c r="D314" s="135" t="s">
        <v>113</v>
      </c>
      <c r="E314" s="160">
        <v>1</v>
      </c>
      <c r="F314" s="160">
        <v>4</v>
      </c>
      <c r="G314" s="160">
        <v>1</v>
      </c>
      <c r="H314" s="160">
        <v>0</v>
      </c>
      <c r="I314" s="160">
        <v>2</v>
      </c>
      <c r="J314" s="160">
        <v>0</v>
      </c>
      <c r="K314" s="160">
        <v>0</v>
      </c>
      <c r="L314" s="160">
        <v>0</v>
      </c>
      <c r="M314" s="160">
        <v>1</v>
      </c>
      <c r="N314" s="160">
        <v>0</v>
      </c>
      <c r="O314" s="160">
        <v>1</v>
      </c>
      <c r="P314" s="161">
        <v>5</v>
      </c>
    </row>
    <row r="315" spans="1:16" s="18" customFormat="1" x14ac:dyDescent="0.25">
      <c r="A315" s="138"/>
      <c r="B315" s="134" t="s">
        <v>1412</v>
      </c>
      <c r="C315" s="134" t="s">
        <v>246</v>
      </c>
      <c r="D315" s="135" t="s">
        <v>361</v>
      </c>
      <c r="E315" s="160">
        <v>13</v>
      </c>
      <c r="F315" s="160">
        <v>6</v>
      </c>
      <c r="G315" s="160">
        <v>0</v>
      </c>
      <c r="H315" s="160">
        <v>0</v>
      </c>
      <c r="I315" s="160">
        <v>4</v>
      </c>
      <c r="J315" s="160">
        <v>2</v>
      </c>
      <c r="K315" s="160">
        <v>0</v>
      </c>
      <c r="L315" s="160">
        <v>0</v>
      </c>
      <c r="M315" s="160">
        <v>11</v>
      </c>
      <c r="N315" s="160">
        <v>1</v>
      </c>
      <c r="O315" s="160">
        <v>1</v>
      </c>
      <c r="P315" s="161">
        <v>19</v>
      </c>
    </row>
    <row r="316" spans="1:16" s="18" customFormat="1" x14ac:dyDescent="0.25">
      <c r="A316" s="138"/>
      <c r="B316" s="134" t="s">
        <v>1378</v>
      </c>
      <c r="C316" s="134"/>
      <c r="D316" s="135" t="s">
        <v>119</v>
      </c>
      <c r="E316" s="160">
        <v>0</v>
      </c>
      <c r="F316" s="160">
        <v>0</v>
      </c>
      <c r="G316" s="160">
        <v>0</v>
      </c>
      <c r="H316" s="160">
        <v>0</v>
      </c>
      <c r="I316" s="160">
        <v>0</v>
      </c>
      <c r="J316" s="160">
        <v>0</v>
      </c>
      <c r="K316" s="160">
        <v>0</v>
      </c>
      <c r="L316" s="160">
        <v>0</v>
      </c>
      <c r="M316" s="160">
        <v>0</v>
      </c>
      <c r="N316" s="160">
        <v>0</v>
      </c>
      <c r="O316" s="160">
        <v>0</v>
      </c>
      <c r="P316" s="161">
        <v>0</v>
      </c>
    </row>
    <row r="317" spans="1:16" s="18" customFormat="1" x14ac:dyDescent="0.25">
      <c r="A317" s="138"/>
      <c r="B317" s="134" t="s">
        <v>1378</v>
      </c>
      <c r="C317" s="134"/>
      <c r="D317" s="135" t="s">
        <v>113</v>
      </c>
      <c r="E317" s="160">
        <v>0</v>
      </c>
      <c r="F317" s="160">
        <v>0</v>
      </c>
      <c r="G317" s="160">
        <v>0</v>
      </c>
      <c r="H317" s="160">
        <v>0</v>
      </c>
      <c r="I317" s="160">
        <v>0</v>
      </c>
      <c r="J317" s="160">
        <v>0</v>
      </c>
      <c r="K317" s="160">
        <v>0</v>
      </c>
      <c r="L317" s="160">
        <v>0</v>
      </c>
      <c r="M317" s="160">
        <v>0</v>
      </c>
      <c r="N317" s="160">
        <v>0</v>
      </c>
      <c r="O317" s="160">
        <v>0</v>
      </c>
      <c r="P317" s="161">
        <v>0</v>
      </c>
    </row>
    <row r="318" spans="1:16" s="18" customFormat="1" x14ac:dyDescent="0.25">
      <c r="A318" s="138"/>
      <c r="B318" s="134" t="s">
        <v>1413</v>
      </c>
      <c r="C318" s="134" t="s">
        <v>247</v>
      </c>
      <c r="D318" s="135" t="s">
        <v>361</v>
      </c>
      <c r="E318" s="160">
        <v>3</v>
      </c>
      <c r="F318" s="160">
        <v>8</v>
      </c>
      <c r="G318" s="160">
        <v>0</v>
      </c>
      <c r="H318" s="160">
        <v>0</v>
      </c>
      <c r="I318" s="160">
        <v>1</v>
      </c>
      <c r="J318" s="160">
        <v>2</v>
      </c>
      <c r="K318" s="160">
        <v>0</v>
      </c>
      <c r="L318" s="160">
        <v>0</v>
      </c>
      <c r="M318" s="160">
        <v>6</v>
      </c>
      <c r="N318" s="160">
        <v>0</v>
      </c>
      <c r="O318" s="160">
        <v>2</v>
      </c>
      <c r="P318" s="161">
        <v>11</v>
      </c>
    </row>
    <row r="319" spans="1:16" s="18" customFormat="1" x14ac:dyDescent="0.25">
      <c r="A319" s="138"/>
      <c r="B319" s="134" t="s">
        <v>1378</v>
      </c>
      <c r="C319" s="134"/>
      <c r="D319" s="135" t="s">
        <v>119</v>
      </c>
      <c r="E319" s="160">
        <v>0</v>
      </c>
      <c r="F319" s="160">
        <v>0</v>
      </c>
      <c r="G319" s="160">
        <v>0</v>
      </c>
      <c r="H319" s="160">
        <v>0</v>
      </c>
      <c r="I319" s="160">
        <v>0</v>
      </c>
      <c r="J319" s="160">
        <v>0</v>
      </c>
      <c r="K319" s="160">
        <v>0</v>
      </c>
      <c r="L319" s="160">
        <v>0</v>
      </c>
      <c r="M319" s="160">
        <v>0</v>
      </c>
      <c r="N319" s="160">
        <v>0</v>
      </c>
      <c r="O319" s="160">
        <v>0</v>
      </c>
      <c r="P319" s="161">
        <v>0</v>
      </c>
    </row>
    <row r="320" spans="1:16" s="18" customFormat="1" x14ac:dyDescent="0.25">
      <c r="A320" s="138"/>
      <c r="B320" s="134" t="s">
        <v>1378</v>
      </c>
      <c r="C320" s="134"/>
      <c r="D320" s="135" t="s">
        <v>113</v>
      </c>
      <c r="E320" s="160">
        <v>0</v>
      </c>
      <c r="F320" s="160">
        <v>0</v>
      </c>
      <c r="G320" s="160">
        <v>0</v>
      </c>
      <c r="H320" s="160">
        <v>0</v>
      </c>
      <c r="I320" s="160">
        <v>0</v>
      </c>
      <c r="J320" s="160">
        <v>0</v>
      </c>
      <c r="K320" s="160">
        <v>0</v>
      </c>
      <c r="L320" s="160">
        <v>0</v>
      </c>
      <c r="M320" s="160">
        <v>0</v>
      </c>
      <c r="N320" s="160">
        <v>0</v>
      </c>
      <c r="O320" s="160">
        <v>0</v>
      </c>
      <c r="P320" s="161">
        <v>0</v>
      </c>
    </row>
    <row r="321" spans="1:16" s="18" customFormat="1" x14ac:dyDescent="0.25">
      <c r="A321" s="138"/>
      <c r="B321" s="134" t="s">
        <v>1414</v>
      </c>
      <c r="C321" s="134" t="s">
        <v>248</v>
      </c>
      <c r="D321" s="135" t="s">
        <v>361</v>
      </c>
      <c r="E321" s="160">
        <v>25</v>
      </c>
      <c r="F321" s="160">
        <v>6</v>
      </c>
      <c r="G321" s="160">
        <v>1</v>
      </c>
      <c r="H321" s="160">
        <v>0</v>
      </c>
      <c r="I321" s="160">
        <v>1</v>
      </c>
      <c r="J321" s="160">
        <v>2</v>
      </c>
      <c r="K321" s="160">
        <v>0</v>
      </c>
      <c r="L321" s="160">
        <v>0</v>
      </c>
      <c r="M321" s="160">
        <v>26</v>
      </c>
      <c r="N321" s="160">
        <v>1</v>
      </c>
      <c r="O321" s="160">
        <v>0</v>
      </c>
      <c r="P321" s="161">
        <v>31</v>
      </c>
    </row>
    <row r="322" spans="1:16" s="18" customFormat="1" x14ac:dyDescent="0.25">
      <c r="A322" s="138"/>
      <c r="B322" s="134" t="s">
        <v>1378</v>
      </c>
      <c r="C322" s="134"/>
      <c r="D322" s="135" t="s">
        <v>119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  <c r="O322" s="160">
        <v>0</v>
      </c>
      <c r="P322" s="161">
        <v>0</v>
      </c>
    </row>
    <row r="323" spans="1:16" s="18" customFormat="1" x14ac:dyDescent="0.25">
      <c r="A323" s="138"/>
      <c r="B323" s="134" t="s">
        <v>1378</v>
      </c>
      <c r="C323" s="134"/>
      <c r="D323" s="135" t="s">
        <v>113</v>
      </c>
      <c r="E323" s="160">
        <v>0</v>
      </c>
      <c r="F323" s="160">
        <v>0</v>
      </c>
      <c r="G323" s="160">
        <v>0</v>
      </c>
      <c r="H323" s="160">
        <v>0</v>
      </c>
      <c r="I323" s="160">
        <v>0</v>
      </c>
      <c r="J323" s="160">
        <v>0</v>
      </c>
      <c r="K323" s="160">
        <v>0</v>
      </c>
      <c r="L323" s="160">
        <v>0</v>
      </c>
      <c r="M323" s="160">
        <v>0</v>
      </c>
      <c r="N323" s="160">
        <v>0</v>
      </c>
      <c r="O323" s="160">
        <v>0</v>
      </c>
      <c r="P323" s="161">
        <v>0</v>
      </c>
    </row>
    <row r="324" spans="1:16" s="18" customFormat="1" x14ac:dyDescent="0.25">
      <c r="A324" s="138"/>
      <c r="B324" s="134" t="s">
        <v>1415</v>
      </c>
      <c r="C324" s="134" t="s">
        <v>32</v>
      </c>
      <c r="D324" s="135" t="s">
        <v>361</v>
      </c>
      <c r="E324" s="160">
        <v>0</v>
      </c>
      <c r="F324" s="160">
        <v>0</v>
      </c>
      <c r="G324" s="160">
        <v>0</v>
      </c>
      <c r="H324" s="160">
        <v>0</v>
      </c>
      <c r="I324" s="160">
        <v>0</v>
      </c>
      <c r="J324" s="160">
        <v>0</v>
      </c>
      <c r="K324" s="160">
        <v>0</v>
      </c>
      <c r="L324" s="160">
        <v>0</v>
      </c>
      <c r="M324" s="160">
        <v>0</v>
      </c>
      <c r="N324" s="160">
        <v>0</v>
      </c>
      <c r="O324" s="160">
        <v>0</v>
      </c>
      <c r="P324" s="161">
        <v>0</v>
      </c>
    </row>
    <row r="325" spans="1:16" s="18" customFormat="1" x14ac:dyDescent="0.25">
      <c r="A325" s="138"/>
      <c r="B325" s="134" t="s">
        <v>1378</v>
      </c>
      <c r="C325" s="134"/>
      <c r="D325" s="135" t="s">
        <v>119</v>
      </c>
      <c r="E325" s="160">
        <v>42</v>
      </c>
      <c r="F325" s="160">
        <v>30</v>
      </c>
      <c r="G325" s="160">
        <v>7</v>
      </c>
      <c r="H325" s="160">
        <v>0</v>
      </c>
      <c r="I325" s="160">
        <v>11</v>
      </c>
      <c r="J325" s="160">
        <v>0</v>
      </c>
      <c r="K325" s="160">
        <v>0</v>
      </c>
      <c r="L325" s="160">
        <v>0</v>
      </c>
      <c r="M325" s="160">
        <v>53</v>
      </c>
      <c r="N325" s="160">
        <v>0</v>
      </c>
      <c r="O325" s="160">
        <v>1</v>
      </c>
      <c r="P325" s="161">
        <v>72</v>
      </c>
    </row>
    <row r="326" spans="1:16" s="18" customFormat="1" x14ac:dyDescent="0.25">
      <c r="A326" s="138"/>
      <c r="B326" s="134" t="s">
        <v>1378</v>
      </c>
      <c r="C326" s="134"/>
      <c r="D326" s="135" t="s">
        <v>113</v>
      </c>
      <c r="E326" s="160">
        <v>0</v>
      </c>
      <c r="F326" s="160">
        <v>0</v>
      </c>
      <c r="G326" s="160">
        <v>0</v>
      </c>
      <c r="H326" s="160">
        <v>0</v>
      </c>
      <c r="I326" s="160">
        <v>0</v>
      </c>
      <c r="J326" s="160">
        <v>0</v>
      </c>
      <c r="K326" s="160">
        <v>0</v>
      </c>
      <c r="L326" s="160">
        <v>0</v>
      </c>
      <c r="M326" s="160">
        <v>0</v>
      </c>
      <c r="N326" s="160">
        <v>0</v>
      </c>
      <c r="O326" s="160">
        <v>0</v>
      </c>
      <c r="P326" s="161">
        <v>0</v>
      </c>
    </row>
    <row r="327" spans="1:16" s="18" customFormat="1" x14ac:dyDescent="0.25">
      <c r="A327" s="138"/>
      <c r="B327" s="134" t="s">
        <v>1416</v>
      </c>
      <c r="C327" s="134" t="s">
        <v>249</v>
      </c>
      <c r="D327" s="135" t="s">
        <v>361</v>
      </c>
      <c r="E327" s="160">
        <v>0</v>
      </c>
      <c r="F327" s="160">
        <v>0</v>
      </c>
      <c r="G327" s="160">
        <v>0</v>
      </c>
      <c r="H327" s="160">
        <v>0</v>
      </c>
      <c r="I327" s="160">
        <v>0</v>
      </c>
      <c r="J327" s="160">
        <v>0</v>
      </c>
      <c r="K327" s="160">
        <v>0</v>
      </c>
      <c r="L327" s="160">
        <v>0</v>
      </c>
      <c r="M327" s="160">
        <v>0</v>
      </c>
      <c r="N327" s="160">
        <v>0</v>
      </c>
      <c r="O327" s="160">
        <v>0</v>
      </c>
      <c r="P327" s="161">
        <v>0</v>
      </c>
    </row>
    <row r="328" spans="1:16" s="18" customFormat="1" x14ac:dyDescent="0.25">
      <c r="A328" s="138"/>
      <c r="B328" s="134" t="s">
        <v>1378</v>
      </c>
      <c r="C328" s="134"/>
      <c r="D328" s="135" t="s">
        <v>119</v>
      </c>
      <c r="E328" s="160">
        <v>21</v>
      </c>
      <c r="F328" s="160">
        <v>18</v>
      </c>
      <c r="G328" s="160">
        <v>3</v>
      </c>
      <c r="H328" s="160">
        <v>0</v>
      </c>
      <c r="I328" s="160">
        <v>5</v>
      </c>
      <c r="J328" s="160">
        <v>0</v>
      </c>
      <c r="K328" s="160">
        <v>1</v>
      </c>
      <c r="L328" s="160">
        <v>0</v>
      </c>
      <c r="M328" s="160">
        <v>30</v>
      </c>
      <c r="N328" s="160">
        <v>0</v>
      </c>
      <c r="O328" s="160">
        <v>0</v>
      </c>
      <c r="P328" s="161">
        <v>39</v>
      </c>
    </row>
    <row r="329" spans="1:16" s="18" customFormat="1" x14ac:dyDescent="0.25">
      <c r="A329" s="138"/>
      <c r="B329" s="134" t="s">
        <v>1378</v>
      </c>
      <c r="C329" s="134"/>
      <c r="D329" s="135" t="s">
        <v>113</v>
      </c>
      <c r="E329" s="160">
        <v>0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  <c r="O329" s="160">
        <v>0</v>
      </c>
      <c r="P329" s="161">
        <v>0</v>
      </c>
    </row>
    <row r="330" spans="1:16" s="18" customFormat="1" x14ac:dyDescent="0.25">
      <c r="A330" s="138"/>
      <c r="B330" s="134" t="s">
        <v>1417</v>
      </c>
      <c r="C330" s="134" t="s">
        <v>250</v>
      </c>
      <c r="D330" s="135" t="s">
        <v>361</v>
      </c>
      <c r="E330" s="160">
        <v>44</v>
      </c>
      <c r="F330" s="160">
        <v>9</v>
      </c>
      <c r="G330" s="160">
        <v>0</v>
      </c>
      <c r="H330" s="160">
        <v>0</v>
      </c>
      <c r="I330" s="160">
        <v>3</v>
      </c>
      <c r="J330" s="160">
        <v>0</v>
      </c>
      <c r="K330" s="160">
        <v>0</v>
      </c>
      <c r="L330" s="160">
        <v>0</v>
      </c>
      <c r="M330" s="160">
        <v>47</v>
      </c>
      <c r="N330" s="160">
        <v>0</v>
      </c>
      <c r="O330" s="160">
        <v>3</v>
      </c>
      <c r="P330" s="161">
        <v>53</v>
      </c>
    </row>
    <row r="331" spans="1:16" s="18" customFormat="1" x14ac:dyDescent="0.25">
      <c r="A331" s="138"/>
      <c r="B331" s="134" t="s">
        <v>1378</v>
      </c>
      <c r="C331" s="134"/>
      <c r="D331" s="135" t="s">
        <v>119</v>
      </c>
      <c r="E331" s="160">
        <v>0</v>
      </c>
      <c r="F331" s="160">
        <v>0</v>
      </c>
      <c r="G331" s="160">
        <v>0</v>
      </c>
      <c r="H331" s="160">
        <v>0</v>
      </c>
      <c r="I331" s="160">
        <v>0</v>
      </c>
      <c r="J331" s="160">
        <v>0</v>
      </c>
      <c r="K331" s="160">
        <v>0</v>
      </c>
      <c r="L331" s="160">
        <v>0</v>
      </c>
      <c r="M331" s="160">
        <v>0</v>
      </c>
      <c r="N331" s="160">
        <v>0</v>
      </c>
      <c r="O331" s="160">
        <v>0</v>
      </c>
      <c r="P331" s="161">
        <v>0</v>
      </c>
    </row>
    <row r="332" spans="1:16" s="18" customFormat="1" x14ac:dyDescent="0.25">
      <c r="A332" s="138"/>
      <c r="B332" s="134" t="s">
        <v>1378</v>
      </c>
      <c r="C332" s="134"/>
      <c r="D332" s="135" t="s">
        <v>113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0">
        <v>0</v>
      </c>
      <c r="P332" s="161">
        <v>0</v>
      </c>
    </row>
    <row r="333" spans="1:16" s="18" customFormat="1" x14ac:dyDescent="0.25">
      <c r="A333" s="22" t="s">
        <v>251</v>
      </c>
      <c r="B333" s="23" t="s">
        <v>1378</v>
      </c>
      <c r="C333" s="23"/>
      <c r="D333" s="23"/>
      <c r="E333" s="24">
        <v>151</v>
      </c>
      <c r="F333" s="24">
        <v>81</v>
      </c>
      <c r="G333" s="24">
        <v>13</v>
      </c>
      <c r="H333" s="24">
        <v>0</v>
      </c>
      <c r="I333" s="24">
        <v>27</v>
      </c>
      <c r="J333" s="24">
        <v>6</v>
      </c>
      <c r="K333" s="24">
        <v>1</v>
      </c>
      <c r="L333" s="24">
        <v>0</v>
      </c>
      <c r="M333" s="24">
        <v>175</v>
      </c>
      <c r="N333" s="24">
        <v>2</v>
      </c>
      <c r="O333" s="24">
        <v>8</v>
      </c>
      <c r="P333" s="25">
        <v>232</v>
      </c>
    </row>
    <row r="334" spans="1:16" s="18" customFormat="1" x14ac:dyDescent="0.25">
      <c r="A334" s="138" t="s">
        <v>122</v>
      </c>
      <c r="B334" s="134" t="s">
        <v>988</v>
      </c>
      <c r="C334" s="134" t="s">
        <v>33</v>
      </c>
      <c r="D334" s="135" t="s">
        <v>361</v>
      </c>
      <c r="E334" s="160">
        <v>267</v>
      </c>
      <c r="F334" s="160">
        <v>25</v>
      </c>
      <c r="G334" s="160">
        <v>9</v>
      </c>
      <c r="H334" s="160">
        <v>1</v>
      </c>
      <c r="I334" s="160">
        <v>5</v>
      </c>
      <c r="J334" s="160">
        <v>72</v>
      </c>
      <c r="K334" s="160">
        <v>8</v>
      </c>
      <c r="L334" s="160">
        <v>0</v>
      </c>
      <c r="M334" s="160">
        <v>177</v>
      </c>
      <c r="N334" s="160">
        <v>9</v>
      </c>
      <c r="O334" s="160">
        <v>11</v>
      </c>
      <c r="P334" s="161">
        <v>292</v>
      </c>
    </row>
    <row r="335" spans="1:16" s="18" customFormat="1" x14ac:dyDescent="0.25">
      <c r="A335" s="138"/>
      <c r="B335" s="134" t="s">
        <v>1378</v>
      </c>
      <c r="C335" s="134"/>
      <c r="D335" s="135" t="s">
        <v>119</v>
      </c>
      <c r="E335" s="160">
        <v>0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  <c r="K335" s="160">
        <v>0</v>
      </c>
      <c r="L335" s="160">
        <v>0</v>
      </c>
      <c r="M335" s="160">
        <v>0</v>
      </c>
      <c r="N335" s="160">
        <v>0</v>
      </c>
      <c r="O335" s="160">
        <v>0</v>
      </c>
      <c r="P335" s="161">
        <v>0</v>
      </c>
    </row>
    <row r="336" spans="1:16" s="18" customFormat="1" x14ac:dyDescent="0.25">
      <c r="A336" s="138"/>
      <c r="B336" s="134" t="s">
        <v>1378</v>
      </c>
      <c r="C336" s="134"/>
      <c r="D336" s="135" t="s">
        <v>113</v>
      </c>
      <c r="E336" s="160">
        <v>1</v>
      </c>
      <c r="F336" s="160">
        <v>0</v>
      </c>
      <c r="G336" s="160">
        <v>0</v>
      </c>
      <c r="H336" s="160">
        <v>0</v>
      </c>
      <c r="I336" s="160">
        <v>0</v>
      </c>
      <c r="J336" s="160">
        <v>0</v>
      </c>
      <c r="K336" s="160">
        <v>0</v>
      </c>
      <c r="L336" s="160">
        <v>0</v>
      </c>
      <c r="M336" s="160">
        <v>1</v>
      </c>
      <c r="N336" s="160">
        <v>0</v>
      </c>
      <c r="O336" s="160">
        <v>0</v>
      </c>
      <c r="P336" s="161">
        <v>1</v>
      </c>
    </row>
    <row r="337" spans="1:16" s="18" customFormat="1" x14ac:dyDescent="0.25">
      <c r="A337" s="22" t="s">
        <v>252</v>
      </c>
      <c r="B337" s="23" t="s">
        <v>1378</v>
      </c>
      <c r="C337" s="23"/>
      <c r="D337" s="23"/>
      <c r="E337" s="24">
        <v>268</v>
      </c>
      <c r="F337" s="24">
        <v>25</v>
      </c>
      <c r="G337" s="24">
        <v>9</v>
      </c>
      <c r="H337" s="24">
        <v>1</v>
      </c>
      <c r="I337" s="24">
        <v>5</v>
      </c>
      <c r="J337" s="24">
        <v>72</v>
      </c>
      <c r="K337" s="24">
        <v>8</v>
      </c>
      <c r="L337" s="24">
        <v>0</v>
      </c>
      <c r="M337" s="24">
        <v>178</v>
      </c>
      <c r="N337" s="24">
        <v>9</v>
      </c>
      <c r="O337" s="24">
        <v>11</v>
      </c>
      <c r="P337" s="25">
        <v>293</v>
      </c>
    </row>
    <row r="338" spans="1:16" ht="15.75" thickBot="1" x14ac:dyDescent="0.3">
      <c r="A338" s="26" t="s">
        <v>15</v>
      </c>
      <c r="B338" s="267" t="s">
        <v>1378</v>
      </c>
      <c r="C338" s="27"/>
      <c r="D338" s="27"/>
      <c r="E338" s="28">
        <v>1716</v>
      </c>
      <c r="F338" s="28">
        <v>1091</v>
      </c>
      <c r="G338" s="28">
        <v>337</v>
      </c>
      <c r="H338" s="28">
        <v>8</v>
      </c>
      <c r="I338" s="28">
        <v>210</v>
      </c>
      <c r="J338" s="28">
        <v>314</v>
      </c>
      <c r="K338" s="28">
        <v>57</v>
      </c>
      <c r="L338" s="28">
        <v>0</v>
      </c>
      <c r="M338" s="28">
        <v>1694</v>
      </c>
      <c r="N338" s="28">
        <v>38</v>
      </c>
      <c r="O338" s="28">
        <v>149</v>
      </c>
      <c r="P338" s="29">
        <v>2807</v>
      </c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8" orientation="landscape" r:id="rId1"/>
  <headerFooter>
    <oddFooter>&amp;L*Doctors degree - Professonal Practice includes DNP, DPT, PHARMD, MD, and JD. All other Doctorate degrees are categorized as Doctor's Degree - Research/Scholarhip.</oddFooter>
  </headerFooter>
  <rowBreaks count="6" manualBreakCount="6">
    <brk id="50" max="16383" man="1"/>
    <brk id="99" max="16383" man="1"/>
    <brk id="150" max="16383" man="1"/>
    <brk id="199" max="16383" man="1"/>
    <brk id="255" max="16383" man="1"/>
    <brk id="31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346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A5" sqref="A5"/>
    </sheetView>
  </sheetViews>
  <sheetFormatPr defaultRowHeight="15" x14ac:dyDescent="0.25"/>
  <cols>
    <col min="1" max="2" width="10.28515625" style="39" customWidth="1"/>
    <col min="3" max="3" width="34.42578125" style="39" customWidth="1"/>
    <col min="4" max="4" width="33" customWidth="1"/>
    <col min="5" max="6" width="7" style="40" customWidth="1"/>
    <col min="7" max="7" width="17.42578125" style="40" bestFit="1" customWidth="1"/>
    <col min="8" max="8" width="17.140625" style="40" bestFit="1" customWidth="1"/>
    <col min="9" max="9" width="5.7109375" style="40" bestFit="1" customWidth="1"/>
    <col min="10" max="10" width="13.85546875" style="40" bestFit="1" customWidth="1"/>
    <col min="11" max="11" width="16" style="40" bestFit="1" customWidth="1"/>
    <col min="12" max="12" width="19.140625" style="40" bestFit="1" customWidth="1"/>
    <col min="13" max="13" width="6.42578125" style="40" bestFit="1" customWidth="1"/>
    <col min="14" max="14" width="13.85546875" style="40" bestFit="1" customWidth="1"/>
    <col min="15" max="15" width="9.140625" style="40" bestFit="1" customWidth="1"/>
    <col min="16" max="16" width="10.7109375" style="40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8" ht="15.75" x14ac:dyDescent="0.25">
      <c r="A2" s="353" t="s">
        <v>388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385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s="128" customFormat="1" ht="26.25" customHeight="1" x14ac:dyDescent="0.2">
      <c r="A4" s="137" t="s">
        <v>98</v>
      </c>
      <c r="B4" s="270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6" t="s">
        <v>104</v>
      </c>
      <c r="J4" s="36" t="s">
        <v>105</v>
      </c>
      <c r="K4" s="36" t="s">
        <v>106</v>
      </c>
      <c r="L4" s="36" t="s">
        <v>107</v>
      </c>
      <c r="M4" s="36" t="s">
        <v>108</v>
      </c>
      <c r="N4" s="36" t="s">
        <v>109</v>
      </c>
      <c r="O4" s="36" t="s">
        <v>110</v>
      </c>
      <c r="P4" s="37" t="s">
        <v>15</v>
      </c>
    </row>
    <row r="5" spans="1:18" s="18" customFormat="1" x14ac:dyDescent="0.25">
      <c r="A5" s="138" t="s">
        <v>111</v>
      </c>
      <c r="B5" s="134" t="s">
        <v>926</v>
      </c>
      <c r="C5" s="134" t="s">
        <v>129</v>
      </c>
      <c r="D5" s="135" t="s">
        <v>392</v>
      </c>
      <c r="E5" s="160">
        <v>20</v>
      </c>
      <c r="F5" s="160">
        <v>20</v>
      </c>
      <c r="G5" s="160">
        <v>10</v>
      </c>
      <c r="H5" s="160">
        <v>0</v>
      </c>
      <c r="I5" s="160">
        <v>2</v>
      </c>
      <c r="J5" s="160">
        <v>6</v>
      </c>
      <c r="K5" s="160">
        <v>1</v>
      </c>
      <c r="L5" s="160">
        <v>0</v>
      </c>
      <c r="M5" s="160">
        <v>18</v>
      </c>
      <c r="N5" s="160">
        <v>1</v>
      </c>
      <c r="O5" s="160">
        <v>2</v>
      </c>
      <c r="P5" s="161">
        <f>SUM(G5:O5)</f>
        <v>40</v>
      </c>
      <c r="Q5" s="18" t="str">
        <f>IF(P5=(E5+F5),"","Check")</f>
        <v/>
      </c>
    </row>
    <row r="6" spans="1:18" s="18" customFormat="1" x14ac:dyDescent="0.25">
      <c r="A6" s="138"/>
      <c r="B6" s="134" t="s">
        <v>1378</v>
      </c>
      <c r="C6" s="134"/>
      <c r="D6" s="135" t="s">
        <v>119</v>
      </c>
      <c r="E6" s="308">
        <v>0</v>
      </c>
      <c r="F6" s="308">
        <v>0</v>
      </c>
      <c r="G6" s="308">
        <v>0</v>
      </c>
      <c r="H6" s="308">
        <v>0</v>
      </c>
      <c r="I6" s="308">
        <v>0</v>
      </c>
      <c r="J6" s="308">
        <v>0</v>
      </c>
      <c r="K6" s="308">
        <v>0</v>
      </c>
      <c r="L6" s="308">
        <v>0</v>
      </c>
      <c r="M6" s="308">
        <v>0</v>
      </c>
      <c r="N6" s="308">
        <v>0</v>
      </c>
      <c r="O6" s="308">
        <v>0</v>
      </c>
      <c r="P6" s="306">
        <v>0</v>
      </c>
      <c r="Q6" s="18" t="str">
        <f t="shared" ref="Q6:Q69" si="0">IF(P6=(E6+F6),"","Check")</f>
        <v/>
      </c>
    </row>
    <row r="7" spans="1:18" s="18" customFormat="1" x14ac:dyDescent="0.25">
      <c r="A7" s="138"/>
      <c r="B7" s="134" t="s">
        <v>1378</v>
      </c>
      <c r="C7" s="134"/>
      <c r="D7" s="135" t="s">
        <v>113</v>
      </c>
      <c r="E7" s="308">
        <v>0</v>
      </c>
      <c r="F7" s="308">
        <v>0</v>
      </c>
      <c r="G7" s="308">
        <v>0</v>
      </c>
      <c r="H7" s="308">
        <v>0</v>
      </c>
      <c r="I7" s="308">
        <v>0</v>
      </c>
      <c r="J7" s="308">
        <v>0</v>
      </c>
      <c r="K7" s="308">
        <v>0</v>
      </c>
      <c r="L7" s="308">
        <v>0</v>
      </c>
      <c r="M7" s="308">
        <v>0</v>
      </c>
      <c r="N7" s="308">
        <v>0</v>
      </c>
      <c r="O7" s="308">
        <v>0</v>
      </c>
      <c r="P7" s="306">
        <v>0</v>
      </c>
      <c r="Q7" s="18" t="str">
        <f t="shared" si="0"/>
        <v/>
      </c>
    </row>
    <row r="8" spans="1:18" s="18" customFormat="1" x14ac:dyDescent="0.25">
      <c r="A8" s="138"/>
      <c r="B8" s="134" t="s">
        <v>1382</v>
      </c>
      <c r="C8" s="134" t="s">
        <v>132</v>
      </c>
      <c r="D8" s="135" t="s">
        <v>392</v>
      </c>
      <c r="E8" s="160">
        <v>62</v>
      </c>
      <c r="F8" s="160">
        <v>106</v>
      </c>
      <c r="G8" s="160">
        <v>14</v>
      </c>
      <c r="H8" s="160">
        <v>1</v>
      </c>
      <c r="I8" s="160">
        <v>13</v>
      </c>
      <c r="J8" s="160">
        <v>15</v>
      </c>
      <c r="K8" s="160">
        <v>1</v>
      </c>
      <c r="L8" s="160">
        <v>0</v>
      </c>
      <c r="M8" s="160">
        <v>108</v>
      </c>
      <c r="N8" s="160">
        <v>2</v>
      </c>
      <c r="O8" s="160">
        <v>14</v>
      </c>
      <c r="P8" s="161">
        <f t="shared" ref="P8:P11" si="1">SUM(G8:O8)</f>
        <v>168</v>
      </c>
      <c r="Q8" s="18" t="str">
        <f t="shared" si="0"/>
        <v/>
      </c>
    </row>
    <row r="9" spans="1:18" s="18" customFormat="1" x14ac:dyDescent="0.25">
      <c r="A9" s="138"/>
      <c r="B9" s="134" t="s">
        <v>1378</v>
      </c>
      <c r="C9" s="134"/>
      <c r="D9" s="135" t="s">
        <v>119</v>
      </c>
      <c r="E9" s="308">
        <v>0</v>
      </c>
      <c r="F9" s="308">
        <v>0</v>
      </c>
      <c r="G9" s="308">
        <v>0</v>
      </c>
      <c r="H9" s="308">
        <v>0</v>
      </c>
      <c r="I9" s="308">
        <v>0</v>
      </c>
      <c r="J9" s="308">
        <v>0</v>
      </c>
      <c r="K9" s="308">
        <v>0</v>
      </c>
      <c r="L9" s="308">
        <v>0</v>
      </c>
      <c r="M9" s="308">
        <v>0</v>
      </c>
      <c r="N9" s="308">
        <v>0</v>
      </c>
      <c r="O9" s="308">
        <v>0</v>
      </c>
      <c r="P9" s="306">
        <v>0</v>
      </c>
      <c r="Q9" s="18" t="str">
        <f t="shared" si="0"/>
        <v/>
      </c>
    </row>
    <row r="10" spans="1:18" s="18" customFormat="1" x14ac:dyDescent="0.25">
      <c r="A10" s="138"/>
      <c r="B10" s="134" t="s">
        <v>1378</v>
      </c>
      <c r="C10" s="134"/>
      <c r="D10" s="135" t="s">
        <v>113</v>
      </c>
      <c r="E10" s="160">
        <v>1</v>
      </c>
      <c r="F10" s="160">
        <v>1</v>
      </c>
      <c r="G10" s="160">
        <v>1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1</v>
      </c>
      <c r="N10" s="160">
        <v>0</v>
      </c>
      <c r="O10" s="160">
        <v>0</v>
      </c>
      <c r="P10" s="161">
        <f t="shared" si="1"/>
        <v>2</v>
      </c>
      <c r="Q10" s="18" t="str">
        <f t="shared" si="0"/>
        <v/>
      </c>
    </row>
    <row r="11" spans="1:18" s="18" customFormat="1" x14ac:dyDescent="0.25">
      <c r="A11" s="138"/>
      <c r="B11" s="134" t="s">
        <v>1383</v>
      </c>
      <c r="C11" s="134" t="s">
        <v>133</v>
      </c>
      <c r="D11" s="135" t="s">
        <v>392</v>
      </c>
      <c r="E11" s="160">
        <v>1</v>
      </c>
      <c r="F11" s="160">
        <v>4</v>
      </c>
      <c r="G11" s="160">
        <v>0</v>
      </c>
      <c r="H11" s="160">
        <v>0</v>
      </c>
      <c r="I11" s="160">
        <v>1</v>
      </c>
      <c r="J11" s="160">
        <v>1</v>
      </c>
      <c r="K11" s="160">
        <v>0</v>
      </c>
      <c r="L11" s="160">
        <v>0</v>
      </c>
      <c r="M11" s="160">
        <v>3</v>
      </c>
      <c r="N11" s="160">
        <v>0</v>
      </c>
      <c r="O11" s="160">
        <v>0</v>
      </c>
      <c r="P11" s="161">
        <f t="shared" si="1"/>
        <v>5</v>
      </c>
      <c r="Q11" s="18" t="str">
        <f t="shared" si="0"/>
        <v/>
      </c>
    </row>
    <row r="12" spans="1:18" s="18" customFormat="1" x14ac:dyDescent="0.25">
      <c r="A12" s="138"/>
      <c r="B12" s="134" t="s">
        <v>1378</v>
      </c>
      <c r="C12" s="134"/>
      <c r="D12" s="135" t="s">
        <v>119</v>
      </c>
      <c r="E12" s="308">
        <v>0</v>
      </c>
      <c r="F12" s="308">
        <v>0</v>
      </c>
      <c r="G12" s="308">
        <v>0</v>
      </c>
      <c r="H12" s="308">
        <v>0</v>
      </c>
      <c r="I12" s="308">
        <v>0</v>
      </c>
      <c r="J12" s="308">
        <v>0</v>
      </c>
      <c r="K12" s="308">
        <v>0</v>
      </c>
      <c r="L12" s="308">
        <v>0</v>
      </c>
      <c r="M12" s="308">
        <v>0</v>
      </c>
      <c r="N12" s="308">
        <v>0</v>
      </c>
      <c r="O12" s="308">
        <v>0</v>
      </c>
      <c r="P12" s="306">
        <v>0</v>
      </c>
      <c r="Q12" s="18" t="str">
        <f t="shared" si="0"/>
        <v/>
      </c>
    </row>
    <row r="13" spans="1:18" s="18" customFormat="1" x14ac:dyDescent="0.25">
      <c r="A13" s="138"/>
      <c r="B13" s="134" t="s">
        <v>1378</v>
      </c>
      <c r="C13" s="134"/>
      <c r="D13" s="135" t="s">
        <v>113</v>
      </c>
      <c r="E13" s="308">
        <v>0</v>
      </c>
      <c r="F13" s="308">
        <v>0</v>
      </c>
      <c r="G13" s="308">
        <v>0</v>
      </c>
      <c r="H13" s="308">
        <v>0</v>
      </c>
      <c r="I13" s="308">
        <v>0</v>
      </c>
      <c r="J13" s="308">
        <v>0</v>
      </c>
      <c r="K13" s="308">
        <v>0</v>
      </c>
      <c r="L13" s="308">
        <v>0</v>
      </c>
      <c r="M13" s="308">
        <v>0</v>
      </c>
      <c r="N13" s="308">
        <v>0</v>
      </c>
      <c r="O13" s="308">
        <v>0</v>
      </c>
      <c r="P13" s="306">
        <v>0</v>
      </c>
      <c r="Q13" s="18" t="str">
        <f t="shared" si="0"/>
        <v/>
      </c>
    </row>
    <row r="14" spans="1:18" s="18" customFormat="1" x14ac:dyDescent="0.25">
      <c r="A14" s="22" t="s">
        <v>134</v>
      </c>
      <c r="B14" s="23" t="s">
        <v>1378</v>
      </c>
      <c r="C14" s="23"/>
      <c r="D14" s="23"/>
      <c r="E14" s="24">
        <f>SUM(E5:E13)</f>
        <v>84</v>
      </c>
      <c r="F14" s="24">
        <f>SUM(F5:F13)</f>
        <v>131</v>
      </c>
      <c r="G14" s="24">
        <f t="shared" ref="G14:O14" si="2">SUM(G5:G11)</f>
        <v>25</v>
      </c>
      <c r="H14" s="24">
        <f t="shared" si="2"/>
        <v>1</v>
      </c>
      <c r="I14" s="24">
        <f t="shared" si="2"/>
        <v>16</v>
      </c>
      <c r="J14" s="24">
        <f t="shared" si="2"/>
        <v>22</v>
      </c>
      <c r="K14" s="24">
        <f t="shared" si="2"/>
        <v>2</v>
      </c>
      <c r="L14" s="24">
        <f t="shared" si="2"/>
        <v>0</v>
      </c>
      <c r="M14" s="24">
        <f t="shared" si="2"/>
        <v>130</v>
      </c>
      <c r="N14" s="24">
        <f t="shared" si="2"/>
        <v>3</v>
      </c>
      <c r="O14" s="24">
        <f t="shared" si="2"/>
        <v>16</v>
      </c>
      <c r="P14" s="25">
        <f>E14+F14</f>
        <v>215</v>
      </c>
      <c r="Q14" s="18" t="str">
        <f t="shared" si="0"/>
        <v/>
      </c>
    </row>
    <row r="15" spans="1:18" s="18" customFormat="1" x14ac:dyDescent="0.25">
      <c r="A15" s="138" t="s">
        <v>112</v>
      </c>
      <c r="B15" s="134" t="s">
        <v>933</v>
      </c>
      <c r="C15" s="134" t="s">
        <v>135</v>
      </c>
      <c r="D15" s="135" t="s">
        <v>392</v>
      </c>
      <c r="E15" s="160">
        <v>12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11</v>
      </c>
      <c r="N15" s="160">
        <v>0</v>
      </c>
      <c r="O15" s="160">
        <v>1</v>
      </c>
      <c r="P15" s="161">
        <f>SUM(G15:O15)</f>
        <v>12</v>
      </c>
      <c r="Q15" s="18" t="str">
        <f t="shared" si="0"/>
        <v/>
      </c>
    </row>
    <row r="16" spans="1:18" s="18" customFormat="1" x14ac:dyDescent="0.25">
      <c r="A16" s="138"/>
      <c r="B16" s="134" t="s">
        <v>1378</v>
      </c>
      <c r="C16" s="134"/>
      <c r="D16" s="135" t="s">
        <v>119</v>
      </c>
      <c r="E16" s="308">
        <v>0</v>
      </c>
      <c r="F16" s="308">
        <v>0</v>
      </c>
      <c r="G16" s="308">
        <v>0</v>
      </c>
      <c r="H16" s="308">
        <v>0</v>
      </c>
      <c r="I16" s="308">
        <v>0</v>
      </c>
      <c r="J16" s="308">
        <v>0</v>
      </c>
      <c r="K16" s="308">
        <v>0</v>
      </c>
      <c r="L16" s="308">
        <v>0</v>
      </c>
      <c r="M16" s="308">
        <v>0</v>
      </c>
      <c r="N16" s="308">
        <v>0</v>
      </c>
      <c r="O16" s="308">
        <v>0</v>
      </c>
      <c r="P16" s="306">
        <v>0</v>
      </c>
      <c r="Q16" s="18" t="str">
        <f t="shared" si="0"/>
        <v/>
      </c>
    </row>
    <row r="17" spans="1:17" s="18" customFormat="1" x14ac:dyDescent="0.25">
      <c r="A17" s="138"/>
      <c r="B17" s="134" t="s">
        <v>1378</v>
      </c>
      <c r="C17" s="134"/>
      <c r="D17" s="135" t="s">
        <v>113</v>
      </c>
      <c r="E17" s="308">
        <v>0</v>
      </c>
      <c r="F17" s="308">
        <v>0</v>
      </c>
      <c r="G17" s="308">
        <v>0</v>
      </c>
      <c r="H17" s="308">
        <v>0</v>
      </c>
      <c r="I17" s="308">
        <v>0</v>
      </c>
      <c r="J17" s="308">
        <v>0</v>
      </c>
      <c r="K17" s="308">
        <v>0</v>
      </c>
      <c r="L17" s="308">
        <v>0</v>
      </c>
      <c r="M17" s="308">
        <v>0</v>
      </c>
      <c r="N17" s="308">
        <v>0</v>
      </c>
      <c r="O17" s="308">
        <v>0</v>
      </c>
      <c r="P17" s="306">
        <v>0</v>
      </c>
      <c r="Q17" s="18" t="str">
        <f t="shared" si="0"/>
        <v/>
      </c>
    </row>
    <row r="18" spans="1:17" s="18" customFormat="1" x14ac:dyDescent="0.25">
      <c r="A18" s="138"/>
      <c r="B18" s="134" t="s">
        <v>1384</v>
      </c>
      <c r="C18" s="134" t="s">
        <v>136</v>
      </c>
      <c r="D18" s="135" t="s">
        <v>392</v>
      </c>
      <c r="E18" s="160">
        <v>10</v>
      </c>
      <c r="F18" s="160">
        <v>3</v>
      </c>
      <c r="G18" s="160">
        <v>1</v>
      </c>
      <c r="H18" s="160">
        <v>0</v>
      </c>
      <c r="I18" s="160">
        <v>0</v>
      </c>
      <c r="J18" s="160">
        <v>1</v>
      </c>
      <c r="K18" s="160">
        <v>2</v>
      </c>
      <c r="L18" s="160">
        <v>0</v>
      </c>
      <c r="M18" s="160">
        <v>8</v>
      </c>
      <c r="N18" s="160">
        <v>0</v>
      </c>
      <c r="O18" s="160">
        <v>1</v>
      </c>
      <c r="P18" s="161">
        <f t="shared" ref="P18:P78" si="3">SUM(G18:O18)</f>
        <v>13</v>
      </c>
      <c r="Q18" s="18" t="str">
        <f t="shared" si="0"/>
        <v/>
      </c>
    </row>
    <row r="19" spans="1:17" s="18" customFormat="1" x14ac:dyDescent="0.25">
      <c r="A19" s="138"/>
      <c r="B19" s="134" t="s">
        <v>1378</v>
      </c>
      <c r="C19" s="134"/>
      <c r="D19" s="135" t="s">
        <v>119</v>
      </c>
      <c r="E19" s="308">
        <v>0</v>
      </c>
      <c r="F19" s="308">
        <v>0</v>
      </c>
      <c r="G19" s="308">
        <v>0</v>
      </c>
      <c r="H19" s="308">
        <v>0</v>
      </c>
      <c r="I19" s="308">
        <v>0</v>
      </c>
      <c r="J19" s="308">
        <v>0</v>
      </c>
      <c r="K19" s="308">
        <v>0</v>
      </c>
      <c r="L19" s="308">
        <v>0</v>
      </c>
      <c r="M19" s="308">
        <v>0</v>
      </c>
      <c r="N19" s="308">
        <v>0</v>
      </c>
      <c r="O19" s="308">
        <v>0</v>
      </c>
      <c r="P19" s="306">
        <v>0</v>
      </c>
      <c r="Q19" s="18" t="str">
        <f t="shared" si="0"/>
        <v/>
      </c>
    </row>
    <row r="20" spans="1:17" s="18" customFormat="1" x14ac:dyDescent="0.25">
      <c r="A20" s="138"/>
      <c r="B20" s="134" t="s">
        <v>1378</v>
      </c>
      <c r="C20" s="134"/>
      <c r="D20" s="135" t="s">
        <v>113</v>
      </c>
      <c r="E20" s="308">
        <v>0</v>
      </c>
      <c r="F20" s="308">
        <v>0</v>
      </c>
      <c r="G20" s="308">
        <v>0</v>
      </c>
      <c r="H20" s="308">
        <v>0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6">
        <v>0</v>
      </c>
      <c r="Q20" s="18" t="str">
        <f t="shared" si="0"/>
        <v/>
      </c>
    </row>
    <row r="21" spans="1:17" s="18" customFormat="1" x14ac:dyDescent="0.25">
      <c r="A21" s="138"/>
      <c r="B21" s="134" t="s">
        <v>1419</v>
      </c>
      <c r="C21" s="134" t="s">
        <v>137</v>
      </c>
      <c r="D21" s="135" t="s">
        <v>392</v>
      </c>
      <c r="E21" s="160">
        <v>11</v>
      </c>
      <c r="F21" s="160">
        <v>3</v>
      </c>
      <c r="G21" s="160">
        <v>2</v>
      </c>
      <c r="H21" s="160">
        <v>0</v>
      </c>
      <c r="I21" s="160">
        <v>0</v>
      </c>
      <c r="J21" s="160">
        <v>3</v>
      </c>
      <c r="K21" s="160">
        <v>0</v>
      </c>
      <c r="L21" s="160">
        <v>0</v>
      </c>
      <c r="M21" s="160">
        <v>9</v>
      </c>
      <c r="N21" s="160">
        <v>0</v>
      </c>
      <c r="O21" s="160">
        <v>0</v>
      </c>
      <c r="P21" s="161">
        <f t="shared" si="3"/>
        <v>14</v>
      </c>
      <c r="Q21" s="18" t="str">
        <f t="shared" si="0"/>
        <v/>
      </c>
    </row>
    <row r="22" spans="1:17" s="18" customFormat="1" x14ac:dyDescent="0.25">
      <c r="A22" s="138"/>
      <c r="B22" s="134" t="s">
        <v>1378</v>
      </c>
      <c r="C22" s="134"/>
      <c r="D22" s="135" t="s">
        <v>119</v>
      </c>
      <c r="E22" s="308">
        <v>0</v>
      </c>
      <c r="F22" s="308">
        <v>0</v>
      </c>
      <c r="G22" s="308">
        <v>0</v>
      </c>
      <c r="H22" s="308">
        <v>0</v>
      </c>
      <c r="I22" s="308">
        <v>0</v>
      </c>
      <c r="J22" s="308">
        <v>0</v>
      </c>
      <c r="K22" s="308">
        <v>0</v>
      </c>
      <c r="L22" s="308">
        <v>0</v>
      </c>
      <c r="M22" s="308">
        <v>0</v>
      </c>
      <c r="N22" s="308">
        <v>0</v>
      </c>
      <c r="O22" s="308">
        <v>0</v>
      </c>
      <c r="P22" s="306">
        <v>0</v>
      </c>
      <c r="Q22" s="18" t="str">
        <f t="shared" si="0"/>
        <v/>
      </c>
    </row>
    <row r="23" spans="1:17" s="18" customFormat="1" x14ac:dyDescent="0.25">
      <c r="A23" s="138"/>
      <c r="B23" s="134" t="s">
        <v>1378</v>
      </c>
      <c r="C23" s="134"/>
      <c r="D23" s="135" t="s">
        <v>113</v>
      </c>
      <c r="E23" s="308">
        <v>0</v>
      </c>
      <c r="F23" s="308">
        <v>0</v>
      </c>
      <c r="G23" s="308">
        <v>0</v>
      </c>
      <c r="H23" s="308">
        <v>0</v>
      </c>
      <c r="I23" s="308">
        <v>0</v>
      </c>
      <c r="J23" s="308">
        <v>0</v>
      </c>
      <c r="K23" s="308">
        <v>0</v>
      </c>
      <c r="L23" s="308">
        <v>0</v>
      </c>
      <c r="M23" s="308">
        <v>0</v>
      </c>
      <c r="N23" s="308">
        <v>0</v>
      </c>
      <c r="O23" s="308">
        <v>0</v>
      </c>
      <c r="P23" s="306">
        <v>0</v>
      </c>
      <c r="Q23" s="18" t="str">
        <f t="shared" si="0"/>
        <v/>
      </c>
    </row>
    <row r="24" spans="1:17" s="18" customFormat="1" x14ac:dyDescent="0.25">
      <c r="A24" s="138"/>
      <c r="B24" s="134" t="s">
        <v>1385</v>
      </c>
      <c r="C24" s="134" t="s">
        <v>138</v>
      </c>
      <c r="D24" s="135" t="s">
        <v>392</v>
      </c>
      <c r="E24" s="160">
        <v>28</v>
      </c>
      <c r="F24" s="160">
        <v>0</v>
      </c>
      <c r="G24" s="160">
        <v>0</v>
      </c>
      <c r="H24" s="160">
        <v>0</v>
      </c>
      <c r="I24" s="160">
        <v>0</v>
      </c>
      <c r="J24" s="160">
        <v>11</v>
      </c>
      <c r="K24" s="160">
        <v>0</v>
      </c>
      <c r="L24" s="160">
        <v>1</v>
      </c>
      <c r="M24" s="160">
        <v>15</v>
      </c>
      <c r="N24" s="160">
        <v>0</v>
      </c>
      <c r="O24" s="160">
        <v>1</v>
      </c>
      <c r="P24" s="161">
        <f t="shared" si="3"/>
        <v>28</v>
      </c>
      <c r="Q24" s="18" t="str">
        <f t="shared" si="0"/>
        <v/>
      </c>
    </row>
    <row r="25" spans="1:17" s="18" customFormat="1" x14ac:dyDescent="0.25">
      <c r="A25" s="138"/>
      <c r="B25" s="134" t="s">
        <v>1378</v>
      </c>
      <c r="C25" s="134"/>
      <c r="D25" s="135" t="s">
        <v>119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308">
        <v>0</v>
      </c>
      <c r="K25" s="308">
        <v>0</v>
      </c>
      <c r="L25" s="308">
        <v>0</v>
      </c>
      <c r="M25" s="308">
        <v>0</v>
      </c>
      <c r="N25" s="308">
        <v>0</v>
      </c>
      <c r="O25" s="308">
        <v>0</v>
      </c>
      <c r="P25" s="306">
        <v>0</v>
      </c>
      <c r="Q25" s="18" t="str">
        <f t="shared" si="0"/>
        <v/>
      </c>
    </row>
    <row r="26" spans="1:17" s="18" customFormat="1" x14ac:dyDescent="0.25">
      <c r="A26" s="138"/>
      <c r="B26" s="134" t="s">
        <v>1378</v>
      </c>
      <c r="C26" s="134"/>
      <c r="D26" s="135" t="s">
        <v>113</v>
      </c>
      <c r="E26" s="160">
        <v>0</v>
      </c>
      <c r="F26" s="160">
        <v>2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2</v>
      </c>
      <c r="N26" s="160">
        <v>0</v>
      </c>
      <c r="O26" s="160">
        <v>0</v>
      </c>
      <c r="P26" s="161">
        <f t="shared" si="3"/>
        <v>2</v>
      </c>
      <c r="Q26" s="18" t="str">
        <f t="shared" si="0"/>
        <v/>
      </c>
    </row>
    <row r="27" spans="1:17" s="18" customFormat="1" x14ac:dyDescent="0.25">
      <c r="A27" s="138"/>
      <c r="B27" s="134" t="s">
        <v>1381</v>
      </c>
      <c r="C27" s="134" t="s">
        <v>139</v>
      </c>
      <c r="D27" s="135" t="s">
        <v>392</v>
      </c>
      <c r="E27" s="308">
        <v>0</v>
      </c>
      <c r="F27" s="308">
        <v>0</v>
      </c>
      <c r="G27" s="308">
        <v>0</v>
      </c>
      <c r="H27" s="308">
        <v>0</v>
      </c>
      <c r="I27" s="308">
        <v>0</v>
      </c>
      <c r="J27" s="308">
        <v>0</v>
      </c>
      <c r="K27" s="308">
        <v>0</v>
      </c>
      <c r="L27" s="308">
        <v>0</v>
      </c>
      <c r="M27" s="308">
        <v>0</v>
      </c>
      <c r="N27" s="308">
        <v>0</v>
      </c>
      <c r="O27" s="308">
        <v>0</v>
      </c>
      <c r="P27" s="306">
        <v>0</v>
      </c>
      <c r="Q27" s="18" t="str">
        <f t="shared" si="0"/>
        <v/>
      </c>
    </row>
    <row r="28" spans="1:17" s="18" customFormat="1" x14ac:dyDescent="0.25">
      <c r="A28" s="138"/>
      <c r="B28" s="159" t="s">
        <v>1378</v>
      </c>
      <c r="C28" s="159"/>
      <c r="D28" s="135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  <c r="Q28" s="18" t="str">
        <f t="shared" si="0"/>
        <v/>
      </c>
    </row>
    <row r="29" spans="1:17" s="18" customFormat="1" x14ac:dyDescent="0.25">
      <c r="A29" s="138"/>
      <c r="B29" s="134" t="s">
        <v>1378</v>
      </c>
      <c r="C29" s="134"/>
      <c r="D29" s="135" t="s">
        <v>113</v>
      </c>
      <c r="E29" s="308">
        <v>7</v>
      </c>
      <c r="F29" s="308">
        <v>3</v>
      </c>
      <c r="G29" s="308">
        <v>0</v>
      </c>
      <c r="H29" s="308">
        <v>0</v>
      </c>
      <c r="I29" s="308">
        <v>0</v>
      </c>
      <c r="J29" s="308">
        <v>0</v>
      </c>
      <c r="K29" s="308">
        <v>1</v>
      </c>
      <c r="L29" s="308">
        <v>0</v>
      </c>
      <c r="M29" s="308">
        <v>7</v>
      </c>
      <c r="N29" s="308">
        <v>0</v>
      </c>
      <c r="O29" s="308">
        <v>2</v>
      </c>
      <c r="P29" s="306">
        <v>10</v>
      </c>
      <c r="Q29" s="18" t="str">
        <f t="shared" si="0"/>
        <v/>
      </c>
    </row>
    <row r="30" spans="1:17" s="18" customFormat="1" x14ac:dyDescent="0.25">
      <c r="A30" s="138"/>
      <c r="B30" s="134" t="s">
        <v>1386</v>
      </c>
      <c r="C30" s="134" t="s">
        <v>140</v>
      </c>
      <c r="D30" s="135" t="s">
        <v>392</v>
      </c>
      <c r="E30" s="160">
        <v>7</v>
      </c>
      <c r="F30" s="160">
        <v>1</v>
      </c>
      <c r="G30" s="160">
        <v>0</v>
      </c>
      <c r="H30" s="160">
        <v>0</v>
      </c>
      <c r="I30" s="160">
        <v>0</v>
      </c>
      <c r="J30" s="160">
        <v>2</v>
      </c>
      <c r="K30" s="160">
        <v>1</v>
      </c>
      <c r="L30" s="160">
        <v>0</v>
      </c>
      <c r="M30" s="160">
        <v>5</v>
      </c>
      <c r="N30" s="160">
        <v>0</v>
      </c>
      <c r="O30" s="160">
        <v>0</v>
      </c>
      <c r="P30" s="161">
        <f t="shared" si="3"/>
        <v>8</v>
      </c>
      <c r="Q30" s="18" t="str">
        <f t="shared" si="0"/>
        <v/>
      </c>
    </row>
    <row r="31" spans="1:17" s="18" customFormat="1" x14ac:dyDescent="0.25">
      <c r="A31" s="138"/>
      <c r="B31" s="134" t="s">
        <v>1378</v>
      </c>
      <c r="C31" s="134"/>
      <c r="D31" s="135" t="s">
        <v>119</v>
      </c>
      <c r="E31" s="308">
        <v>0</v>
      </c>
      <c r="F31" s="308">
        <v>0</v>
      </c>
      <c r="G31" s="308">
        <v>0</v>
      </c>
      <c r="H31" s="308">
        <v>0</v>
      </c>
      <c r="I31" s="308">
        <v>0</v>
      </c>
      <c r="J31" s="308">
        <v>0</v>
      </c>
      <c r="K31" s="308">
        <v>0</v>
      </c>
      <c r="L31" s="308">
        <v>0</v>
      </c>
      <c r="M31" s="308">
        <v>0</v>
      </c>
      <c r="N31" s="308">
        <v>0</v>
      </c>
      <c r="O31" s="308">
        <v>0</v>
      </c>
      <c r="P31" s="306">
        <v>0</v>
      </c>
      <c r="Q31" s="18" t="str">
        <f t="shared" si="0"/>
        <v/>
      </c>
    </row>
    <row r="32" spans="1:17" s="18" customFormat="1" x14ac:dyDescent="0.25">
      <c r="A32" s="138"/>
      <c r="B32" s="134" t="s">
        <v>1378</v>
      </c>
      <c r="C32" s="134"/>
      <c r="D32" s="135" t="s">
        <v>113</v>
      </c>
      <c r="E32" s="308">
        <v>0</v>
      </c>
      <c r="F32" s="308">
        <v>0</v>
      </c>
      <c r="G32" s="308">
        <v>0</v>
      </c>
      <c r="H32" s="308">
        <v>0</v>
      </c>
      <c r="I32" s="308">
        <v>0</v>
      </c>
      <c r="J32" s="308">
        <v>0</v>
      </c>
      <c r="K32" s="308">
        <v>0</v>
      </c>
      <c r="L32" s="308">
        <v>0</v>
      </c>
      <c r="M32" s="308">
        <v>0</v>
      </c>
      <c r="N32" s="308">
        <v>0</v>
      </c>
      <c r="O32" s="308">
        <v>0</v>
      </c>
      <c r="P32" s="306">
        <v>0</v>
      </c>
      <c r="Q32" s="18" t="str">
        <f t="shared" si="0"/>
        <v/>
      </c>
    </row>
    <row r="33" spans="1:17" s="18" customFormat="1" x14ac:dyDescent="0.25">
      <c r="A33" s="138"/>
      <c r="B33" s="134" t="s">
        <v>425</v>
      </c>
      <c r="C33" s="134" t="s">
        <v>141</v>
      </c>
      <c r="D33" s="135" t="s">
        <v>392</v>
      </c>
      <c r="E33" s="160">
        <v>16</v>
      </c>
      <c r="F33" s="160">
        <v>5</v>
      </c>
      <c r="G33" s="160">
        <v>1</v>
      </c>
      <c r="H33" s="160">
        <v>0</v>
      </c>
      <c r="I33" s="160">
        <v>0</v>
      </c>
      <c r="J33" s="160">
        <v>3</v>
      </c>
      <c r="K33" s="160">
        <v>1</v>
      </c>
      <c r="L33" s="160">
        <v>0</v>
      </c>
      <c r="M33" s="160">
        <v>15</v>
      </c>
      <c r="N33" s="160">
        <v>0</v>
      </c>
      <c r="O33" s="160">
        <v>1</v>
      </c>
      <c r="P33" s="161">
        <f t="shared" si="3"/>
        <v>21</v>
      </c>
      <c r="Q33" s="18" t="str">
        <f t="shared" si="0"/>
        <v/>
      </c>
    </row>
    <row r="34" spans="1:17" s="18" customFormat="1" x14ac:dyDescent="0.25">
      <c r="A34" s="138"/>
      <c r="B34" s="134" t="s">
        <v>1378</v>
      </c>
      <c r="C34" s="134"/>
      <c r="D34" s="135" t="s">
        <v>119</v>
      </c>
      <c r="E34" s="308">
        <v>0</v>
      </c>
      <c r="F34" s="308">
        <v>0</v>
      </c>
      <c r="G34" s="308">
        <v>0</v>
      </c>
      <c r="H34" s="308">
        <v>0</v>
      </c>
      <c r="I34" s="308">
        <v>0</v>
      </c>
      <c r="J34" s="308">
        <v>0</v>
      </c>
      <c r="K34" s="308">
        <v>0</v>
      </c>
      <c r="L34" s="308">
        <v>0</v>
      </c>
      <c r="M34" s="308">
        <v>0</v>
      </c>
      <c r="N34" s="308">
        <v>0</v>
      </c>
      <c r="O34" s="308">
        <v>0</v>
      </c>
      <c r="P34" s="306">
        <v>0</v>
      </c>
      <c r="Q34" s="18" t="str">
        <f t="shared" si="0"/>
        <v/>
      </c>
    </row>
    <row r="35" spans="1:17" s="18" customFormat="1" x14ac:dyDescent="0.25">
      <c r="A35" s="138"/>
      <c r="B35" s="134" t="s">
        <v>1378</v>
      </c>
      <c r="C35" s="134"/>
      <c r="D35" s="135" t="s">
        <v>113</v>
      </c>
      <c r="E35" s="160">
        <v>7</v>
      </c>
      <c r="F35" s="160">
        <v>1</v>
      </c>
      <c r="G35" s="160">
        <v>0</v>
      </c>
      <c r="H35" s="160">
        <v>1</v>
      </c>
      <c r="I35" s="160">
        <v>0</v>
      </c>
      <c r="J35" s="160">
        <v>1</v>
      </c>
      <c r="K35" s="160">
        <v>0</v>
      </c>
      <c r="L35" s="160">
        <v>0</v>
      </c>
      <c r="M35" s="160">
        <v>6</v>
      </c>
      <c r="N35" s="160">
        <v>0</v>
      </c>
      <c r="O35" s="160">
        <v>0</v>
      </c>
      <c r="P35" s="161">
        <f t="shared" si="3"/>
        <v>8</v>
      </c>
      <c r="Q35" s="18" t="str">
        <f t="shared" si="0"/>
        <v/>
      </c>
    </row>
    <row r="36" spans="1:17" s="18" customFormat="1" x14ac:dyDescent="0.25">
      <c r="A36" s="138"/>
      <c r="B36" s="134" t="s">
        <v>1387</v>
      </c>
      <c r="C36" s="134" t="s">
        <v>142</v>
      </c>
      <c r="D36" s="135" t="s">
        <v>392</v>
      </c>
      <c r="E36" s="308">
        <v>0</v>
      </c>
      <c r="F36" s="308">
        <v>0</v>
      </c>
      <c r="G36" s="308">
        <v>0</v>
      </c>
      <c r="H36" s="308">
        <v>0</v>
      </c>
      <c r="I36" s="308">
        <v>0</v>
      </c>
      <c r="J36" s="308">
        <v>0</v>
      </c>
      <c r="K36" s="308">
        <v>0</v>
      </c>
      <c r="L36" s="308">
        <v>0</v>
      </c>
      <c r="M36" s="308">
        <v>0</v>
      </c>
      <c r="N36" s="308">
        <v>0</v>
      </c>
      <c r="O36" s="308">
        <v>0</v>
      </c>
      <c r="P36" s="306">
        <v>0</v>
      </c>
      <c r="Q36" s="18" t="str">
        <f t="shared" si="0"/>
        <v/>
      </c>
    </row>
    <row r="37" spans="1:17" s="18" customFormat="1" x14ac:dyDescent="0.25">
      <c r="A37" s="138"/>
      <c r="B37" s="159" t="s">
        <v>1378</v>
      </c>
      <c r="C37" s="159"/>
      <c r="D37" s="135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  <c r="Q37" s="18" t="str">
        <f t="shared" si="0"/>
        <v/>
      </c>
    </row>
    <row r="38" spans="1:17" s="18" customFormat="1" x14ac:dyDescent="0.25">
      <c r="A38" s="138"/>
      <c r="B38" s="134" t="s">
        <v>1378</v>
      </c>
      <c r="C38" s="134"/>
      <c r="D38" s="135" t="s">
        <v>113</v>
      </c>
      <c r="E38" s="308">
        <v>2</v>
      </c>
      <c r="F38" s="308">
        <v>0</v>
      </c>
      <c r="G38" s="308">
        <v>0</v>
      </c>
      <c r="H38" s="308">
        <v>0</v>
      </c>
      <c r="I38" s="308">
        <v>0</v>
      </c>
      <c r="J38" s="308">
        <v>2</v>
      </c>
      <c r="K38" s="308">
        <v>0</v>
      </c>
      <c r="L38" s="308">
        <v>0</v>
      </c>
      <c r="M38" s="308">
        <v>0</v>
      </c>
      <c r="N38" s="308">
        <v>0</v>
      </c>
      <c r="O38" s="308">
        <v>0</v>
      </c>
      <c r="P38" s="306">
        <v>2</v>
      </c>
      <c r="Q38" s="18" t="str">
        <f t="shared" si="0"/>
        <v/>
      </c>
    </row>
    <row r="39" spans="1:17" s="18" customFormat="1" x14ac:dyDescent="0.25">
      <c r="A39" s="138"/>
      <c r="B39" s="134" t="s">
        <v>426</v>
      </c>
      <c r="C39" s="134" t="s">
        <v>143</v>
      </c>
      <c r="D39" s="135" t="s">
        <v>392</v>
      </c>
      <c r="E39" s="160">
        <v>2</v>
      </c>
      <c r="F39" s="160">
        <v>1</v>
      </c>
      <c r="G39" s="160">
        <v>0</v>
      </c>
      <c r="H39" s="160">
        <v>0</v>
      </c>
      <c r="I39" s="160">
        <v>0</v>
      </c>
      <c r="J39" s="160">
        <v>1</v>
      </c>
      <c r="K39" s="160">
        <v>0</v>
      </c>
      <c r="L39" s="160">
        <v>0</v>
      </c>
      <c r="M39" s="160">
        <v>2</v>
      </c>
      <c r="N39" s="160">
        <v>0</v>
      </c>
      <c r="O39" s="160">
        <v>0</v>
      </c>
      <c r="P39" s="161">
        <f t="shared" si="3"/>
        <v>3</v>
      </c>
      <c r="Q39" s="18" t="str">
        <f t="shared" si="0"/>
        <v/>
      </c>
    </row>
    <row r="40" spans="1:17" s="18" customFormat="1" x14ac:dyDescent="0.25">
      <c r="A40" s="138"/>
      <c r="B40" s="134" t="s">
        <v>1378</v>
      </c>
      <c r="C40" s="134"/>
      <c r="D40" s="135" t="s">
        <v>119</v>
      </c>
      <c r="E40" s="308">
        <v>0</v>
      </c>
      <c r="F40" s="308">
        <v>0</v>
      </c>
      <c r="G40" s="308">
        <v>0</v>
      </c>
      <c r="H40" s="308">
        <v>0</v>
      </c>
      <c r="I40" s="308">
        <v>0</v>
      </c>
      <c r="J40" s="308">
        <v>0</v>
      </c>
      <c r="K40" s="308">
        <v>0</v>
      </c>
      <c r="L40" s="308">
        <v>0</v>
      </c>
      <c r="M40" s="308">
        <v>0</v>
      </c>
      <c r="N40" s="308">
        <v>0</v>
      </c>
      <c r="O40" s="308">
        <v>0</v>
      </c>
      <c r="P40" s="306">
        <v>0</v>
      </c>
      <c r="Q40" s="18" t="str">
        <f t="shared" si="0"/>
        <v/>
      </c>
    </row>
    <row r="41" spans="1:17" s="18" customFormat="1" x14ac:dyDescent="0.25">
      <c r="A41" s="138"/>
      <c r="B41" s="134" t="s">
        <v>1378</v>
      </c>
      <c r="C41" s="134"/>
      <c r="D41" s="135" t="s">
        <v>113</v>
      </c>
      <c r="E41" s="160">
        <v>4</v>
      </c>
      <c r="F41" s="160">
        <v>1</v>
      </c>
      <c r="G41" s="160">
        <v>0</v>
      </c>
      <c r="H41" s="160">
        <v>0</v>
      </c>
      <c r="I41" s="160">
        <v>0</v>
      </c>
      <c r="J41" s="160">
        <v>1</v>
      </c>
      <c r="K41" s="160">
        <v>0</v>
      </c>
      <c r="L41" s="160">
        <v>0</v>
      </c>
      <c r="M41" s="160">
        <v>4</v>
      </c>
      <c r="N41" s="160">
        <v>0</v>
      </c>
      <c r="O41" s="160">
        <v>0</v>
      </c>
      <c r="P41" s="161">
        <f t="shared" si="3"/>
        <v>5</v>
      </c>
      <c r="Q41" s="18" t="str">
        <f t="shared" si="0"/>
        <v/>
      </c>
    </row>
    <row r="42" spans="1:17" s="18" customFormat="1" x14ac:dyDescent="0.25">
      <c r="A42" s="138"/>
      <c r="B42" s="134" t="s">
        <v>1388</v>
      </c>
      <c r="C42" s="134" t="s">
        <v>144</v>
      </c>
      <c r="D42" s="135" t="s">
        <v>392</v>
      </c>
      <c r="E42" s="160">
        <v>22</v>
      </c>
      <c r="F42" s="160">
        <v>1</v>
      </c>
      <c r="G42" s="160">
        <v>0</v>
      </c>
      <c r="H42" s="160">
        <v>0</v>
      </c>
      <c r="I42" s="160">
        <v>1</v>
      </c>
      <c r="J42" s="160">
        <v>4</v>
      </c>
      <c r="K42" s="160">
        <v>1</v>
      </c>
      <c r="L42" s="160">
        <v>0</v>
      </c>
      <c r="M42" s="160">
        <v>13</v>
      </c>
      <c r="N42" s="160">
        <v>1</v>
      </c>
      <c r="O42" s="160">
        <v>3</v>
      </c>
      <c r="P42" s="161">
        <f t="shared" si="3"/>
        <v>23</v>
      </c>
      <c r="Q42" s="18" t="str">
        <f t="shared" si="0"/>
        <v/>
      </c>
    </row>
    <row r="43" spans="1:17" s="18" customFormat="1" x14ac:dyDescent="0.25">
      <c r="A43" s="138"/>
      <c r="B43" s="134" t="s">
        <v>1378</v>
      </c>
      <c r="C43" s="134"/>
      <c r="D43" s="135" t="s">
        <v>119</v>
      </c>
      <c r="E43" s="308">
        <v>0</v>
      </c>
      <c r="F43" s="308">
        <v>0</v>
      </c>
      <c r="G43" s="308">
        <v>0</v>
      </c>
      <c r="H43" s="308">
        <v>0</v>
      </c>
      <c r="I43" s="308">
        <v>0</v>
      </c>
      <c r="J43" s="308">
        <v>0</v>
      </c>
      <c r="K43" s="308">
        <v>0</v>
      </c>
      <c r="L43" s="308">
        <v>0</v>
      </c>
      <c r="M43" s="308">
        <v>0</v>
      </c>
      <c r="N43" s="308">
        <v>0</v>
      </c>
      <c r="O43" s="308">
        <v>0</v>
      </c>
      <c r="P43" s="306">
        <v>0</v>
      </c>
      <c r="Q43" s="18" t="str">
        <f t="shared" si="0"/>
        <v/>
      </c>
    </row>
    <row r="44" spans="1:17" s="18" customFormat="1" x14ac:dyDescent="0.25">
      <c r="A44" s="138"/>
      <c r="B44" s="134" t="s">
        <v>1378</v>
      </c>
      <c r="C44" s="134"/>
      <c r="D44" s="135" t="s">
        <v>113</v>
      </c>
      <c r="E44" s="160">
        <v>7</v>
      </c>
      <c r="F44" s="160">
        <v>1</v>
      </c>
      <c r="G44" s="160">
        <v>0</v>
      </c>
      <c r="H44" s="160">
        <v>0</v>
      </c>
      <c r="I44" s="160">
        <v>0</v>
      </c>
      <c r="J44" s="160">
        <v>1</v>
      </c>
      <c r="K44" s="160">
        <v>0</v>
      </c>
      <c r="L44" s="160">
        <v>0</v>
      </c>
      <c r="M44" s="160">
        <v>7</v>
      </c>
      <c r="N44" s="160">
        <v>0</v>
      </c>
      <c r="O44" s="160">
        <v>0</v>
      </c>
      <c r="P44" s="161">
        <f t="shared" si="3"/>
        <v>8</v>
      </c>
      <c r="Q44" s="18" t="str">
        <f t="shared" si="0"/>
        <v/>
      </c>
    </row>
    <row r="45" spans="1:17" s="18" customFormat="1" x14ac:dyDescent="0.25">
      <c r="A45" s="138"/>
      <c r="B45" s="134" t="s">
        <v>1379</v>
      </c>
      <c r="C45" s="134" t="s">
        <v>145</v>
      </c>
      <c r="D45" s="135" t="s">
        <v>392</v>
      </c>
      <c r="E45" s="160">
        <v>6</v>
      </c>
      <c r="F45" s="160">
        <v>6</v>
      </c>
      <c r="G45" s="160">
        <v>0</v>
      </c>
      <c r="H45" s="160">
        <v>0</v>
      </c>
      <c r="I45" s="160">
        <v>0</v>
      </c>
      <c r="J45" s="160">
        <v>6</v>
      </c>
      <c r="K45" s="160">
        <v>0</v>
      </c>
      <c r="L45" s="160">
        <v>0</v>
      </c>
      <c r="M45" s="160">
        <v>5</v>
      </c>
      <c r="N45" s="160">
        <v>0</v>
      </c>
      <c r="O45" s="160">
        <v>1</v>
      </c>
      <c r="P45" s="161">
        <f t="shared" si="3"/>
        <v>12</v>
      </c>
      <c r="Q45" s="18" t="str">
        <f t="shared" si="0"/>
        <v/>
      </c>
    </row>
    <row r="46" spans="1:17" s="18" customFormat="1" x14ac:dyDescent="0.25">
      <c r="A46" s="138"/>
      <c r="B46" s="134" t="s">
        <v>1378</v>
      </c>
      <c r="C46" s="134"/>
      <c r="D46" s="135" t="s">
        <v>119</v>
      </c>
      <c r="E46" s="308">
        <v>0</v>
      </c>
      <c r="F46" s="308">
        <v>0</v>
      </c>
      <c r="G46" s="308">
        <v>0</v>
      </c>
      <c r="H46" s="308">
        <v>0</v>
      </c>
      <c r="I46" s="308">
        <v>0</v>
      </c>
      <c r="J46" s="308">
        <v>0</v>
      </c>
      <c r="K46" s="308">
        <v>0</v>
      </c>
      <c r="L46" s="308">
        <v>0</v>
      </c>
      <c r="M46" s="308">
        <v>0</v>
      </c>
      <c r="N46" s="308">
        <v>0</v>
      </c>
      <c r="O46" s="308">
        <v>0</v>
      </c>
      <c r="P46" s="306">
        <v>0</v>
      </c>
      <c r="Q46" s="18" t="str">
        <f t="shared" si="0"/>
        <v/>
      </c>
    </row>
    <row r="47" spans="1:17" s="18" customFormat="1" x14ac:dyDescent="0.25">
      <c r="A47" s="138"/>
      <c r="B47" s="134" t="s">
        <v>1378</v>
      </c>
      <c r="C47" s="134"/>
      <c r="D47" s="135" t="s">
        <v>113</v>
      </c>
      <c r="E47" s="308">
        <v>0</v>
      </c>
      <c r="F47" s="308">
        <v>0</v>
      </c>
      <c r="G47" s="308">
        <v>0</v>
      </c>
      <c r="H47" s="308">
        <v>0</v>
      </c>
      <c r="I47" s="308">
        <v>0</v>
      </c>
      <c r="J47" s="308">
        <v>0</v>
      </c>
      <c r="K47" s="308">
        <v>0</v>
      </c>
      <c r="L47" s="308">
        <v>0</v>
      </c>
      <c r="M47" s="308">
        <v>0</v>
      </c>
      <c r="N47" s="308">
        <v>0</v>
      </c>
      <c r="O47" s="308">
        <v>0</v>
      </c>
      <c r="P47" s="306">
        <v>0</v>
      </c>
      <c r="Q47" s="18" t="str">
        <f t="shared" si="0"/>
        <v/>
      </c>
    </row>
    <row r="48" spans="1:17" s="18" customFormat="1" x14ac:dyDescent="0.25">
      <c r="A48" s="138"/>
      <c r="B48" s="134" t="s">
        <v>934</v>
      </c>
      <c r="C48" s="134" t="s">
        <v>146</v>
      </c>
      <c r="D48" s="135" t="s">
        <v>392</v>
      </c>
      <c r="E48" s="160">
        <v>21</v>
      </c>
      <c r="F48" s="160">
        <v>10</v>
      </c>
      <c r="G48" s="160">
        <v>0</v>
      </c>
      <c r="H48" s="160">
        <v>0</v>
      </c>
      <c r="I48" s="160">
        <v>1</v>
      </c>
      <c r="J48" s="160">
        <v>11</v>
      </c>
      <c r="K48" s="160">
        <v>0</v>
      </c>
      <c r="L48" s="160">
        <v>0</v>
      </c>
      <c r="M48" s="160">
        <v>16</v>
      </c>
      <c r="N48" s="160">
        <v>0</v>
      </c>
      <c r="O48" s="160">
        <v>3</v>
      </c>
      <c r="P48" s="161">
        <f t="shared" si="3"/>
        <v>31</v>
      </c>
      <c r="Q48" s="18" t="str">
        <f t="shared" si="0"/>
        <v/>
      </c>
    </row>
    <row r="49" spans="1:17" s="18" customFormat="1" x14ac:dyDescent="0.25">
      <c r="A49" s="138"/>
      <c r="B49" s="134" t="s">
        <v>1378</v>
      </c>
      <c r="C49" s="134"/>
      <c r="D49" s="135" t="s">
        <v>119</v>
      </c>
      <c r="E49" s="308">
        <v>0</v>
      </c>
      <c r="F49" s="308">
        <v>0</v>
      </c>
      <c r="G49" s="308">
        <v>0</v>
      </c>
      <c r="H49" s="308">
        <v>0</v>
      </c>
      <c r="I49" s="308">
        <v>0</v>
      </c>
      <c r="J49" s="308">
        <v>0</v>
      </c>
      <c r="K49" s="308">
        <v>0</v>
      </c>
      <c r="L49" s="308">
        <v>0</v>
      </c>
      <c r="M49" s="308">
        <v>0</v>
      </c>
      <c r="N49" s="308">
        <v>0</v>
      </c>
      <c r="O49" s="308">
        <v>0</v>
      </c>
      <c r="P49" s="306">
        <v>0</v>
      </c>
      <c r="Q49" s="18" t="str">
        <f t="shared" si="0"/>
        <v/>
      </c>
    </row>
    <row r="50" spans="1:17" s="18" customFormat="1" x14ac:dyDescent="0.25">
      <c r="A50" s="138"/>
      <c r="B50" s="134" t="s">
        <v>1378</v>
      </c>
      <c r="C50" s="134"/>
      <c r="D50" s="135" t="s">
        <v>113</v>
      </c>
      <c r="E50" s="308">
        <v>0</v>
      </c>
      <c r="F50" s="308">
        <v>0</v>
      </c>
      <c r="G50" s="308">
        <v>0</v>
      </c>
      <c r="H50" s="308">
        <v>0</v>
      </c>
      <c r="I50" s="308">
        <v>0</v>
      </c>
      <c r="J50" s="308">
        <v>0</v>
      </c>
      <c r="K50" s="308">
        <v>0</v>
      </c>
      <c r="L50" s="308">
        <v>0</v>
      </c>
      <c r="M50" s="308">
        <v>0</v>
      </c>
      <c r="N50" s="308">
        <v>0</v>
      </c>
      <c r="O50" s="308">
        <v>0</v>
      </c>
      <c r="P50" s="306">
        <v>0</v>
      </c>
      <c r="Q50" s="18" t="str">
        <f t="shared" si="0"/>
        <v/>
      </c>
    </row>
    <row r="51" spans="1:17" s="18" customFormat="1" x14ac:dyDescent="0.25">
      <c r="A51" s="139" t="s">
        <v>254</v>
      </c>
      <c r="B51" s="134" t="s">
        <v>935</v>
      </c>
      <c r="C51" s="134" t="s">
        <v>148</v>
      </c>
      <c r="D51" s="135" t="s">
        <v>392</v>
      </c>
      <c r="E51" s="160">
        <v>2</v>
      </c>
      <c r="F51" s="160">
        <v>1</v>
      </c>
      <c r="G51" s="160">
        <v>0</v>
      </c>
      <c r="H51" s="160">
        <v>0</v>
      </c>
      <c r="I51" s="160">
        <v>0</v>
      </c>
      <c r="J51" s="160">
        <v>1</v>
      </c>
      <c r="K51" s="160">
        <v>0</v>
      </c>
      <c r="L51" s="160">
        <v>0</v>
      </c>
      <c r="M51" s="160">
        <v>2</v>
      </c>
      <c r="N51" s="160">
        <v>0</v>
      </c>
      <c r="O51" s="160">
        <v>0</v>
      </c>
      <c r="P51" s="161">
        <f t="shared" si="3"/>
        <v>3</v>
      </c>
      <c r="Q51" s="18" t="str">
        <f t="shared" si="0"/>
        <v/>
      </c>
    </row>
    <row r="52" spans="1:17" s="18" customFormat="1" x14ac:dyDescent="0.25">
      <c r="B52" s="134" t="s">
        <v>1378</v>
      </c>
      <c r="C52" s="134"/>
      <c r="D52" s="135" t="s">
        <v>119</v>
      </c>
      <c r="E52" s="308">
        <v>0</v>
      </c>
      <c r="F52" s="308">
        <v>0</v>
      </c>
      <c r="G52" s="308">
        <v>0</v>
      </c>
      <c r="H52" s="308">
        <v>0</v>
      </c>
      <c r="I52" s="308">
        <v>0</v>
      </c>
      <c r="J52" s="308">
        <v>0</v>
      </c>
      <c r="K52" s="308">
        <v>0</v>
      </c>
      <c r="L52" s="308">
        <v>0</v>
      </c>
      <c r="M52" s="308">
        <v>0</v>
      </c>
      <c r="N52" s="308">
        <v>0</v>
      </c>
      <c r="O52" s="308">
        <v>0</v>
      </c>
      <c r="P52" s="306">
        <v>0</v>
      </c>
      <c r="Q52" s="18" t="str">
        <f t="shared" si="0"/>
        <v/>
      </c>
    </row>
    <row r="53" spans="1:17" s="18" customFormat="1" x14ac:dyDescent="0.25">
      <c r="A53" s="138"/>
      <c r="B53" s="134" t="s">
        <v>1378</v>
      </c>
      <c r="C53" s="134"/>
      <c r="D53" s="135" t="s">
        <v>113</v>
      </c>
      <c r="E53" s="308">
        <v>0</v>
      </c>
      <c r="F53" s="308">
        <v>0</v>
      </c>
      <c r="G53" s="308">
        <v>0</v>
      </c>
      <c r="H53" s="308">
        <v>0</v>
      </c>
      <c r="I53" s="308">
        <v>0</v>
      </c>
      <c r="J53" s="308">
        <v>0</v>
      </c>
      <c r="K53" s="308">
        <v>0</v>
      </c>
      <c r="L53" s="308">
        <v>0</v>
      </c>
      <c r="M53" s="308">
        <v>0</v>
      </c>
      <c r="N53" s="308">
        <v>0</v>
      </c>
      <c r="O53" s="308">
        <v>0</v>
      </c>
      <c r="P53" s="306">
        <v>0</v>
      </c>
      <c r="Q53" s="18" t="str">
        <f t="shared" si="0"/>
        <v/>
      </c>
    </row>
    <row r="54" spans="1:17" s="18" customFormat="1" x14ac:dyDescent="0.25">
      <c r="A54" s="138"/>
      <c r="B54" s="134" t="s">
        <v>936</v>
      </c>
      <c r="C54" s="134" t="s">
        <v>255</v>
      </c>
      <c r="D54" s="135" t="s">
        <v>392</v>
      </c>
      <c r="E54" s="160">
        <v>1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1</v>
      </c>
      <c r="N54" s="160">
        <v>0</v>
      </c>
      <c r="O54" s="160">
        <v>0</v>
      </c>
      <c r="P54" s="161">
        <f t="shared" si="3"/>
        <v>1</v>
      </c>
      <c r="Q54" s="18" t="str">
        <f t="shared" si="0"/>
        <v/>
      </c>
    </row>
    <row r="55" spans="1:17" s="18" customFormat="1" x14ac:dyDescent="0.25">
      <c r="A55" s="138"/>
      <c r="B55" s="134" t="s">
        <v>1378</v>
      </c>
      <c r="C55" s="134"/>
      <c r="D55" s="135" t="s">
        <v>119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6">
        <v>0</v>
      </c>
      <c r="Q55" s="18" t="str">
        <f t="shared" si="0"/>
        <v/>
      </c>
    </row>
    <row r="56" spans="1:17" s="18" customFormat="1" x14ac:dyDescent="0.25">
      <c r="A56" s="138"/>
      <c r="B56" s="134" t="s">
        <v>1378</v>
      </c>
      <c r="C56" s="134"/>
      <c r="D56" s="135" t="s">
        <v>113</v>
      </c>
      <c r="E56" s="308">
        <v>0</v>
      </c>
      <c r="F56" s="308">
        <v>0</v>
      </c>
      <c r="G56" s="308">
        <v>0</v>
      </c>
      <c r="H56" s="308">
        <v>0</v>
      </c>
      <c r="I56" s="308">
        <v>0</v>
      </c>
      <c r="J56" s="308">
        <v>0</v>
      </c>
      <c r="K56" s="308">
        <v>0</v>
      </c>
      <c r="L56" s="308">
        <v>0</v>
      </c>
      <c r="M56" s="308">
        <v>0</v>
      </c>
      <c r="N56" s="308">
        <v>0</v>
      </c>
      <c r="O56" s="308">
        <v>0</v>
      </c>
      <c r="P56" s="306">
        <v>0</v>
      </c>
      <c r="Q56" s="18" t="str">
        <f t="shared" si="0"/>
        <v/>
      </c>
    </row>
    <row r="57" spans="1:17" s="18" customFormat="1" x14ac:dyDescent="0.25">
      <c r="A57" s="138"/>
      <c r="B57" s="134" t="s">
        <v>937</v>
      </c>
      <c r="C57" s="134" t="s">
        <v>150</v>
      </c>
      <c r="D57" s="135" t="s">
        <v>392</v>
      </c>
      <c r="E57" s="160">
        <v>5</v>
      </c>
      <c r="F57" s="160">
        <v>0</v>
      </c>
      <c r="G57" s="160">
        <v>0</v>
      </c>
      <c r="H57" s="160">
        <v>0</v>
      </c>
      <c r="I57" s="160">
        <v>0</v>
      </c>
      <c r="J57" s="160">
        <v>2</v>
      </c>
      <c r="K57" s="160">
        <v>0</v>
      </c>
      <c r="L57" s="160">
        <v>0</v>
      </c>
      <c r="M57" s="160">
        <v>3</v>
      </c>
      <c r="N57" s="160">
        <v>0</v>
      </c>
      <c r="O57" s="160">
        <v>0</v>
      </c>
      <c r="P57" s="161">
        <f t="shared" si="3"/>
        <v>5</v>
      </c>
      <c r="Q57" s="18" t="str">
        <f t="shared" si="0"/>
        <v/>
      </c>
    </row>
    <row r="58" spans="1:17" s="18" customFormat="1" x14ac:dyDescent="0.25">
      <c r="A58" s="138"/>
      <c r="B58" s="134" t="s">
        <v>1378</v>
      </c>
      <c r="C58" s="134"/>
      <c r="D58" s="135" t="s">
        <v>119</v>
      </c>
      <c r="E58" s="308">
        <v>0</v>
      </c>
      <c r="F58" s="308">
        <v>0</v>
      </c>
      <c r="G58" s="308">
        <v>0</v>
      </c>
      <c r="H58" s="308">
        <v>0</v>
      </c>
      <c r="I58" s="308">
        <v>0</v>
      </c>
      <c r="J58" s="308">
        <v>0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  <c r="P58" s="306">
        <v>0</v>
      </c>
      <c r="Q58" s="18" t="str">
        <f t="shared" si="0"/>
        <v/>
      </c>
    </row>
    <row r="59" spans="1:17" s="18" customFormat="1" x14ac:dyDescent="0.25">
      <c r="A59" s="138"/>
      <c r="B59" s="134" t="s">
        <v>1378</v>
      </c>
      <c r="C59" s="134"/>
      <c r="D59" s="135" t="s">
        <v>113</v>
      </c>
      <c r="E59" s="308">
        <v>0</v>
      </c>
      <c r="F59" s="308">
        <v>0</v>
      </c>
      <c r="G59" s="308">
        <v>0</v>
      </c>
      <c r="H59" s="308">
        <v>0</v>
      </c>
      <c r="I59" s="308">
        <v>0</v>
      </c>
      <c r="J59" s="308">
        <v>0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6">
        <v>0</v>
      </c>
      <c r="Q59" s="18" t="str">
        <f t="shared" si="0"/>
        <v/>
      </c>
    </row>
    <row r="60" spans="1:17" s="18" customFormat="1" x14ac:dyDescent="0.25">
      <c r="B60" s="134" t="s">
        <v>938</v>
      </c>
      <c r="C60" s="134" t="s">
        <v>151</v>
      </c>
      <c r="D60" s="135" t="s">
        <v>392</v>
      </c>
      <c r="E60" s="160">
        <v>4</v>
      </c>
      <c r="F60" s="160">
        <v>1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4</v>
      </c>
      <c r="N60" s="160">
        <v>0</v>
      </c>
      <c r="O60" s="160">
        <v>1</v>
      </c>
      <c r="P60" s="161">
        <f t="shared" si="3"/>
        <v>5</v>
      </c>
      <c r="Q60" s="18" t="str">
        <f t="shared" si="0"/>
        <v/>
      </c>
    </row>
    <row r="61" spans="1:17" s="18" customFormat="1" x14ac:dyDescent="0.25">
      <c r="A61" s="138"/>
      <c r="B61" s="134" t="s">
        <v>1378</v>
      </c>
      <c r="C61" s="134"/>
      <c r="D61" s="135" t="s">
        <v>119</v>
      </c>
      <c r="E61" s="308">
        <v>0</v>
      </c>
      <c r="F61" s="308">
        <v>0</v>
      </c>
      <c r="G61" s="308">
        <v>0</v>
      </c>
      <c r="H61" s="308">
        <v>0</v>
      </c>
      <c r="I61" s="308">
        <v>0</v>
      </c>
      <c r="J61" s="308">
        <v>0</v>
      </c>
      <c r="K61" s="308">
        <v>0</v>
      </c>
      <c r="L61" s="308">
        <v>0</v>
      </c>
      <c r="M61" s="308">
        <v>0</v>
      </c>
      <c r="N61" s="308">
        <v>0</v>
      </c>
      <c r="O61" s="308">
        <v>0</v>
      </c>
      <c r="P61" s="306">
        <v>0</v>
      </c>
      <c r="Q61" s="18" t="str">
        <f t="shared" si="0"/>
        <v/>
      </c>
    </row>
    <row r="62" spans="1:17" s="18" customFormat="1" x14ac:dyDescent="0.25">
      <c r="A62" s="138"/>
      <c r="B62" s="134" t="s">
        <v>1378</v>
      </c>
      <c r="C62" s="134"/>
      <c r="D62" s="135" t="s">
        <v>113</v>
      </c>
      <c r="E62" s="308">
        <v>0</v>
      </c>
      <c r="F62" s="308">
        <v>0</v>
      </c>
      <c r="G62" s="308">
        <v>0</v>
      </c>
      <c r="H62" s="308">
        <v>0</v>
      </c>
      <c r="I62" s="308">
        <v>0</v>
      </c>
      <c r="J62" s="308">
        <v>0</v>
      </c>
      <c r="K62" s="308">
        <v>0</v>
      </c>
      <c r="L62" s="308">
        <v>0</v>
      </c>
      <c r="M62" s="308">
        <v>0</v>
      </c>
      <c r="N62" s="308">
        <v>0</v>
      </c>
      <c r="O62" s="308">
        <v>0</v>
      </c>
      <c r="P62" s="306">
        <v>0</v>
      </c>
      <c r="Q62" s="18" t="str">
        <f t="shared" si="0"/>
        <v/>
      </c>
    </row>
    <row r="63" spans="1:17" s="18" customFormat="1" x14ac:dyDescent="0.25">
      <c r="A63" s="138"/>
      <c r="B63" s="134" t="s">
        <v>939</v>
      </c>
      <c r="C63" s="134" t="s">
        <v>152</v>
      </c>
      <c r="D63" s="135" t="s">
        <v>392</v>
      </c>
      <c r="E63" s="160">
        <v>11</v>
      </c>
      <c r="F63" s="160">
        <v>6</v>
      </c>
      <c r="G63" s="160">
        <v>3</v>
      </c>
      <c r="H63" s="160">
        <v>0</v>
      </c>
      <c r="I63" s="160">
        <v>1</v>
      </c>
      <c r="J63" s="160">
        <v>1</v>
      </c>
      <c r="K63" s="160">
        <v>2</v>
      </c>
      <c r="L63" s="160">
        <v>0</v>
      </c>
      <c r="M63" s="160">
        <v>9</v>
      </c>
      <c r="N63" s="160">
        <v>1</v>
      </c>
      <c r="O63" s="160">
        <v>0</v>
      </c>
      <c r="P63" s="161">
        <f t="shared" si="3"/>
        <v>17</v>
      </c>
      <c r="Q63" s="18" t="str">
        <f t="shared" si="0"/>
        <v/>
      </c>
    </row>
    <row r="64" spans="1:17" s="18" customFormat="1" x14ac:dyDescent="0.25">
      <c r="A64" s="138"/>
      <c r="B64" s="134" t="s">
        <v>1378</v>
      </c>
      <c r="C64" s="134"/>
      <c r="D64" s="135" t="s">
        <v>119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  <c r="K64" s="308">
        <v>0</v>
      </c>
      <c r="L64" s="308">
        <v>0</v>
      </c>
      <c r="M64" s="308">
        <v>0</v>
      </c>
      <c r="N64" s="308">
        <v>0</v>
      </c>
      <c r="O64" s="308">
        <v>0</v>
      </c>
      <c r="P64" s="306">
        <v>0</v>
      </c>
      <c r="Q64" s="18" t="str">
        <f t="shared" si="0"/>
        <v/>
      </c>
    </row>
    <row r="65" spans="1:17" s="18" customFormat="1" x14ac:dyDescent="0.25">
      <c r="A65" s="138"/>
      <c r="B65" s="134" t="s">
        <v>1378</v>
      </c>
      <c r="C65" s="134"/>
      <c r="D65" s="135" t="s">
        <v>113</v>
      </c>
      <c r="E65" s="160">
        <v>1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f t="shared" si="3"/>
        <v>1</v>
      </c>
      <c r="Q65" s="18" t="str">
        <f t="shared" si="0"/>
        <v/>
      </c>
    </row>
    <row r="66" spans="1:17" s="18" customFormat="1" x14ac:dyDescent="0.25">
      <c r="A66" s="138"/>
      <c r="B66" s="134" t="s">
        <v>1389</v>
      </c>
      <c r="C66" s="134" t="s">
        <v>153</v>
      </c>
      <c r="D66" s="135" t="s">
        <v>392</v>
      </c>
      <c r="E66" s="160">
        <v>13</v>
      </c>
      <c r="F66" s="160">
        <v>1</v>
      </c>
      <c r="G66" s="160">
        <v>0</v>
      </c>
      <c r="H66" s="160">
        <v>0</v>
      </c>
      <c r="I66" s="160">
        <v>1</v>
      </c>
      <c r="J66" s="160">
        <v>5</v>
      </c>
      <c r="K66" s="160">
        <v>0</v>
      </c>
      <c r="L66" s="160">
        <v>0</v>
      </c>
      <c r="M66" s="160">
        <v>6</v>
      </c>
      <c r="N66" s="160">
        <v>1</v>
      </c>
      <c r="O66" s="160">
        <v>1</v>
      </c>
      <c r="P66" s="161">
        <f t="shared" si="3"/>
        <v>14</v>
      </c>
      <c r="Q66" s="18" t="str">
        <f t="shared" si="0"/>
        <v/>
      </c>
    </row>
    <row r="67" spans="1:17" s="18" customFormat="1" x14ac:dyDescent="0.25">
      <c r="A67" s="138"/>
      <c r="B67" s="134" t="s">
        <v>1378</v>
      </c>
      <c r="C67" s="134"/>
      <c r="D67" s="135" t="s">
        <v>119</v>
      </c>
      <c r="E67" s="308">
        <v>0</v>
      </c>
      <c r="F67" s="308">
        <v>0</v>
      </c>
      <c r="G67" s="308">
        <v>0</v>
      </c>
      <c r="H67" s="308">
        <v>0</v>
      </c>
      <c r="I67" s="308">
        <v>0</v>
      </c>
      <c r="J67" s="308">
        <v>0</v>
      </c>
      <c r="K67" s="308">
        <v>0</v>
      </c>
      <c r="L67" s="308">
        <v>0</v>
      </c>
      <c r="M67" s="308">
        <v>0</v>
      </c>
      <c r="N67" s="308">
        <v>0</v>
      </c>
      <c r="O67" s="308">
        <v>0</v>
      </c>
      <c r="P67" s="306">
        <v>0</v>
      </c>
      <c r="Q67" s="18" t="str">
        <f t="shared" si="0"/>
        <v/>
      </c>
    </row>
    <row r="68" spans="1:17" s="18" customFormat="1" x14ac:dyDescent="0.25">
      <c r="A68" s="138"/>
      <c r="B68" s="134" t="s">
        <v>1378</v>
      </c>
      <c r="C68" s="134"/>
      <c r="D68" s="135" t="s">
        <v>113</v>
      </c>
      <c r="E68" s="160">
        <v>1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1</v>
      </c>
      <c r="N68" s="160">
        <v>0</v>
      </c>
      <c r="O68" s="160">
        <v>0</v>
      </c>
      <c r="P68" s="161">
        <f t="shared" si="3"/>
        <v>1</v>
      </c>
      <c r="Q68" s="18" t="str">
        <f t="shared" si="0"/>
        <v/>
      </c>
    </row>
    <row r="69" spans="1:17" s="18" customFormat="1" x14ac:dyDescent="0.25">
      <c r="A69" s="138"/>
      <c r="B69" s="134" t="s">
        <v>1390</v>
      </c>
      <c r="C69" s="134" t="s">
        <v>154</v>
      </c>
      <c r="D69" s="135" t="s">
        <v>392</v>
      </c>
      <c r="E69" s="160">
        <v>9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9</v>
      </c>
      <c r="N69" s="160">
        <v>0</v>
      </c>
      <c r="O69" s="160">
        <v>0</v>
      </c>
      <c r="P69" s="161">
        <f t="shared" si="3"/>
        <v>9</v>
      </c>
      <c r="Q69" s="18" t="str">
        <f t="shared" si="0"/>
        <v/>
      </c>
    </row>
    <row r="70" spans="1:17" s="18" customFormat="1" x14ac:dyDescent="0.25">
      <c r="A70" s="138"/>
      <c r="B70" s="134" t="s">
        <v>1378</v>
      </c>
      <c r="C70" s="134"/>
      <c r="D70" s="135" t="s">
        <v>119</v>
      </c>
      <c r="E70" s="308">
        <v>0</v>
      </c>
      <c r="F70" s="308">
        <v>0</v>
      </c>
      <c r="G70" s="308">
        <v>0</v>
      </c>
      <c r="H70" s="308">
        <v>0</v>
      </c>
      <c r="I70" s="308">
        <v>0</v>
      </c>
      <c r="J70" s="308">
        <v>0</v>
      </c>
      <c r="K70" s="308">
        <v>0</v>
      </c>
      <c r="L70" s="308">
        <v>0</v>
      </c>
      <c r="M70" s="308">
        <v>0</v>
      </c>
      <c r="N70" s="308">
        <v>0</v>
      </c>
      <c r="O70" s="308">
        <v>0</v>
      </c>
      <c r="P70" s="306">
        <v>0</v>
      </c>
      <c r="Q70" s="18" t="str">
        <f t="shared" ref="Q70:Q133" si="4">IF(P70=(E70+F70),"","Check")</f>
        <v/>
      </c>
    </row>
    <row r="71" spans="1:17" s="18" customFormat="1" x14ac:dyDescent="0.25">
      <c r="A71" s="138"/>
      <c r="B71" s="134" t="s">
        <v>1378</v>
      </c>
      <c r="C71" s="134"/>
      <c r="D71" s="135" t="s">
        <v>113</v>
      </c>
      <c r="E71" s="308">
        <v>0</v>
      </c>
      <c r="F71" s="308">
        <v>0</v>
      </c>
      <c r="G71" s="308">
        <v>0</v>
      </c>
      <c r="H71" s="308">
        <v>0</v>
      </c>
      <c r="I71" s="308">
        <v>0</v>
      </c>
      <c r="J71" s="308">
        <v>0</v>
      </c>
      <c r="K71" s="308">
        <v>0</v>
      </c>
      <c r="L71" s="308">
        <v>0</v>
      </c>
      <c r="M71" s="308">
        <v>0</v>
      </c>
      <c r="N71" s="308">
        <v>0</v>
      </c>
      <c r="O71" s="308">
        <v>0</v>
      </c>
      <c r="P71" s="306">
        <v>0</v>
      </c>
      <c r="Q71" s="18" t="str">
        <f t="shared" si="4"/>
        <v/>
      </c>
    </row>
    <row r="72" spans="1:17" s="18" customFormat="1" x14ac:dyDescent="0.25">
      <c r="A72" s="138"/>
      <c r="B72" s="134" t="s">
        <v>940</v>
      </c>
      <c r="C72" s="134" t="s">
        <v>155</v>
      </c>
      <c r="D72" s="135" t="s">
        <v>392</v>
      </c>
      <c r="E72" s="160">
        <v>0</v>
      </c>
      <c r="F72" s="160">
        <v>1</v>
      </c>
      <c r="G72" s="160">
        <v>0</v>
      </c>
      <c r="H72" s="160">
        <v>0</v>
      </c>
      <c r="I72" s="160">
        <v>0</v>
      </c>
      <c r="J72" s="160">
        <v>1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1">
        <f t="shared" si="3"/>
        <v>1</v>
      </c>
      <c r="Q72" s="18" t="str">
        <f t="shared" si="4"/>
        <v/>
      </c>
    </row>
    <row r="73" spans="1:17" s="18" customFormat="1" x14ac:dyDescent="0.25">
      <c r="A73" s="138"/>
      <c r="B73" s="134" t="s">
        <v>1378</v>
      </c>
      <c r="C73" s="134"/>
      <c r="D73" s="135" t="s">
        <v>119</v>
      </c>
      <c r="E73" s="308">
        <v>0</v>
      </c>
      <c r="F73" s="308">
        <v>0</v>
      </c>
      <c r="G73" s="308">
        <v>0</v>
      </c>
      <c r="H73" s="308">
        <v>0</v>
      </c>
      <c r="I73" s="308">
        <v>0</v>
      </c>
      <c r="J73" s="308">
        <v>0</v>
      </c>
      <c r="K73" s="308">
        <v>0</v>
      </c>
      <c r="L73" s="308">
        <v>0</v>
      </c>
      <c r="M73" s="308">
        <v>0</v>
      </c>
      <c r="N73" s="308">
        <v>0</v>
      </c>
      <c r="O73" s="308">
        <v>0</v>
      </c>
      <c r="P73" s="306">
        <v>0</v>
      </c>
      <c r="Q73" s="18" t="str">
        <f t="shared" si="4"/>
        <v/>
      </c>
    </row>
    <row r="74" spans="1:17" s="18" customFormat="1" x14ac:dyDescent="0.25">
      <c r="A74" s="138"/>
      <c r="B74" s="134" t="s">
        <v>1378</v>
      </c>
      <c r="C74" s="134"/>
      <c r="D74" s="135" t="s">
        <v>113</v>
      </c>
      <c r="E74" s="308">
        <v>0</v>
      </c>
      <c r="F74" s="308">
        <v>0</v>
      </c>
      <c r="G74" s="308">
        <v>0</v>
      </c>
      <c r="H74" s="308">
        <v>0</v>
      </c>
      <c r="I74" s="308">
        <v>0</v>
      </c>
      <c r="J74" s="308">
        <v>0</v>
      </c>
      <c r="K74" s="308">
        <v>0</v>
      </c>
      <c r="L74" s="308">
        <v>0</v>
      </c>
      <c r="M74" s="308">
        <v>0</v>
      </c>
      <c r="N74" s="308">
        <v>0</v>
      </c>
      <c r="O74" s="308">
        <v>0</v>
      </c>
      <c r="P74" s="306">
        <v>0</v>
      </c>
      <c r="Q74" s="18" t="str">
        <f t="shared" si="4"/>
        <v/>
      </c>
    </row>
    <row r="75" spans="1:17" s="18" customFormat="1" x14ac:dyDescent="0.25">
      <c r="A75" s="138"/>
      <c r="B75" s="134" t="s">
        <v>1391</v>
      </c>
      <c r="C75" s="134" t="s">
        <v>156</v>
      </c>
      <c r="D75" s="135" t="s">
        <v>392</v>
      </c>
      <c r="E75" s="160">
        <v>39</v>
      </c>
      <c r="F75" s="160">
        <v>16</v>
      </c>
      <c r="G75" s="160">
        <v>1</v>
      </c>
      <c r="H75" s="160">
        <v>0</v>
      </c>
      <c r="I75" s="160">
        <v>4</v>
      </c>
      <c r="J75" s="160">
        <v>9</v>
      </c>
      <c r="K75" s="160">
        <v>1</v>
      </c>
      <c r="L75" s="160">
        <v>0</v>
      </c>
      <c r="M75" s="160">
        <v>35</v>
      </c>
      <c r="N75" s="160">
        <v>2</v>
      </c>
      <c r="O75" s="160">
        <v>3</v>
      </c>
      <c r="P75" s="161">
        <f t="shared" si="3"/>
        <v>55</v>
      </c>
      <c r="Q75" s="18" t="str">
        <f t="shared" si="4"/>
        <v/>
      </c>
    </row>
    <row r="76" spans="1:17" s="18" customFormat="1" x14ac:dyDescent="0.25">
      <c r="A76" s="138"/>
      <c r="B76" s="134" t="s">
        <v>1378</v>
      </c>
      <c r="C76" s="134"/>
      <c r="D76" s="135" t="s">
        <v>119</v>
      </c>
      <c r="E76" s="308">
        <v>0</v>
      </c>
      <c r="F76" s="308">
        <v>0</v>
      </c>
      <c r="G76" s="308">
        <v>0</v>
      </c>
      <c r="H76" s="308">
        <v>0</v>
      </c>
      <c r="I76" s="308">
        <v>0</v>
      </c>
      <c r="J76" s="308">
        <v>0</v>
      </c>
      <c r="K76" s="308">
        <v>0</v>
      </c>
      <c r="L76" s="308">
        <v>0</v>
      </c>
      <c r="M76" s="308">
        <v>0</v>
      </c>
      <c r="N76" s="308">
        <v>0</v>
      </c>
      <c r="O76" s="308">
        <v>0</v>
      </c>
      <c r="P76" s="306">
        <v>0</v>
      </c>
      <c r="Q76" s="18" t="str">
        <f t="shared" si="4"/>
        <v/>
      </c>
    </row>
    <row r="77" spans="1:17" s="18" customFormat="1" x14ac:dyDescent="0.25">
      <c r="A77" s="138"/>
      <c r="B77" s="134" t="s">
        <v>1378</v>
      </c>
      <c r="C77" s="134"/>
      <c r="D77" s="135" t="s">
        <v>113</v>
      </c>
      <c r="E77" s="308">
        <v>0</v>
      </c>
      <c r="F77" s="308">
        <v>0</v>
      </c>
      <c r="G77" s="308">
        <v>0</v>
      </c>
      <c r="H77" s="308">
        <v>0</v>
      </c>
      <c r="I77" s="308">
        <v>0</v>
      </c>
      <c r="J77" s="308">
        <v>0</v>
      </c>
      <c r="K77" s="308">
        <v>0</v>
      </c>
      <c r="L77" s="308">
        <v>0</v>
      </c>
      <c r="M77" s="308">
        <v>0</v>
      </c>
      <c r="N77" s="308">
        <v>0</v>
      </c>
      <c r="O77" s="308">
        <v>0</v>
      </c>
      <c r="P77" s="306">
        <v>0</v>
      </c>
      <c r="Q77" s="18" t="str">
        <f t="shared" si="4"/>
        <v/>
      </c>
    </row>
    <row r="78" spans="1:17" s="18" customFormat="1" x14ac:dyDescent="0.25">
      <c r="A78" s="138"/>
      <c r="B78" s="134" t="s">
        <v>941</v>
      </c>
      <c r="C78" s="134" t="s">
        <v>157</v>
      </c>
      <c r="D78" s="135" t="s">
        <v>392</v>
      </c>
      <c r="E78" s="160">
        <v>1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1</v>
      </c>
      <c r="N78" s="160">
        <v>0</v>
      </c>
      <c r="O78" s="160">
        <v>0</v>
      </c>
      <c r="P78" s="161">
        <f t="shared" si="3"/>
        <v>1</v>
      </c>
      <c r="Q78" s="18" t="str">
        <f t="shared" si="4"/>
        <v/>
      </c>
    </row>
    <row r="79" spans="1:17" s="18" customFormat="1" x14ac:dyDescent="0.25">
      <c r="A79" s="138"/>
      <c r="B79" s="134" t="s">
        <v>1378</v>
      </c>
      <c r="C79" s="134"/>
      <c r="D79" s="135" t="s">
        <v>119</v>
      </c>
      <c r="E79" s="308">
        <v>0</v>
      </c>
      <c r="F79" s="308">
        <v>0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08">
        <v>0</v>
      </c>
      <c r="N79" s="308">
        <v>0</v>
      </c>
      <c r="O79" s="308">
        <v>0</v>
      </c>
      <c r="P79" s="306">
        <v>0</v>
      </c>
      <c r="Q79" s="18" t="str">
        <f t="shared" si="4"/>
        <v/>
      </c>
    </row>
    <row r="80" spans="1:17" s="18" customFormat="1" x14ac:dyDescent="0.25">
      <c r="A80" s="210"/>
      <c r="B80" s="134" t="s">
        <v>1378</v>
      </c>
      <c r="C80" s="134"/>
      <c r="D80" s="135" t="s">
        <v>113</v>
      </c>
      <c r="E80" s="308">
        <v>0</v>
      </c>
      <c r="F80" s="308">
        <v>0</v>
      </c>
      <c r="G80" s="308">
        <v>0</v>
      </c>
      <c r="H80" s="308">
        <v>0</v>
      </c>
      <c r="I80" s="308">
        <v>0</v>
      </c>
      <c r="J80" s="308">
        <v>0</v>
      </c>
      <c r="K80" s="308">
        <v>0</v>
      </c>
      <c r="L80" s="308">
        <v>0</v>
      </c>
      <c r="M80" s="308">
        <v>0</v>
      </c>
      <c r="N80" s="308">
        <v>0</v>
      </c>
      <c r="O80" s="308">
        <v>0</v>
      </c>
      <c r="P80" s="306">
        <v>0</v>
      </c>
      <c r="Q80" s="18" t="str">
        <f t="shared" si="4"/>
        <v/>
      </c>
    </row>
    <row r="81" spans="1:17" s="18" customFormat="1" x14ac:dyDescent="0.25">
      <c r="A81" s="138"/>
      <c r="B81" s="134" t="s">
        <v>942</v>
      </c>
      <c r="C81" s="134" t="s">
        <v>158</v>
      </c>
      <c r="D81" s="135" t="s">
        <v>392</v>
      </c>
      <c r="E81" s="160">
        <v>47</v>
      </c>
      <c r="F81" s="160">
        <v>10</v>
      </c>
      <c r="G81" s="160">
        <v>0</v>
      </c>
      <c r="H81" s="160">
        <v>0</v>
      </c>
      <c r="I81" s="160">
        <v>0</v>
      </c>
      <c r="J81" s="160">
        <v>10</v>
      </c>
      <c r="K81" s="160">
        <v>1</v>
      </c>
      <c r="L81" s="160">
        <v>0</v>
      </c>
      <c r="M81" s="160">
        <v>41</v>
      </c>
      <c r="N81" s="160">
        <v>0</v>
      </c>
      <c r="O81" s="160">
        <v>5</v>
      </c>
      <c r="P81" s="161">
        <f t="shared" ref="P81:P90" si="5">SUM(G81:O81)</f>
        <v>57</v>
      </c>
      <c r="Q81" s="18" t="str">
        <f t="shared" si="4"/>
        <v/>
      </c>
    </row>
    <row r="82" spans="1:17" s="18" customFormat="1" x14ac:dyDescent="0.25">
      <c r="A82" s="138"/>
      <c r="B82" s="134" t="s">
        <v>1378</v>
      </c>
      <c r="C82" s="134"/>
      <c r="D82" s="135" t="s">
        <v>119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>
        <v>0</v>
      </c>
      <c r="N82" s="308">
        <v>0</v>
      </c>
      <c r="O82" s="308">
        <v>0</v>
      </c>
      <c r="P82" s="306">
        <v>0</v>
      </c>
      <c r="Q82" s="18" t="str">
        <f t="shared" si="4"/>
        <v/>
      </c>
    </row>
    <row r="83" spans="1:17" s="18" customFormat="1" x14ac:dyDescent="0.25">
      <c r="A83" s="138"/>
      <c r="B83" s="134" t="s">
        <v>1378</v>
      </c>
      <c r="C83" s="134"/>
      <c r="D83" s="135" t="s">
        <v>113</v>
      </c>
      <c r="E83" s="160">
        <v>2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2</v>
      </c>
      <c r="N83" s="160">
        <v>0</v>
      </c>
      <c r="O83" s="160">
        <v>0</v>
      </c>
      <c r="P83" s="161">
        <f t="shared" si="5"/>
        <v>2</v>
      </c>
      <c r="Q83" s="18" t="str">
        <f t="shared" si="4"/>
        <v/>
      </c>
    </row>
    <row r="84" spans="1:17" s="18" customFormat="1" x14ac:dyDescent="0.25">
      <c r="A84" s="138"/>
      <c r="B84" s="134" t="s">
        <v>1380</v>
      </c>
      <c r="C84" s="134" t="s">
        <v>159</v>
      </c>
      <c r="D84" s="135" t="s">
        <v>392</v>
      </c>
      <c r="E84" s="160">
        <v>9</v>
      </c>
      <c r="F84" s="160">
        <v>11</v>
      </c>
      <c r="G84" s="160">
        <v>0</v>
      </c>
      <c r="H84" s="160">
        <v>0</v>
      </c>
      <c r="I84" s="160">
        <v>0</v>
      </c>
      <c r="J84" s="160">
        <v>9</v>
      </c>
      <c r="K84" s="160">
        <v>0</v>
      </c>
      <c r="L84" s="160">
        <v>0</v>
      </c>
      <c r="M84" s="160">
        <v>11</v>
      </c>
      <c r="N84" s="160">
        <v>0</v>
      </c>
      <c r="O84" s="160">
        <v>0</v>
      </c>
      <c r="P84" s="161">
        <f t="shared" si="5"/>
        <v>20</v>
      </c>
      <c r="Q84" s="18" t="str">
        <f t="shared" si="4"/>
        <v/>
      </c>
    </row>
    <row r="85" spans="1:17" s="18" customFormat="1" x14ac:dyDescent="0.25">
      <c r="A85" s="138"/>
      <c r="B85" s="134" t="s">
        <v>1378</v>
      </c>
      <c r="C85" s="134"/>
      <c r="D85" s="135" t="s">
        <v>119</v>
      </c>
      <c r="E85" s="308">
        <v>0</v>
      </c>
      <c r="F85" s="308">
        <v>0</v>
      </c>
      <c r="G85" s="308">
        <v>0</v>
      </c>
      <c r="H85" s="308">
        <v>0</v>
      </c>
      <c r="I85" s="308">
        <v>0</v>
      </c>
      <c r="J85" s="308">
        <v>0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6">
        <v>0</v>
      </c>
      <c r="Q85" s="18" t="str">
        <f t="shared" si="4"/>
        <v/>
      </c>
    </row>
    <row r="86" spans="1:17" s="18" customFormat="1" x14ac:dyDescent="0.25">
      <c r="A86" s="138"/>
      <c r="B86" s="134" t="s">
        <v>1378</v>
      </c>
      <c r="C86" s="134"/>
      <c r="D86" s="135" t="s">
        <v>113</v>
      </c>
      <c r="E86" s="308">
        <v>0</v>
      </c>
      <c r="F86" s="308">
        <v>0</v>
      </c>
      <c r="G86" s="308">
        <v>0</v>
      </c>
      <c r="H86" s="308">
        <v>0</v>
      </c>
      <c r="I86" s="308">
        <v>0</v>
      </c>
      <c r="J86" s="308">
        <v>0</v>
      </c>
      <c r="K86" s="308">
        <v>0</v>
      </c>
      <c r="L86" s="308">
        <v>0</v>
      </c>
      <c r="M86" s="308">
        <v>0</v>
      </c>
      <c r="N86" s="308">
        <v>0</v>
      </c>
      <c r="O86" s="308">
        <v>0</v>
      </c>
      <c r="P86" s="306">
        <v>0</v>
      </c>
      <c r="Q86" s="18" t="str">
        <f t="shared" si="4"/>
        <v/>
      </c>
    </row>
    <row r="87" spans="1:17" s="18" customFormat="1" x14ac:dyDescent="0.25">
      <c r="A87" s="138"/>
      <c r="B87" s="134" t="s">
        <v>943</v>
      </c>
      <c r="C87" s="134" t="s">
        <v>160</v>
      </c>
      <c r="D87" s="135" t="s">
        <v>392</v>
      </c>
      <c r="E87" s="160">
        <v>3</v>
      </c>
      <c r="F87" s="160">
        <v>4</v>
      </c>
      <c r="G87" s="160">
        <v>0</v>
      </c>
      <c r="H87" s="160">
        <v>0</v>
      </c>
      <c r="I87" s="160">
        <v>0</v>
      </c>
      <c r="J87" s="160">
        <v>2</v>
      </c>
      <c r="K87" s="160">
        <v>0</v>
      </c>
      <c r="L87" s="160">
        <v>0</v>
      </c>
      <c r="M87" s="160">
        <v>4</v>
      </c>
      <c r="N87" s="160">
        <v>1</v>
      </c>
      <c r="O87" s="160">
        <v>0</v>
      </c>
      <c r="P87" s="161">
        <f t="shared" si="5"/>
        <v>7</v>
      </c>
      <c r="Q87" s="18" t="str">
        <f t="shared" si="4"/>
        <v/>
      </c>
    </row>
    <row r="88" spans="1:17" s="18" customFormat="1" x14ac:dyDescent="0.25">
      <c r="A88" s="138"/>
      <c r="B88" s="134" t="s">
        <v>1378</v>
      </c>
      <c r="C88" s="134"/>
      <c r="D88" s="135" t="s">
        <v>119</v>
      </c>
      <c r="E88" s="308">
        <v>0</v>
      </c>
      <c r="F88" s="308">
        <v>0</v>
      </c>
      <c r="G88" s="308">
        <v>0</v>
      </c>
      <c r="H88" s="308">
        <v>0</v>
      </c>
      <c r="I88" s="308">
        <v>0</v>
      </c>
      <c r="J88" s="308">
        <v>0</v>
      </c>
      <c r="K88" s="308">
        <v>0</v>
      </c>
      <c r="L88" s="308">
        <v>0</v>
      </c>
      <c r="M88" s="308">
        <v>0</v>
      </c>
      <c r="N88" s="308">
        <v>0</v>
      </c>
      <c r="O88" s="308">
        <v>0</v>
      </c>
      <c r="P88" s="306">
        <v>0</v>
      </c>
      <c r="Q88" s="18" t="str">
        <f t="shared" si="4"/>
        <v/>
      </c>
    </row>
    <row r="89" spans="1:17" s="18" customFormat="1" x14ac:dyDescent="0.25">
      <c r="A89" s="138"/>
      <c r="B89" s="134" t="s">
        <v>1378</v>
      </c>
      <c r="C89" s="134"/>
      <c r="D89" s="135" t="s">
        <v>113</v>
      </c>
      <c r="E89" s="308">
        <v>0</v>
      </c>
      <c r="F89" s="308">
        <v>0</v>
      </c>
      <c r="G89" s="308">
        <v>0</v>
      </c>
      <c r="H89" s="308">
        <v>0</v>
      </c>
      <c r="I89" s="308">
        <v>0</v>
      </c>
      <c r="J89" s="308">
        <v>0</v>
      </c>
      <c r="K89" s="308">
        <v>0</v>
      </c>
      <c r="L89" s="308">
        <v>0</v>
      </c>
      <c r="M89" s="308">
        <v>0</v>
      </c>
      <c r="N89" s="308">
        <v>0</v>
      </c>
      <c r="O89" s="308">
        <v>0</v>
      </c>
      <c r="P89" s="306">
        <v>0</v>
      </c>
      <c r="Q89" s="18" t="str">
        <f t="shared" si="4"/>
        <v/>
      </c>
    </row>
    <row r="90" spans="1:17" s="18" customFormat="1" x14ac:dyDescent="0.25">
      <c r="A90" s="138"/>
      <c r="B90" s="134" t="s">
        <v>1392</v>
      </c>
      <c r="C90" s="134" t="s">
        <v>161</v>
      </c>
      <c r="D90" s="135" t="s">
        <v>392</v>
      </c>
      <c r="E90" s="160">
        <v>10</v>
      </c>
      <c r="F90" s="160">
        <v>1</v>
      </c>
      <c r="G90" s="160">
        <v>0</v>
      </c>
      <c r="H90" s="160">
        <v>0</v>
      </c>
      <c r="I90" s="160">
        <v>1</v>
      </c>
      <c r="J90" s="160">
        <v>5</v>
      </c>
      <c r="K90" s="160">
        <v>0</v>
      </c>
      <c r="L90" s="160">
        <v>0</v>
      </c>
      <c r="M90" s="160">
        <v>5</v>
      </c>
      <c r="N90" s="160">
        <v>0</v>
      </c>
      <c r="O90" s="160">
        <v>0</v>
      </c>
      <c r="P90" s="161">
        <f t="shared" si="5"/>
        <v>11</v>
      </c>
      <c r="Q90" s="18" t="str">
        <f t="shared" si="4"/>
        <v/>
      </c>
    </row>
    <row r="91" spans="1:17" s="18" customFormat="1" x14ac:dyDescent="0.25">
      <c r="A91" s="138"/>
      <c r="B91" s="134" t="s">
        <v>1378</v>
      </c>
      <c r="C91" s="134"/>
      <c r="D91" s="135" t="s">
        <v>119</v>
      </c>
      <c r="E91" s="308">
        <v>0</v>
      </c>
      <c r="F91" s="308">
        <v>0</v>
      </c>
      <c r="G91" s="308">
        <v>0</v>
      </c>
      <c r="H91" s="308">
        <v>0</v>
      </c>
      <c r="I91" s="308">
        <v>0</v>
      </c>
      <c r="J91" s="308">
        <v>0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  <c r="P91" s="306">
        <v>0</v>
      </c>
      <c r="Q91" s="18" t="str">
        <f t="shared" si="4"/>
        <v/>
      </c>
    </row>
    <row r="92" spans="1:17" s="18" customFormat="1" x14ac:dyDescent="0.25">
      <c r="A92" s="138"/>
      <c r="B92" s="134" t="s">
        <v>1378</v>
      </c>
      <c r="C92" s="134"/>
      <c r="D92" s="135" t="s">
        <v>113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  <c r="K92" s="308">
        <v>0</v>
      </c>
      <c r="L92" s="308">
        <v>0</v>
      </c>
      <c r="M92" s="308">
        <v>0</v>
      </c>
      <c r="N92" s="308">
        <v>0</v>
      </c>
      <c r="O92" s="308">
        <v>0</v>
      </c>
      <c r="P92" s="306">
        <v>0</v>
      </c>
      <c r="Q92" s="18" t="str">
        <f t="shared" si="4"/>
        <v/>
      </c>
    </row>
    <row r="93" spans="1:17" s="18" customFormat="1" x14ac:dyDescent="0.25">
      <c r="A93" s="22" t="s">
        <v>162</v>
      </c>
      <c r="B93" s="23" t="s">
        <v>1378</v>
      </c>
      <c r="C93" s="23"/>
      <c r="D93" s="23"/>
      <c r="E93" s="24">
        <f>SUM(E15:E92)</f>
        <v>320</v>
      </c>
      <c r="F93" s="24">
        <f t="shared" ref="F93:O93" si="6">SUM(F15:F92)</f>
        <v>90</v>
      </c>
      <c r="G93" s="24">
        <f t="shared" si="6"/>
        <v>8</v>
      </c>
      <c r="H93" s="24">
        <f t="shared" si="6"/>
        <v>1</v>
      </c>
      <c r="I93" s="24">
        <f t="shared" si="6"/>
        <v>9</v>
      </c>
      <c r="J93" s="24">
        <f t="shared" si="6"/>
        <v>92</v>
      </c>
      <c r="K93" s="24">
        <f t="shared" si="6"/>
        <v>10</v>
      </c>
      <c r="L93" s="24">
        <f t="shared" si="6"/>
        <v>1</v>
      </c>
      <c r="M93" s="24">
        <f t="shared" si="6"/>
        <v>260</v>
      </c>
      <c r="N93" s="24">
        <f t="shared" si="6"/>
        <v>6</v>
      </c>
      <c r="O93" s="24">
        <f t="shared" si="6"/>
        <v>23</v>
      </c>
      <c r="P93" s="25">
        <f>E93+F93</f>
        <v>410</v>
      </c>
      <c r="Q93" s="18" t="str">
        <f t="shared" si="4"/>
        <v/>
      </c>
    </row>
    <row r="94" spans="1:17" s="18" customFormat="1" x14ac:dyDescent="0.25">
      <c r="A94" s="138" t="s">
        <v>114</v>
      </c>
      <c r="B94" s="134" t="s">
        <v>400</v>
      </c>
      <c r="C94" s="134" t="s">
        <v>163</v>
      </c>
      <c r="D94" s="135" t="s">
        <v>392</v>
      </c>
      <c r="E94" s="211">
        <v>23</v>
      </c>
      <c r="F94" s="211">
        <v>22</v>
      </c>
      <c r="G94" s="211">
        <v>20</v>
      </c>
      <c r="H94" s="211">
        <v>0</v>
      </c>
      <c r="I94" s="211">
        <v>2</v>
      </c>
      <c r="J94" s="211">
        <v>0</v>
      </c>
      <c r="K94" s="211">
        <v>1</v>
      </c>
      <c r="L94" s="211">
        <v>0</v>
      </c>
      <c r="M94" s="211">
        <v>20</v>
      </c>
      <c r="N94" s="211">
        <v>1</v>
      </c>
      <c r="O94" s="211">
        <v>1</v>
      </c>
      <c r="P94" s="212">
        <f>E94+F94</f>
        <v>45</v>
      </c>
      <c r="Q94" s="18" t="str">
        <f t="shared" si="4"/>
        <v/>
      </c>
    </row>
    <row r="95" spans="1:17" s="18" customFormat="1" x14ac:dyDescent="0.25">
      <c r="A95" s="213"/>
      <c r="B95" s="134" t="s">
        <v>1378</v>
      </c>
      <c r="C95" s="134"/>
      <c r="D95" s="135" t="s">
        <v>119</v>
      </c>
      <c r="E95" s="309">
        <v>0</v>
      </c>
      <c r="F95" s="309">
        <v>0</v>
      </c>
      <c r="G95" s="309">
        <v>0</v>
      </c>
      <c r="H95" s="309">
        <v>0</v>
      </c>
      <c r="I95" s="309">
        <v>0</v>
      </c>
      <c r="J95" s="309">
        <v>0</v>
      </c>
      <c r="K95" s="309">
        <v>0</v>
      </c>
      <c r="L95" s="309">
        <v>0</v>
      </c>
      <c r="M95" s="309">
        <v>0</v>
      </c>
      <c r="N95" s="309">
        <v>0</v>
      </c>
      <c r="O95" s="309">
        <v>0</v>
      </c>
      <c r="P95" s="306">
        <v>0</v>
      </c>
      <c r="Q95" s="18" t="str">
        <f t="shared" si="4"/>
        <v/>
      </c>
    </row>
    <row r="96" spans="1:17" s="18" customFormat="1" x14ac:dyDescent="0.25">
      <c r="A96" s="213"/>
      <c r="B96" s="134" t="s">
        <v>1378</v>
      </c>
      <c r="C96" s="134"/>
      <c r="D96" s="135" t="s">
        <v>113</v>
      </c>
      <c r="E96" s="211">
        <v>3</v>
      </c>
      <c r="F96" s="211">
        <v>3</v>
      </c>
      <c r="G96" s="211">
        <v>3</v>
      </c>
      <c r="H96" s="211">
        <v>0</v>
      </c>
      <c r="I96" s="211">
        <v>2</v>
      </c>
      <c r="J96" s="211">
        <v>0</v>
      </c>
      <c r="K96" s="211">
        <v>0</v>
      </c>
      <c r="L96" s="211">
        <v>0</v>
      </c>
      <c r="M96" s="211">
        <v>0</v>
      </c>
      <c r="N96" s="211">
        <v>0</v>
      </c>
      <c r="O96" s="211">
        <v>1</v>
      </c>
      <c r="P96" s="212">
        <f t="shared" ref="P96:P149" si="7">E96+F96</f>
        <v>6</v>
      </c>
      <c r="Q96" s="18" t="str">
        <f t="shared" si="4"/>
        <v/>
      </c>
    </row>
    <row r="97" spans="1:17" s="18" customFormat="1" x14ac:dyDescent="0.25">
      <c r="A97" s="213"/>
      <c r="B97" s="134" t="s">
        <v>401</v>
      </c>
      <c r="C97" s="134" t="s">
        <v>164</v>
      </c>
      <c r="D97" s="135" t="s">
        <v>392</v>
      </c>
      <c r="E97" s="211">
        <v>3</v>
      </c>
      <c r="F97" s="211">
        <v>7</v>
      </c>
      <c r="G97" s="211">
        <v>4</v>
      </c>
      <c r="H97" s="211">
        <v>0</v>
      </c>
      <c r="I97" s="211">
        <v>1</v>
      </c>
      <c r="J97" s="211">
        <v>1</v>
      </c>
      <c r="K97" s="211">
        <v>0</v>
      </c>
      <c r="L97" s="211">
        <v>0</v>
      </c>
      <c r="M97" s="211">
        <v>4</v>
      </c>
      <c r="N97" s="211">
        <v>0</v>
      </c>
      <c r="O97" s="211">
        <v>0</v>
      </c>
      <c r="P97" s="212">
        <f t="shared" si="7"/>
        <v>10</v>
      </c>
      <c r="Q97" s="18" t="str">
        <f t="shared" si="4"/>
        <v/>
      </c>
    </row>
    <row r="98" spans="1:17" s="18" customFormat="1" x14ac:dyDescent="0.25">
      <c r="A98" s="213"/>
      <c r="B98" s="134" t="s">
        <v>1378</v>
      </c>
      <c r="C98" s="134"/>
      <c r="D98" s="135" t="s">
        <v>119</v>
      </c>
      <c r="E98" s="309">
        <v>0</v>
      </c>
      <c r="F98" s="309">
        <v>0</v>
      </c>
      <c r="G98" s="309">
        <v>0</v>
      </c>
      <c r="H98" s="309">
        <v>0</v>
      </c>
      <c r="I98" s="309">
        <v>0</v>
      </c>
      <c r="J98" s="309">
        <v>0</v>
      </c>
      <c r="K98" s="309">
        <v>0</v>
      </c>
      <c r="L98" s="309">
        <v>0</v>
      </c>
      <c r="M98" s="309">
        <v>0</v>
      </c>
      <c r="N98" s="309">
        <v>0</v>
      </c>
      <c r="O98" s="309">
        <v>0</v>
      </c>
      <c r="P98" s="306">
        <v>0</v>
      </c>
      <c r="Q98" s="18" t="str">
        <f t="shared" si="4"/>
        <v/>
      </c>
    </row>
    <row r="99" spans="1:17" s="18" customFormat="1" x14ac:dyDescent="0.25">
      <c r="A99" s="213"/>
      <c r="B99" s="134" t="s">
        <v>1378</v>
      </c>
      <c r="C99" s="134"/>
      <c r="D99" s="135" t="s">
        <v>113</v>
      </c>
      <c r="E99" s="211">
        <v>2</v>
      </c>
      <c r="F99" s="211">
        <v>1</v>
      </c>
      <c r="G99" s="211">
        <v>2</v>
      </c>
      <c r="H99" s="211">
        <v>0</v>
      </c>
      <c r="I99" s="211">
        <v>1</v>
      </c>
      <c r="J99" s="211">
        <v>0</v>
      </c>
      <c r="K99" s="211">
        <v>0</v>
      </c>
      <c r="L99" s="211">
        <v>0</v>
      </c>
      <c r="M99" s="211">
        <v>0</v>
      </c>
      <c r="N99" s="211">
        <v>0</v>
      </c>
      <c r="O99" s="211">
        <v>0</v>
      </c>
      <c r="P99" s="212">
        <f t="shared" si="7"/>
        <v>3</v>
      </c>
      <c r="Q99" s="18" t="str">
        <f t="shared" si="4"/>
        <v/>
      </c>
    </row>
    <row r="100" spans="1:17" s="18" customFormat="1" x14ac:dyDescent="0.25">
      <c r="A100" s="139" t="s">
        <v>165</v>
      </c>
      <c r="B100" s="134" t="s">
        <v>402</v>
      </c>
      <c r="C100" s="134" t="s">
        <v>166</v>
      </c>
      <c r="D100" s="135" t="s">
        <v>392</v>
      </c>
      <c r="E100" s="211">
        <v>8</v>
      </c>
      <c r="F100" s="211">
        <v>32</v>
      </c>
      <c r="G100" s="211">
        <v>20</v>
      </c>
      <c r="H100" s="211">
        <v>0</v>
      </c>
      <c r="I100" s="211">
        <v>1</v>
      </c>
      <c r="J100" s="211">
        <v>2</v>
      </c>
      <c r="K100" s="211">
        <v>0</v>
      </c>
      <c r="L100" s="211">
        <v>0</v>
      </c>
      <c r="M100" s="211">
        <v>17</v>
      </c>
      <c r="N100" s="211">
        <v>0</v>
      </c>
      <c r="O100" s="211">
        <v>0</v>
      </c>
      <c r="P100" s="212">
        <f t="shared" si="7"/>
        <v>40</v>
      </c>
      <c r="Q100" s="18" t="str">
        <f t="shared" si="4"/>
        <v/>
      </c>
    </row>
    <row r="101" spans="1:17" s="18" customFormat="1" x14ac:dyDescent="0.25">
      <c r="A101" s="213"/>
      <c r="B101" s="134" t="s">
        <v>1378</v>
      </c>
      <c r="C101" s="134"/>
      <c r="D101" s="135" t="s">
        <v>119</v>
      </c>
      <c r="E101" s="309">
        <v>0</v>
      </c>
      <c r="F101" s="309">
        <v>0</v>
      </c>
      <c r="G101" s="309">
        <v>0</v>
      </c>
      <c r="H101" s="309">
        <v>0</v>
      </c>
      <c r="I101" s="309">
        <v>0</v>
      </c>
      <c r="J101" s="309">
        <v>0</v>
      </c>
      <c r="K101" s="309">
        <v>0</v>
      </c>
      <c r="L101" s="309">
        <v>0</v>
      </c>
      <c r="M101" s="309">
        <v>0</v>
      </c>
      <c r="N101" s="309">
        <v>0</v>
      </c>
      <c r="O101" s="309">
        <v>0</v>
      </c>
      <c r="P101" s="306">
        <v>0</v>
      </c>
      <c r="Q101" s="18" t="str">
        <f t="shared" si="4"/>
        <v/>
      </c>
    </row>
    <row r="102" spans="1:17" s="18" customFormat="1" x14ac:dyDescent="0.25">
      <c r="A102" s="213"/>
      <c r="B102" s="134" t="s">
        <v>1378</v>
      </c>
      <c r="C102" s="134"/>
      <c r="D102" s="135" t="s">
        <v>113</v>
      </c>
      <c r="E102" s="211">
        <v>0</v>
      </c>
      <c r="F102" s="211">
        <v>3</v>
      </c>
      <c r="G102" s="211">
        <v>0</v>
      </c>
      <c r="H102" s="211">
        <v>0</v>
      </c>
      <c r="I102" s="211">
        <v>0</v>
      </c>
      <c r="J102" s="211">
        <v>0</v>
      </c>
      <c r="K102" s="211">
        <v>0</v>
      </c>
      <c r="L102" s="211">
        <v>0</v>
      </c>
      <c r="M102" s="211">
        <v>3</v>
      </c>
      <c r="N102" s="211">
        <v>0</v>
      </c>
      <c r="O102" s="211">
        <v>0</v>
      </c>
      <c r="P102" s="212">
        <f t="shared" si="7"/>
        <v>3</v>
      </c>
      <c r="Q102" s="18" t="str">
        <f t="shared" si="4"/>
        <v/>
      </c>
    </row>
    <row r="103" spans="1:17" s="18" customFormat="1" x14ac:dyDescent="0.25">
      <c r="A103" s="213"/>
      <c r="B103" s="134" t="s">
        <v>398</v>
      </c>
      <c r="C103" s="134" t="s">
        <v>198</v>
      </c>
      <c r="D103" s="135" t="s">
        <v>392</v>
      </c>
      <c r="E103" s="211">
        <v>27</v>
      </c>
      <c r="F103" s="211">
        <v>43</v>
      </c>
      <c r="G103" s="211">
        <v>58</v>
      </c>
      <c r="H103" s="211">
        <v>0</v>
      </c>
      <c r="I103" s="211">
        <v>9</v>
      </c>
      <c r="J103" s="211">
        <v>0</v>
      </c>
      <c r="K103" s="211">
        <v>0</v>
      </c>
      <c r="L103" s="211">
        <v>0</v>
      </c>
      <c r="M103" s="211">
        <v>3</v>
      </c>
      <c r="N103" s="211">
        <v>0</v>
      </c>
      <c r="O103" s="211">
        <v>0</v>
      </c>
      <c r="P103" s="212">
        <f t="shared" si="7"/>
        <v>70</v>
      </c>
      <c r="Q103" s="18" t="str">
        <f t="shared" si="4"/>
        <v/>
      </c>
    </row>
    <row r="104" spans="1:17" s="18" customFormat="1" x14ac:dyDescent="0.25">
      <c r="A104" s="213"/>
      <c r="B104" s="134" t="s">
        <v>1378</v>
      </c>
      <c r="C104" s="134"/>
      <c r="D104" s="135" t="s">
        <v>119</v>
      </c>
      <c r="E104" s="309">
        <v>0</v>
      </c>
      <c r="F104" s="309">
        <v>0</v>
      </c>
      <c r="G104" s="309">
        <v>0</v>
      </c>
      <c r="H104" s="309">
        <v>0</v>
      </c>
      <c r="I104" s="309">
        <v>0</v>
      </c>
      <c r="J104" s="309">
        <v>0</v>
      </c>
      <c r="K104" s="309">
        <v>0</v>
      </c>
      <c r="L104" s="309">
        <v>0</v>
      </c>
      <c r="M104" s="309">
        <v>0</v>
      </c>
      <c r="N104" s="309">
        <v>0</v>
      </c>
      <c r="O104" s="309">
        <v>0</v>
      </c>
      <c r="P104" s="306">
        <v>0</v>
      </c>
      <c r="Q104" s="18" t="str">
        <f t="shared" si="4"/>
        <v/>
      </c>
    </row>
    <row r="105" spans="1:17" s="18" customFormat="1" x14ac:dyDescent="0.25">
      <c r="A105" s="213"/>
      <c r="B105" s="134" t="s">
        <v>1378</v>
      </c>
      <c r="C105" s="134"/>
      <c r="D105" s="135" t="s">
        <v>113</v>
      </c>
      <c r="E105" s="211">
        <v>2</v>
      </c>
      <c r="F105" s="211">
        <v>8</v>
      </c>
      <c r="G105" s="211">
        <v>5</v>
      </c>
      <c r="H105" s="211">
        <v>0</v>
      </c>
      <c r="I105" s="211">
        <v>3</v>
      </c>
      <c r="J105" s="211">
        <v>0</v>
      </c>
      <c r="K105" s="211">
        <v>0</v>
      </c>
      <c r="L105" s="211">
        <v>0</v>
      </c>
      <c r="M105" s="211">
        <v>2</v>
      </c>
      <c r="N105" s="211">
        <v>0</v>
      </c>
      <c r="O105" s="211">
        <v>0</v>
      </c>
      <c r="P105" s="212">
        <f t="shared" si="7"/>
        <v>10</v>
      </c>
      <c r="Q105" s="18" t="str">
        <f t="shared" si="4"/>
        <v/>
      </c>
    </row>
    <row r="106" spans="1:17" s="18" customFormat="1" x14ac:dyDescent="0.25">
      <c r="A106" s="213"/>
      <c r="B106" s="134" t="s">
        <v>427</v>
      </c>
      <c r="C106" s="134" t="s">
        <v>167</v>
      </c>
      <c r="D106" s="135" t="s">
        <v>392</v>
      </c>
      <c r="E106" s="211">
        <v>0</v>
      </c>
      <c r="F106" s="211">
        <v>8</v>
      </c>
      <c r="G106" s="211">
        <v>5</v>
      </c>
      <c r="H106" s="211">
        <v>0</v>
      </c>
      <c r="I106" s="211">
        <v>1</v>
      </c>
      <c r="J106" s="211">
        <v>1</v>
      </c>
      <c r="K106" s="211">
        <v>0</v>
      </c>
      <c r="L106" s="211">
        <v>0</v>
      </c>
      <c r="M106" s="211">
        <v>1</v>
      </c>
      <c r="N106" s="211">
        <v>0</v>
      </c>
      <c r="O106" s="211">
        <v>0</v>
      </c>
      <c r="P106" s="212">
        <f t="shared" si="7"/>
        <v>8</v>
      </c>
      <c r="Q106" s="18" t="str">
        <f t="shared" si="4"/>
        <v/>
      </c>
    </row>
    <row r="107" spans="1:17" s="18" customFormat="1" x14ac:dyDescent="0.25">
      <c r="A107" s="213"/>
      <c r="B107" s="134" t="s">
        <v>1378</v>
      </c>
      <c r="C107" s="134"/>
      <c r="D107" s="135" t="s">
        <v>119</v>
      </c>
      <c r="E107" s="309">
        <v>0</v>
      </c>
      <c r="F107" s="309">
        <v>0</v>
      </c>
      <c r="G107" s="309">
        <v>0</v>
      </c>
      <c r="H107" s="309">
        <v>0</v>
      </c>
      <c r="I107" s="309">
        <v>0</v>
      </c>
      <c r="J107" s="309">
        <v>0</v>
      </c>
      <c r="K107" s="309">
        <v>0</v>
      </c>
      <c r="L107" s="309">
        <v>0</v>
      </c>
      <c r="M107" s="309">
        <v>0</v>
      </c>
      <c r="N107" s="309">
        <v>0</v>
      </c>
      <c r="O107" s="309">
        <v>0</v>
      </c>
      <c r="P107" s="306">
        <v>0</v>
      </c>
      <c r="Q107" s="18" t="str">
        <f t="shared" si="4"/>
        <v/>
      </c>
    </row>
    <row r="108" spans="1:17" s="18" customFormat="1" x14ac:dyDescent="0.25">
      <c r="A108" s="213"/>
      <c r="B108" s="134" t="s">
        <v>1378</v>
      </c>
      <c r="C108" s="134"/>
      <c r="D108" s="135" t="s">
        <v>113</v>
      </c>
      <c r="E108" s="211">
        <v>0</v>
      </c>
      <c r="F108" s="211">
        <v>1</v>
      </c>
      <c r="G108" s="211">
        <v>0</v>
      </c>
      <c r="H108" s="211">
        <v>0</v>
      </c>
      <c r="I108" s="211">
        <v>1</v>
      </c>
      <c r="J108" s="211">
        <v>0</v>
      </c>
      <c r="K108" s="211">
        <v>0</v>
      </c>
      <c r="L108" s="211">
        <v>0</v>
      </c>
      <c r="M108" s="211">
        <v>0</v>
      </c>
      <c r="N108" s="211">
        <v>0</v>
      </c>
      <c r="O108" s="211">
        <v>0</v>
      </c>
      <c r="P108" s="212">
        <f t="shared" si="7"/>
        <v>1</v>
      </c>
      <c r="Q108" s="18" t="str">
        <f t="shared" si="4"/>
        <v/>
      </c>
    </row>
    <row r="109" spans="1:17" s="18" customFormat="1" x14ac:dyDescent="0.25">
      <c r="A109" s="213"/>
      <c r="B109" s="134" t="s">
        <v>403</v>
      </c>
      <c r="C109" s="134" t="s">
        <v>168</v>
      </c>
      <c r="D109" s="135" t="s">
        <v>392</v>
      </c>
      <c r="E109" s="211">
        <v>6</v>
      </c>
      <c r="F109" s="211">
        <v>26</v>
      </c>
      <c r="G109" s="211">
        <v>29</v>
      </c>
      <c r="H109" s="211">
        <v>0</v>
      </c>
      <c r="I109" s="211">
        <v>0</v>
      </c>
      <c r="J109" s="211">
        <v>0</v>
      </c>
      <c r="K109" s="211">
        <v>0</v>
      </c>
      <c r="L109" s="211">
        <v>0</v>
      </c>
      <c r="M109" s="211">
        <v>3</v>
      </c>
      <c r="N109" s="211">
        <v>0</v>
      </c>
      <c r="O109" s="211">
        <v>0</v>
      </c>
      <c r="P109" s="212">
        <f t="shared" si="7"/>
        <v>32</v>
      </c>
      <c r="Q109" s="18" t="str">
        <f t="shared" si="4"/>
        <v/>
      </c>
    </row>
    <row r="110" spans="1:17" s="18" customFormat="1" x14ac:dyDescent="0.25">
      <c r="A110" s="213"/>
      <c r="B110" s="134" t="s">
        <v>1378</v>
      </c>
      <c r="C110" s="134"/>
      <c r="D110" s="135" t="s">
        <v>119</v>
      </c>
      <c r="E110" s="309">
        <v>0</v>
      </c>
      <c r="F110" s="309">
        <v>0</v>
      </c>
      <c r="G110" s="309">
        <v>0</v>
      </c>
      <c r="H110" s="309">
        <v>0</v>
      </c>
      <c r="I110" s="309">
        <v>0</v>
      </c>
      <c r="J110" s="309">
        <v>0</v>
      </c>
      <c r="K110" s="309">
        <v>0</v>
      </c>
      <c r="L110" s="309">
        <v>0</v>
      </c>
      <c r="M110" s="309">
        <v>0</v>
      </c>
      <c r="N110" s="309">
        <v>0</v>
      </c>
      <c r="O110" s="309">
        <v>0</v>
      </c>
      <c r="P110" s="306">
        <v>0</v>
      </c>
      <c r="Q110" s="18" t="str">
        <f t="shared" si="4"/>
        <v/>
      </c>
    </row>
    <row r="111" spans="1:17" s="18" customFormat="1" x14ac:dyDescent="0.25">
      <c r="A111" s="213"/>
      <c r="B111" s="134" t="s">
        <v>1378</v>
      </c>
      <c r="C111" s="134"/>
      <c r="D111" s="135" t="s">
        <v>113</v>
      </c>
      <c r="E111" s="211">
        <v>1</v>
      </c>
      <c r="F111" s="211">
        <v>7</v>
      </c>
      <c r="G111" s="211">
        <v>4</v>
      </c>
      <c r="H111" s="211">
        <v>0</v>
      </c>
      <c r="I111" s="211">
        <v>2</v>
      </c>
      <c r="J111" s="211">
        <v>0</v>
      </c>
      <c r="K111" s="211">
        <v>0</v>
      </c>
      <c r="L111" s="211">
        <v>0</v>
      </c>
      <c r="M111" s="211">
        <v>2</v>
      </c>
      <c r="N111" s="211">
        <v>0</v>
      </c>
      <c r="O111" s="211">
        <v>0</v>
      </c>
      <c r="P111" s="212">
        <f t="shared" si="7"/>
        <v>8</v>
      </c>
      <c r="Q111" s="18" t="str">
        <f t="shared" si="4"/>
        <v/>
      </c>
    </row>
    <row r="112" spans="1:17" s="18" customFormat="1" x14ac:dyDescent="0.25">
      <c r="A112" s="213"/>
      <c r="B112" s="134" t="s">
        <v>432</v>
      </c>
      <c r="C112" s="134" t="s">
        <v>169</v>
      </c>
      <c r="D112" s="135" t="s">
        <v>392</v>
      </c>
      <c r="E112" s="211">
        <v>4</v>
      </c>
      <c r="F112" s="211">
        <v>8</v>
      </c>
      <c r="G112" s="211">
        <v>2</v>
      </c>
      <c r="H112" s="211">
        <v>0</v>
      </c>
      <c r="I112" s="211">
        <v>0</v>
      </c>
      <c r="J112" s="211">
        <v>1</v>
      </c>
      <c r="K112" s="211">
        <v>0</v>
      </c>
      <c r="L112" s="211">
        <v>0</v>
      </c>
      <c r="M112" s="211">
        <v>7</v>
      </c>
      <c r="N112" s="211">
        <v>0</v>
      </c>
      <c r="O112" s="211">
        <v>2</v>
      </c>
      <c r="P112" s="212">
        <f t="shared" si="7"/>
        <v>12</v>
      </c>
      <c r="Q112" s="18" t="str">
        <f t="shared" si="4"/>
        <v/>
      </c>
    </row>
    <row r="113" spans="1:17" s="18" customFormat="1" x14ac:dyDescent="0.25">
      <c r="A113" s="213"/>
      <c r="B113" s="134" t="s">
        <v>1378</v>
      </c>
      <c r="C113" s="134"/>
      <c r="D113" s="135" t="s">
        <v>119</v>
      </c>
      <c r="E113" s="309">
        <v>0</v>
      </c>
      <c r="F113" s="309">
        <v>0</v>
      </c>
      <c r="G113" s="309">
        <v>0</v>
      </c>
      <c r="H113" s="309">
        <v>0</v>
      </c>
      <c r="I113" s="309">
        <v>0</v>
      </c>
      <c r="J113" s="309">
        <v>0</v>
      </c>
      <c r="K113" s="309">
        <v>0</v>
      </c>
      <c r="L113" s="309">
        <v>0</v>
      </c>
      <c r="M113" s="309">
        <v>0</v>
      </c>
      <c r="N113" s="309">
        <v>0</v>
      </c>
      <c r="O113" s="309">
        <v>0</v>
      </c>
      <c r="P113" s="306">
        <v>0</v>
      </c>
      <c r="Q113" s="18" t="str">
        <f t="shared" si="4"/>
        <v/>
      </c>
    </row>
    <row r="114" spans="1:17" s="18" customFormat="1" x14ac:dyDescent="0.25">
      <c r="A114" s="213"/>
      <c r="B114" s="134" t="s">
        <v>1378</v>
      </c>
      <c r="C114" s="134"/>
      <c r="D114" s="135" t="s">
        <v>113</v>
      </c>
      <c r="E114" s="309">
        <v>0</v>
      </c>
      <c r="F114" s="309">
        <v>0</v>
      </c>
      <c r="G114" s="309">
        <v>0</v>
      </c>
      <c r="H114" s="309">
        <v>0</v>
      </c>
      <c r="I114" s="309">
        <v>0</v>
      </c>
      <c r="J114" s="309">
        <v>0</v>
      </c>
      <c r="K114" s="309">
        <v>0</v>
      </c>
      <c r="L114" s="309">
        <v>0</v>
      </c>
      <c r="M114" s="309">
        <v>0</v>
      </c>
      <c r="N114" s="309">
        <v>0</v>
      </c>
      <c r="O114" s="309">
        <v>0</v>
      </c>
      <c r="P114" s="306">
        <v>0</v>
      </c>
      <c r="Q114" s="18" t="str">
        <f t="shared" si="4"/>
        <v/>
      </c>
    </row>
    <row r="115" spans="1:17" s="18" customFormat="1" x14ac:dyDescent="0.25">
      <c r="A115" s="139"/>
      <c r="B115" s="158" t="s">
        <v>430</v>
      </c>
      <c r="C115" s="158" t="s">
        <v>901</v>
      </c>
      <c r="D115" s="135" t="s">
        <v>392</v>
      </c>
      <c r="E115" s="211">
        <v>0</v>
      </c>
      <c r="F115" s="211">
        <v>4</v>
      </c>
      <c r="G115" s="211">
        <v>1</v>
      </c>
      <c r="H115" s="211">
        <v>0</v>
      </c>
      <c r="I115" s="211">
        <v>0</v>
      </c>
      <c r="J115" s="211">
        <v>1</v>
      </c>
      <c r="K115" s="211">
        <v>0</v>
      </c>
      <c r="L115" s="211">
        <v>0</v>
      </c>
      <c r="M115" s="211">
        <v>2</v>
      </c>
      <c r="N115" s="211">
        <v>0</v>
      </c>
      <c r="O115" s="211">
        <v>0</v>
      </c>
      <c r="P115" s="212">
        <f t="shared" si="7"/>
        <v>4</v>
      </c>
      <c r="Q115" s="18" t="str">
        <f t="shared" si="4"/>
        <v/>
      </c>
    </row>
    <row r="116" spans="1:17" s="18" customFormat="1" x14ac:dyDescent="0.25">
      <c r="A116" s="213"/>
      <c r="B116" s="134" t="s">
        <v>1378</v>
      </c>
      <c r="C116" s="134"/>
      <c r="D116" s="135" t="s">
        <v>119</v>
      </c>
      <c r="E116" s="309">
        <v>0</v>
      </c>
      <c r="F116" s="309">
        <v>0</v>
      </c>
      <c r="G116" s="309">
        <v>0</v>
      </c>
      <c r="H116" s="309">
        <v>0</v>
      </c>
      <c r="I116" s="309">
        <v>0</v>
      </c>
      <c r="J116" s="309">
        <v>0</v>
      </c>
      <c r="K116" s="309">
        <v>0</v>
      </c>
      <c r="L116" s="309">
        <v>0</v>
      </c>
      <c r="M116" s="309">
        <v>0</v>
      </c>
      <c r="N116" s="309">
        <v>0</v>
      </c>
      <c r="O116" s="309">
        <v>0</v>
      </c>
      <c r="P116" s="306">
        <v>0</v>
      </c>
      <c r="Q116" s="18" t="str">
        <f t="shared" si="4"/>
        <v/>
      </c>
    </row>
    <row r="117" spans="1:17" s="18" customFormat="1" x14ac:dyDescent="0.25">
      <c r="A117" s="213"/>
      <c r="B117" s="134" t="s">
        <v>1378</v>
      </c>
      <c r="C117" s="134"/>
      <c r="D117" s="135" t="s">
        <v>113</v>
      </c>
      <c r="E117" s="309">
        <v>0</v>
      </c>
      <c r="F117" s="309">
        <v>0</v>
      </c>
      <c r="G117" s="309">
        <v>0</v>
      </c>
      <c r="H117" s="309">
        <v>0</v>
      </c>
      <c r="I117" s="309">
        <v>0</v>
      </c>
      <c r="J117" s="309">
        <v>0</v>
      </c>
      <c r="K117" s="309">
        <v>0</v>
      </c>
      <c r="L117" s="309">
        <v>0</v>
      </c>
      <c r="M117" s="309">
        <v>0</v>
      </c>
      <c r="N117" s="309">
        <v>0</v>
      </c>
      <c r="O117" s="309">
        <v>0</v>
      </c>
      <c r="P117" s="306">
        <v>0</v>
      </c>
      <c r="Q117" s="18" t="str">
        <f t="shared" si="4"/>
        <v/>
      </c>
    </row>
    <row r="118" spans="1:17" s="18" customFormat="1" x14ac:dyDescent="0.25">
      <c r="A118" s="213"/>
      <c r="B118" s="134" t="s">
        <v>429</v>
      </c>
      <c r="C118" s="134" t="s">
        <v>171</v>
      </c>
      <c r="D118" s="135" t="s">
        <v>392</v>
      </c>
      <c r="E118" s="211">
        <v>1</v>
      </c>
      <c r="F118" s="211">
        <v>11</v>
      </c>
      <c r="G118" s="211">
        <v>4</v>
      </c>
      <c r="H118" s="211">
        <v>0</v>
      </c>
      <c r="I118" s="211">
        <v>0</v>
      </c>
      <c r="J118" s="211">
        <v>0</v>
      </c>
      <c r="K118" s="211">
        <v>3</v>
      </c>
      <c r="L118" s="211">
        <v>0</v>
      </c>
      <c r="M118" s="211">
        <v>4</v>
      </c>
      <c r="N118" s="211">
        <v>0</v>
      </c>
      <c r="O118" s="211">
        <v>1</v>
      </c>
      <c r="P118" s="212">
        <f t="shared" si="7"/>
        <v>12</v>
      </c>
      <c r="Q118" s="18" t="str">
        <f t="shared" si="4"/>
        <v/>
      </c>
    </row>
    <row r="119" spans="1:17" s="18" customFormat="1" x14ac:dyDescent="0.25">
      <c r="A119" s="213"/>
      <c r="B119" s="134" t="s">
        <v>1378</v>
      </c>
      <c r="C119" s="134"/>
      <c r="D119" s="135" t="s">
        <v>119</v>
      </c>
      <c r="E119" s="309">
        <v>0</v>
      </c>
      <c r="F119" s="309">
        <v>0</v>
      </c>
      <c r="G119" s="309">
        <v>0</v>
      </c>
      <c r="H119" s="309">
        <v>0</v>
      </c>
      <c r="I119" s="309">
        <v>0</v>
      </c>
      <c r="J119" s="309">
        <v>0</v>
      </c>
      <c r="K119" s="309">
        <v>0</v>
      </c>
      <c r="L119" s="309">
        <v>0</v>
      </c>
      <c r="M119" s="309">
        <v>0</v>
      </c>
      <c r="N119" s="309">
        <v>0</v>
      </c>
      <c r="O119" s="309">
        <v>0</v>
      </c>
      <c r="P119" s="306">
        <v>0</v>
      </c>
      <c r="Q119" s="18" t="str">
        <f t="shared" si="4"/>
        <v/>
      </c>
    </row>
    <row r="120" spans="1:17" s="18" customFormat="1" x14ac:dyDescent="0.25">
      <c r="A120" s="213"/>
      <c r="B120" s="134" t="s">
        <v>1378</v>
      </c>
      <c r="C120" s="134"/>
      <c r="D120" s="135" t="s">
        <v>113</v>
      </c>
      <c r="E120" s="309">
        <v>0</v>
      </c>
      <c r="F120" s="309">
        <v>0</v>
      </c>
      <c r="G120" s="309">
        <v>0</v>
      </c>
      <c r="H120" s="309">
        <v>0</v>
      </c>
      <c r="I120" s="309">
        <v>0</v>
      </c>
      <c r="J120" s="309">
        <v>0</v>
      </c>
      <c r="K120" s="309">
        <v>0</v>
      </c>
      <c r="L120" s="309">
        <v>0</v>
      </c>
      <c r="M120" s="309">
        <v>0</v>
      </c>
      <c r="N120" s="309">
        <v>0</v>
      </c>
      <c r="O120" s="309">
        <v>0</v>
      </c>
      <c r="P120" s="306">
        <v>0</v>
      </c>
      <c r="Q120" s="18" t="str">
        <f t="shared" si="4"/>
        <v/>
      </c>
    </row>
    <row r="121" spans="1:17" s="18" customFormat="1" x14ac:dyDescent="0.25">
      <c r="A121" s="213"/>
      <c r="B121" s="134" t="s">
        <v>405</v>
      </c>
      <c r="C121" s="134" t="s">
        <v>173</v>
      </c>
      <c r="D121" s="135" t="s">
        <v>392</v>
      </c>
      <c r="E121" s="211">
        <v>1</v>
      </c>
      <c r="F121" s="211">
        <v>40</v>
      </c>
      <c r="G121" s="211">
        <v>37</v>
      </c>
      <c r="H121" s="211">
        <v>0</v>
      </c>
      <c r="I121" s="211">
        <v>0</v>
      </c>
      <c r="J121" s="211">
        <v>1</v>
      </c>
      <c r="K121" s="211">
        <v>0</v>
      </c>
      <c r="L121" s="211">
        <v>0</v>
      </c>
      <c r="M121" s="211">
        <v>2</v>
      </c>
      <c r="N121" s="211">
        <v>0</v>
      </c>
      <c r="O121" s="211">
        <v>1</v>
      </c>
      <c r="P121" s="212">
        <f t="shared" si="7"/>
        <v>41</v>
      </c>
      <c r="Q121" s="18" t="str">
        <f t="shared" si="4"/>
        <v/>
      </c>
    </row>
    <row r="122" spans="1:17" s="18" customFormat="1" x14ac:dyDescent="0.25">
      <c r="A122" s="213"/>
      <c r="B122" s="134" t="s">
        <v>1378</v>
      </c>
      <c r="C122" s="134"/>
      <c r="D122" s="135" t="s">
        <v>119</v>
      </c>
      <c r="E122" s="309">
        <v>0</v>
      </c>
      <c r="F122" s="309">
        <v>0</v>
      </c>
      <c r="G122" s="309">
        <v>0</v>
      </c>
      <c r="H122" s="309">
        <v>0</v>
      </c>
      <c r="I122" s="309">
        <v>0</v>
      </c>
      <c r="J122" s="309">
        <v>0</v>
      </c>
      <c r="K122" s="309">
        <v>0</v>
      </c>
      <c r="L122" s="309">
        <v>0</v>
      </c>
      <c r="M122" s="309">
        <v>0</v>
      </c>
      <c r="N122" s="309">
        <v>0</v>
      </c>
      <c r="O122" s="309">
        <v>0</v>
      </c>
      <c r="P122" s="306">
        <v>0</v>
      </c>
      <c r="Q122" s="18" t="str">
        <f t="shared" si="4"/>
        <v/>
      </c>
    </row>
    <row r="123" spans="1:17" s="18" customFormat="1" x14ac:dyDescent="0.25">
      <c r="A123" s="213"/>
      <c r="B123" s="134" t="s">
        <v>1378</v>
      </c>
      <c r="C123" s="134"/>
      <c r="D123" s="135" t="s">
        <v>113</v>
      </c>
      <c r="E123" s="211">
        <v>3</v>
      </c>
      <c r="F123" s="211">
        <v>5</v>
      </c>
      <c r="G123" s="211">
        <v>7</v>
      </c>
      <c r="H123" s="211">
        <v>0</v>
      </c>
      <c r="I123" s="211">
        <v>1</v>
      </c>
      <c r="J123" s="211">
        <v>0</v>
      </c>
      <c r="K123" s="211">
        <v>0</v>
      </c>
      <c r="L123" s="211">
        <v>0</v>
      </c>
      <c r="M123" s="211">
        <v>0</v>
      </c>
      <c r="N123" s="211">
        <v>0</v>
      </c>
      <c r="O123" s="211">
        <v>0</v>
      </c>
      <c r="P123" s="212">
        <f t="shared" si="7"/>
        <v>8</v>
      </c>
      <c r="Q123" s="18" t="str">
        <f t="shared" si="4"/>
        <v/>
      </c>
    </row>
    <row r="124" spans="1:17" s="18" customFormat="1" x14ac:dyDescent="0.25">
      <c r="A124" s="213"/>
      <c r="B124" s="134" t="s">
        <v>428</v>
      </c>
      <c r="C124" s="134" t="s">
        <v>174</v>
      </c>
      <c r="D124" s="135" t="s">
        <v>392</v>
      </c>
      <c r="E124" s="211">
        <v>2</v>
      </c>
      <c r="F124" s="211">
        <v>5</v>
      </c>
      <c r="G124" s="211">
        <v>5</v>
      </c>
      <c r="H124" s="211">
        <v>0</v>
      </c>
      <c r="I124" s="211">
        <v>0</v>
      </c>
      <c r="J124" s="211">
        <v>0</v>
      </c>
      <c r="K124" s="211">
        <v>0</v>
      </c>
      <c r="L124" s="211">
        <v>0</v>
      </c>
      <c r="M124" s="211">
        <v>2</v>
      </c>
      <c r="N124" s="211">
        <v>0</v>
      </c>
      <c r="O124" s="211">
        <v>0</v>
      </c>
      <c r="P124" s="212">
        <f t="shared" si="7"/>
        <v>7</v>
      </c>
      <c r="Q124" s="18" t="str">
        <f t="shared" si="4"/>
        <v/>
      </c>
    </row>
    <row r="125" spans="1:17" s="18" customFormat="1" x14ac:dyDescent="0.25">
      <c r="A125" s="213"/>
      <c r="B125" s="134" t="s">
        <v>1378</v>
      </c>
      <c r="C125" s="134"/>
      <c r="D125" s="135" t="s">
        <v>119</v>
      </c>
      <c r="E125" s="309">
        <v>0</v>
      </c>
      <c r="F125" s="309">
        <v>0</v>
      </c>
      <c r="G125" s="309">
        <v>0</v>
      </c>
      <c r="H125" s="309">
        <v>0</v>
      </c>
      <c r="I125" s="309">
        <v>0</v>
      </c>
      <c r="J125" s="309">
        <v>0</v>
      </c>
      <c r="K125" s="309">
        <v>0</v>
      </c>
      <c r="L125" s="309">
        <v>0</v>
      </c>
      <c r="M125" s="309">
        <v>0</v>
      </c>
      <c r="N125" s="309">
        <v>0</v>
      </c>
      <c r="O125" s="309">
        <v>0</v>
      </c>
      <c r="P125" s="306">
        <v>0</v>
      </c>
      <c r="Q125" s="18" t="str">
        <f t="shared" si="4"/>
        <v/>
      </c>
    </row>
    <row r="126" spans="1:17" s="18" customFormat="1" x14ac:dyDescent="0.25">
      <c r="A126" s="213"/>
      <c r="B126" s="134" t="s">
        <v>1378</v>
      </c>
      <c r="C126" s="134"/>
      <c r="D126" s="135" t="s">
        <v>113</v>
      </c>
      <c r="E126" s="309">
        <v>0</v>
      </c>
      <c r="F126" s="309">
        <v>0</v>
      </c>
      <c r="G126" s="309">
        <v>0</v>
      </c>
      <c r="H126" s="309">
        <v>0</v>
      </c>
      <c r="I126" s="309">
        <v>0</v>
      </c>
      <c r="J126" s="309">
        <v>0</v>
      </c>
      <c r="K126" s="309">
        <v>0</v>
      </c>
      <c r="L126" s="309">
        <v>0</v>
      </c>
      <c r="M126" s="309">
        <v>0</v>
      </c>
      <c r="N126" s="309">
        <v>0</v>
      </c>
      <c r="O126" s="309">
        <v>0</v>
      </c>
      <c r="P126" s="306">
        <v>0</v>
      </c>
      <c r="Q126" s="18" t="str">
        <f t="shared" si="4"/>
        <v/>
      </c>
    </row>
    <row r="127" spans="1:17" s="18" customFormat="1" x14ac:dyDescent="0.25">
      <c r="A127" s="213"/>
      <c r="B127" s="134" t="s">
        <v>444</v>
      </c>
      <c r="C127" s="134" t="s">
        <v>175</v>
      </c>
      <c r="D127" s="135" t="s">
        <v>392</v>
      </c>
      <c r="E127" s="211">
        <v>2</v>
      </c>
      <c r="F127" s="211">
        <v>1</v>
      </c>
      <c r="G127" s="211">
        <v>1</v>
      </c>
      <c r="H127" s="211">
        <v>0</v>
      </c>
      <c r="I127" s="211">
        <v>0</v>
      </c>
      <c r="J127" s="211">
        <v>1</v>
      </c>
      <c r="K127" s="211">
        <v>0</v>
      </c>
      <c r="L127" s="211">
        <v>0</v>
      </c>
      <c r="M127" s="211">
        <v>1</v>
      </c>
      <c r="N127" s="211">
        <v>0</v>
      </c>
      <c r="O127" s="211">
        <v>0</v>
      </c>
      <c r="P127" s="212">
        <f t="shared" si="7"/>
        <v>3</v>
      </c>
      <c r="Q127" s="18" t="str">
        <f t="shared" si="4"/>
        <v/>
      </c>
    </row>
    <row r="128" spans="1:17" s="18" customFormat="1" x14ac:dyDescent="0.25">
      <c r="A128" s="213"/>
      <c r="B128" s="134" t="s">
        <v>1378</v>
      </c>
      <c r="C128" s="134"/>
      <c r="D128" s="135" t="s">
        <v>119</v>
      </c>
      <c r="E128" s="309">
        <v>0</v>
      </c>
      <c r="F128" s="309">
        <v>0</v>
      </c>
      <c r="G128" s="309">
        <v>0</v>
      </c>
      <c r="H128" s="309">
        <v>0</v>
      </c>
      <c r="I128" s="309">
        <v>0</v>
      </c>
      <c r="J128" s="309">
        <v>0</v>
      </c>
      <c r="K128" s="309">
        <v>0</v>
      </c>
      <c r="L128" s="309">
        <v>0</v>
      </c>
      <c r="M128" s="309">
        <v>0</v>
      </c>
      <c r="N128" s="309">
        <v>0</v>
      </c>
      <c r="O128" s="309">
        <v>0</v>
      </c>
      <c r="P128" s="306">
        <v>0</v>
      </c>
      <c r="Q128" s="18" t="str">
        <f t="shared" si="4"/>
        <v/>
      </c>
    </row>
    <row r="129" spans="1:17" s="18" customFormat="1" x14ac:dyDescent="0.25">
      <c r="A129" s="213"/>
      <c r="B129" s="134" t="s">
        <v>1378</v>
      </c>
      <c r="C129" s="134"/>
      <c r="D129" s="135" t="s">
        <v>113</v>
      </c>
      <c r="E129" s="211">
        <v>0</v>
      </c>
      <c r="F129" s="211">
        <v>1</v>
      </c>
      <c r="G129" s="211">
        <v>1</v>
      </c>
      <c r="H129" s="211">
        <v>0</v>
      </c>
      <c r="I129" s="211">
        <v>0</v>
      </c>
      <c r="J129" s="211">
        <v>0</v>
      </c>
      <c r="K129" s="211">
        <v>0</v>
      </c>
      <c r="L129" s="211">
        <v>0</v>
      </c>
      <c r="M129" s="211">
        <v>0</v>
      </c>
      <c r="N129" s="211">
        <v>0</v>
      </c>
      <c r="O129" s="211">
        <v>0</v>
      </c>
      <c r="P129" s="212">
        <f t="shared" si="7"/>
        <v>1</v>
      </c>
      <c r="Q129" s="18" t="str">
        <f t="shared" si="4"/>
        <v/>
      </c>
    </row>
    <row r="130" spans="1:17" s="18" customFormat="1" x14ac:dyDescent="0.25">
      <c r="A130" s="213"/>
      <c r="B130" s="134" t="s">
        <v>404</v>
      </c>
      <c r="C130" s="134" t="s">
        <v>176</v>
      </c>
      <c r="D130" s="135" t="s">
        <v>392</v>
      </c>
      <c r="E130" s="211">
        <v>5</v>
      </c>
      <c r="F130" s="211">
        <v>70</v>
      </c>
      <c r="G130" s="211">
        <v>58</v>
      </c>
      <c r="H130" s="211">
        <v>0</v>
      </c>
      <c r="I130" s="211">
        <v>5</v>
      </c>
      <c r="J130" s="211">
        <v>3</v>
      </c>
      <c r="K130" s="211">
        <v>0</v>
      </c>
      <c r="L130" s="211">
        <v>0</v>
      </c>
      <c r="M130" s="211">
        <v>8</v>
      </c>
      <c r="N130" s="211">
        <v>0</v>
      </c>
      <c r="O130" s="211">
        <v>1</v>
      </c>
      <c r="P130" s="212">
        <f t="shared" si="7"/>
        <v>75</v>
      </c>
      <c r="Q130" s="18" t="str">
        <f t="shared" si="4"/>
        <v/>
      </c>
    </row>
    <row r="131" spans="1:17" s="18" customFormat="1" x14ac:dyDescent="0.25">
      <c r="A131" s="213"/>
      <c r="B131" s="134" t="s">
        <v>1378</v>
      </c>
      <c r="C131" s="134"/>
      <c r="D131" s="135" t="s">
        <v>119</v>
      </c>
      <c r="E131" s="309">
        <v>0</v>
      </c>
      <c r="F131" s="309">
        <v>0</v>
      </c>
      <c r="G131" s="309">
        <v>0</v>
      </c>
      <c r="H131" s="309">
        <v>0</v>
      </c>
      <c r="I131" s="309">
        <v>0</v>
      </c>
      <c r="J131" s="309">
        <v>0</v>
      </c>
      <c r="K131" s="309">
        <v>0</v>
      </c>
      <c r="L131" s="309">
        <v>0</v>
      </c>
      <c r="M131" s="309">
        <v>0</v>
      </c>
      <c r="N131" s="309">
        <v>0</v>
      </c>
      <c r="O131" s="309">
        <v>0</v>
      </c>
      <c r="P131" s="306">
        <v>0</v>
      </c>
      <c r="Q131" s="18" t="str">
        <f t="shared" si="4"/>
        <v/>
      </c>
    </row>
    <row r="132" spans="1:17" s="18" customFormat="1" x14ac:dyDescent="0.25">
      <c r="A132" s="213"/>
      <c r="B132" s="134" t="s">
        <v>1378</v>
      </c>
      <c r="C132" s="134"/>
      <c r="D132" s="135" t="s">
        <v>113</v>
      </c>
      <c r="E132" s="211">
        <v>0</v>
      </c>
      <c r="F132" s="211">
        <v>6</v>
      </c>
      <c r="G132" s="211">
        <v>2</v>
      </c>
      <c r="H132" s="211">
        <v>0</v>
      </c>
      <c r="I132" s="211">
        <v>0</v>
      </c>
      <c r="J132" s="211">
        <v>0</v>
      </c>
      <c r="K132" s="211">
        <v>0</v>
      </c>
      <c r="L132" s="211">
        <v>0</v>
      </c>
      <c r="M132" s="211">
        <v>4</v>
      </c>
      <c r="N132" s="211">
        <v>0</v>
      </c>
      <c r="O132" s="211">
        <v>0</v>
      </c>
      <c r="P132" s="212">
        <f t="shared" si="7"/>
        <v>6</v>
      </c>
      <c r="Q132" s="18" t="str">
        <f t="shared" si="4"/>
        <v/>
      </c>
    </row>
    <row r="133" spans="1:17" s="18" customFormat="1" x14ac:dyDescent="0.25">
      <c r="A133" s="22" t="s">
        <v>177</v>
      </c>
      <c r="B133" s="23" t="s">
        <v>1378</v>
      </c>
      <c r="C133" s="23"/>
      <c r="D133" s="23"/>
      <c r="E133" s="24">
        <f>SUM(E94:E132)</f>
        <v>93</v>
      </c>
      <c r="F133" s="24">
        <f t="shared" ref="F133:O133" si="8">SUM(F94:F132)</f>
        <v>312</v>
      </c>
      <c r="G133" s="24">
        <f t="shared" si="8"/>
        <v>268</v>
      </c>
      <c r="H133" s="24">
        <f t="shared" si="8"/>
        <v>0</v>
      </c>
      <c r="I133" s="24">
        <f t="shared" si="8"/>
        <v>29</v>
      </c>
      <c r="J133" s="24">
        <f t="shared" si="8"/>
        <v>11</v>
      </c>
      <c r="K133" s="24">
        <f t="shared" si="8"/>
        <v>4</v>
      </c>
      <c r="L133" s="24">
        <f t="shared" si="8"/>
        <v>0</v>
      </c>
      <c r="M133" s="24">
        <f t="shared" si="8"/>
        <v>85</v>
      </c>
      <c r="N133" s="24">
        <f t="shared" si="8"/>
        <v>1</v>
      </c>
      <c r="O133" s="24">
        <f t="shared" si="8"/>
        <v>7</v>
      </c>
      <c r="P133" s="25">
        <f>E133+F133</f>
        <v>405</v>
      </c>
      <c r="Q133" s="18" t="str">
        <f t="shared" si="4"/>
        <v/>
      </c>
    </row>
    <row r="134" spans="1:17" s="18" customFormat="1" x14ac:dyDescent="0.25">
      <c r="A134" s="138" t="s">
        <v>115</v>
      </c>
      <c r="B134" s="134" t="s">
        <v>945</v>
      </c>
      <c r="C134" s="134" t="s">
        <v>179</v>
      </c>
      <c r="D134" s="135" t="s">
        <v>392</v>
      </c>
      <c r="E134" s="211">
        <v>2</v>
      </c>
      <c r="F134" s="211">
        <v>0</v>
      </c>
      <c r="G134" s="211">
        <v>0</v>
      </c>
      <c r="H134" s="211">
        <v>0</v>
      </c>
      <c r="I134" s="211">
        <v>0</v>
      </c>
      <c r="J134" s="211">
        <v>0</v>
      </c>
      <c r="K134" s="211">
        <v>0</v>
      </c>
      <c r="L134" s="211">
        <v>0</v>
      </c>
      <c r="M134" s="211">
        <v>1</v>
      </c>
      <c r="N134" s="211">
        <v>0</v>
      </c>
      <c r="O134" s="211">
        <v>1</v>
      </c>
      <c r="P134" s="212">
        <f t="shared" si="7"/>
        <v>2</v>
      </c>
      <c r="Q134" s="18" t="str">
        <f t="shared" ref="Q134:Q197" si="9">IF(P134=(E134+F134),"","Check")</f>
        <v/>
      </c>
    </row>
    <row r="135" spans="1:17" s="18" customFormat="1" x14ac:dyDescent="0.25">
      <c r="A135" s="213"/>
      <c r="B135" s="134" t="s">
        <v>1378</v>
      </c>
      <c r="C135" s="134"/>
      <c r="D135" s="135" t="s">
        <v>119</v>
      </c>
      <c r="E135" s="309">
        <v>0</v>
      </c>
      <c r="F135" s="309">
        <v>0</v>
      </c>
      <c r="G135" s="309">
        <v>0</v>
      </c>
      <c r="H135" s="309">
        <v>0</v>
      </c>
      <c r="I135" s="309">
        <v>0</v>
      </c>
      <c r="J135" s="309">
        <v>0</v>
      </c>
      <c r="K135" s="309">
        <v>0</v>
      </c>
      <c r="L135" s="309">
        <v>0</v>
      </c>
      <c r="M135" s="309">
        <v>0</v>
      </c>
      <c r="N135" s="309">
        <v>0</v>
      </c>
      <c r="O135" s="309">
        <v>0</v>
      </c>
      <c r="P135" s="306">
        <v>0</v>
      </c>
      <c r="Q135" s="18" t="str">
        <f t="shared" si="9"/>
        <v/>
      </c>
    </row>
    <row r="136" spans="1:17" s="18" customFormat="1" x14ac:dyDescent="0.25">
      <c r="A136" s="213"/>
      <c r="B136" s="134" t="s">
        <v>1378</v>
      </c>
      <c r="C136" s="134"/>
      <c r="D136" s="135" t="s">
        <v>113</v>
      </c>
      <c r="E136" s="309">
        <v>0</v>
      </c>
      <c r="F136" s="309">
        <v>0</v>
      </c>
      <c r="G136" s="309">
        <v>0</v>
      </c>
      <c r="H136" s="309">
        <v>0</v>
      </c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6">
        <v>0</v>
      </c>
      <c r="Q136" s="18" t="str">
        <f t="shared" si="9"/>
        <v/>
      </c>
    </row>
    <row r="137" spans="1:17" s="18" customFormat="1" x14ac:dyDescent="0.25">
      <c r="A137" s="213"/>
      <c r="B137" s="134" t="s">
        <v>946</v>
      </c>
      <c r="C137" s="134" t="s">
        <v>180</v>
      </c>
      <c r="D137" s="135" t="s">
        <v>392</v>
      </c>
      <c r="E137" s="211">
        <v>2</v>
      </c>
      <c r="F137" s="211">
        <v>0</v>
      </c>
      <c r="G137" s="211">
        <v>0</v>
      </c>
      <c r="H137" s="211">
        <v>0</v>
      </c>
      <c r="I137" s="211">
        <v>0</v>
      </c>
      <c r="J137" s="211">
        <v>0</v>
      </c>
      <c r="K137" s="211">
        <v>0</v>
      </c>
      <c r="L137" s="211">
        <v>0</v>
      </c>
      <c r="M137" s="211">
        <v>2</v>
      </c>
      <c r="N137" s="211">
        <v>0</v>
      </c>
      <c r="O137" s="211">
        <v>0</v>
      </c>
      <c r="P137" s="212">
        <f t="shared" si="7"/>
        <v>2</v>
      </c>
      <c r="Q137" s="18" t="str">
        <f t="shared" si="9"/>
        <v/>
      </c>
    </row>
    <row r="138" spans="1:17" s="18" customFormat="1" x14ac:dyDescent="0.25">
      <c r="A138" s="213"/>
      <c r="B138" s="134" t="s">
        <v>1378</v>
      </c>
      <c r="C138" s="134"/>
      <c r="D138" s="135" t="s">
        <v>119</v>
      </c>
      <c r="E138" s="309">
        <v>0</v>
      </c>
      <c r="F138" s="309">
        <v>0</v>
      </c>
      <c r="G138" s="309">
        <v>0</v>
      </c>
      <c r="H138" s="309">
        <v>0</v>
      </c>
      <c r="I138" s="309">
        <v>0</v>
      </c>
      <c r="J138" s="309">
        <v>0</v>
      </c>
      <c r="K138" s="309">
        <v>0</v>
      </c>
      <c r="L138" s="309">
        <v>0</v>
      </c>
      <c r="M138" s="309">
        <v>0</v>
      </c>
      <c r="N138" s="309">
        <v>0</v>
      </c>
      <c r="O138" s="309">
        <v>0</v>
      </c>
      <c r="P138" s="306">
        <v>0</v>
      </c>
      <c r="Q138" s="18" t="str">
        <f t="shared" si="9"/>
        <v/>
      </c>
    </row>
    <row r="139" spans="1:17" s="18" customFormat="1" x14ac:dyDescent="0.25">
      <c r="A139" s="213"/>
      <c r="B139" s="134" t="s">
        <v>1378</v>
      </c>
      <c r="C139" s="134"/>
      <c r="D139" s="135" t="s">
        <v>113</v>
      </c>
      <c r="E139" s="309">
        <v>0</v>
      </c>
      <c r="F139" s="309">
        <v>0</v>
      </c>
      <c r="G139" s="309">
        <v>0</v>
      </c>
      <c r="H139" s="309">
        <v>0</v>
      </c>
      <c r="I139" s="309">
        <v>0</v>
      </c>
      <c r="J139" s="309">
        <v>0</v>
      </c>
      <c r="K139" s="309">
        <v>0</v>
      </c>
      <c r="L139" s="309">
        <v>0</v>
      </c>
      <c r="M139" s="309">
        <v>0</v>
      </c>
      <c r="N139" s="309">
        <v>0</v>
      </c>
      <c r="O139" s="309">
        <v>0</v>
      </c>
      <c r="P139" s="306">
        <v>0</v>
      </c>
      <c r="Q139" s="18" t="str">
        <f t="shared" si="9"/>
        <v/>
      </c>
    </row>
    <row r="140" spans="1:17" s="18" customFormat="1" x14ac:dyDescent="0.25">
      <c r="A140" s="213"/>
      <c r="B140" s="134" t="s">
        <v>947</v>
      </c>
      <c r="C140" s="134" t="s">
        <v>181</v>
      </c>
      <c r="D140" s="135" t="s">
        <v>392</v>
      </c>
      <c r="E140" s="211">
        <v>19</v>
      </c>
      <c r="F140" s="211">
        <v>5</v>
      </c>
      <c r="G140" s="211">
        <v>3</v>
      </c>
      <c r="H140" s="211">
        <v>0</v>
      </c>
      <c r="I140" s="211">
        <v>0</v>
      </c>
      <c r="J140" s="211">
        <v>10</v>
      </c>
      <c r="K140" s="211">
        <v>1</v>
      </c>
      <c r="L140" s="211">
        <v>0</v>
      </c>
      <c r="M140" s="211">
        <v>7</v>
      </c>
      <c r="N140" s="211">
        <v>0</v>
      </c>
      <c r="O140" s="211">
        <v>3</v>
      </c>
      <c r="P140" s="212">
        <f t="shared" si="7"/>
        <v>24</v>
      </c>
      <c r="Q140" s="18" t="str">
        <f t="shared" si="9"/>
        <v/>
      </c>
    </row>
    <row r="141" spans="1:17" s="18" customFormat="1" x14ac:dyDescent="0.25">
      <c r="A141" s="213"/>
      <c r="B141" s="134" t="s">
        <v>1378</v>
      </c>
      <c r="C141" s="134"/>
      <c r="D141" s="135" t="s">
        <v>119</v>
      </c>
      <c r="E141" s="309">
        <v>0</v>
      </c>
      <c r="F141" s="309">
        <v>0</v>
      </c>
      <c r="G141" s="309">
        <v>0</v>
      </c>
      <c r="H141" s="309">
        <v>0</v>
      </c>
      <c r="I141" s="309">
        <v>0</v>
      </c>
      <c r="J141" s="309">
        <v>0</v>
      </c>
      <c r="K141" s="309">
        <v>0</v>
      </c>
      <c r="L141" s="309">
        <v>0</v>
      </c>
      <c r="M141" s="309">
        <v>0</v>
      </c>
      <c r="N141" s="309">
        <v>0</v>
      </c>
      <c r="O141" s="309">
        <v>0</v>
      </c>
      <c r="P141" s="306">
        <v>0</v>
      </c>
      <c r="Q141" s="18" t="str">
        <f t="shared" si="9"/>
        <v/>
      </c>
    </row>
    <row r="142" spans="1:17" s="18" customFormat="1" x14ac:dyDescent="0.25">
      <c r="A142" s="213"/>
      <c r="B142" s="134" t="s">
        <v>1378</v>
      </c>
      <c r="C142" s="134"/>
      <c r="D142" s="135" t="s">
        <v>113</v>
      </c>
      <c r="E142" s="211">
        <v>3</v>
      </c>
      <c r="F142" s="211">
        <v>3</v>
      </c>
      <c r="G142" s="211">
        <v>1</v>
      </c>
      <c r="H142" s="211">
        <v>0</v>
      </c>
      <c r="I142" s="211">
        <v>1</v>
      </c>
      <c r="J142" s="211">
        <v>0</v>
      </c>
      <c r="K142" s="211">
        <v>0</v>
      </c>
      <c r="L142" s="211">
        <v>0</v>
      </c>
      <c r="M142" s="211">
        <v>4</v>
      </c>
      <c r="N142" s="211">
        <v>0</v>
      </c>
      <c r="O142" s="211">
        <v>0</v>
      </c>
      <c r="P142" s="212">
        <f t="shared" si="7"/>
        <v>6</v>
      </c>
      <c r="Q142" s="18" t="str">
        <f t="shared" si="9"/>
        <v/>
      </c>
    </row>
    <row r="143" spans="1:17" s="18" customFormat="1" x14ac:dyDescent="0.25">
      <c r="A143" s="213"/>
      <c r="B143" s="134" t="s">
        <v>1394</v>
      </c>
      <c r="C143" s="134" t="s">
        <v>182</v>
      </c>
      <c r="D143" s="135" t="s">
        <v>392</v>
      </c>
      <c r="E143" s="211">
        <v>3</v>
      </c>
      <c r="F143" s="211">
        <v>3</v>
      </c>
      <c r="G143" s="211">
        <v>1</v>
      </c>
      <c r="H143" s="211">
        <v>0</v>
      </c>
      <c r="I143" s="211">
        <v>0</v>
      </c>
      <c r="J143" s="211">
        <v>1</v>
      </c>
      <c r="K143" s="211">
        <v>1</v>
      </c>
      <c r="L143" s="211">
        <v>0</v>
      </c>
      <c r="M143" s="211">
        <v>2</v>
      </c>
      <c r="N143" s="211">
        <v>0</v>
      </c>
      <c r="O143" s="211">
        <v>1</v>
      </c>
      <c r="P143" s="212">
        <f t="shared" si="7"/>
        <v>6</v>
      </c>
      <c r="Q143" s="18" t="str">
        <f t="shared" si="9"/>
        <v/>
      </c>
    </row>
    <row r="144" spans="1:17" s="18" customFormat="1" x14ac:dyDescent="0.25">
      <c r="A144" s="213"/>
      <c r="B144" s="134" t="s">
        <v>1378</v>
      </c>
      <c r="C144" s="134"/>
      <c r="D144" s="135" t="s">
        <v>119</v>
      </c>
      <c r="E144" s="309">
        <v>0</v>
      </c>
      <c r="F144" s="309">
        <v>0</v>
      </c>
      <c r="G144" s="309">
        <v>0</v>
      </c>
      <c r="H144" s="309">
        <v>0</v>
      </c>
      <c r="I144" s="309">
        <v>0</v>
      </c>
      <c r="J144" s="309">
        <v>0</v>
      </c>
      <c r="K144" s="309">
        <v>0</v>
      </c>
      <c r="L144" s="309">
        <v>0</v>
      </c>
      <c r="M144" s="309">
        <v>0</v>
      </c>
      <c r="N144" s="309">
        <v>0</v>
      </c>
      <c r="O144" s="309">
        <v>0</v>
      </c>
      <c r="P144" s="306">
        <v>0</v>
      </c>
      <c r="Q144" s="18" t="str">
        <f t="shared" si="9"/>
        <v/>
      </c>
    </row>
    <row r="145" spans="1:17" s="18" customFormat="1" x14ac:dyDescent="0.25">
      <c r="A145" s="213"/>
      <c r="B145" s="134" t="s">
        <v>1378</v>
      </c>
      <c r="C145" s="134"/>
      <c r="D145" s="135" t="s">
        <v>113</v>
      </c>
      <c r="E145" s="309">
        <v>0</v>
      </c>
      <c r="F145" s="309">
        <v>0</v>
      </c>
      <c r="G145" s="309">
        <v>0</v>
      </c>
      <c r="H145" s="309">
        <v>0</v>
      </c>
      <c r="I145" s="309">
        <v>0</v>
      </c>
      <c r="J145" s="309">
        <v>0</v>
      </c>
      <c r="K145" s="309">
        <v>0</v>
      </c>
      <c r="L145" s="309">
        <v>0</v>
      </c>
      <c r="M145" s="309">
        <v>0</v>
      </c>
      <c r="N145" s="309">
        <v>0</v>
      </c>
      <c r="O145" s="309">
        <v>0</v>
      </c>
      <c r="P145" s="306">
        <v>0</v>
      </c>
      <c r="Q145" s="18" t="str">
        <f t="shared" si="9"/>
        <v/>
      </c>
    </row>
    <row r="146" spans="1:17" s="18" customFormat="1" x14ac:dyDescent="0.25">
      <c r="A146" s="213"/>
      <c r="B146" s="134" t="s">
        <v>949</v>
      </c>
      <c r="C146" s="134" t="s">
        <v>184</v>
      </c>
      <c r="D146" s="135" t="s">
        <v>392</v>
      </c>
      <c r="E146" s="211">
        <v>7</v>
      </c>
      <c r="F146" s="211">
        <v>6</v>
      </c>
      <c r="G146" s="211">
        <v>1</v>
      </c>
      <c r="H146" s="211">
        <v>0</v>
      </c>
      <c r="I146" s="211">
        <v>0</v>
      </c>
      <c r="J146" s="211">
        <v>0</v>
      </c>
      <c r="K146" s="211">
        <v>0</v>
      </c>
      <c r="L146" s="211">
        <v>0</v>
      </c>
      <c r="M146" s="211">
        <v>11</v>
      </c>
      <c r="N146" s="211">
        <v>0</v>
      </c>
      <c r="O146" s="211">
        <v>1</v>
      </c>
      <c r="P146" s="212">
        <f t="shared" si="7"/>
        <v>13</v>
      </c>
      <c r="Q146" s="18" t="str">
        <f t="shared" si="9"/>
        <v/>
      </c>
    </row>
    <row r="147" spans="1:17" s="18" customFormat="1" x14ac:dyDescent="0.25">
      <c r="A147" s="213"/>
      <c r="B147" s="134" t="s">
        <v>1378</v>
      </c>
      <c r="C147" s="134"/>
      <c r="D147" s="135" t="s">
        <v>119</v>
      </c>
      <c r="E147" s="309">
        <v>0</v>
      </c>
      <c r="F147" s="309">
        <v>0</v>
      </c>
      <c r="G147" s="309">
        <v>0</v>
      </c>
      <c r="H147" s="309">
        <v>0</v>
      </c>
      <c r="I147" s="309">
        <v>0</v>
      </c>
      <c r="J147" s="309">
        <v>0</v>
      </c>
      <c r="K147" s="309">
        <v>0</v>
      </c>
      <c r="L147" s="309">
        <v>0</v>
      </c>
      <c r="M147" s="309">
        <v>0</v>
      </c>
      <c r="N147" s="309">
        <v>0</v>
      </c>
      <c r="O147" s="309">
        <v>0</v>
      </c>
      <c r="P147" s="306">
        <v>0</v>
      </c>
      <c r="Q147" s="18" t="str">
        <f t="shared" si="9"/>
        <v/>
      </c>
    </row>
    <row r="148" spans="1:17" s="18" customFormat="1" x14ac:dyDescent="0.25">
      <c r="A148" s="213"/>
      <c r="B148" s="134" t="s">
        <v>1378</v>
      </c>
      <c r="C148" s="134"/>
      <c r="D148" s="135" t="s">
        <v>113</v>
      </c>
      <c r="E148" s="211">
        <v>1</v>
      </c>
      <c r="F148" s="211">
        <v>0</v>
      </c>
      <c r="G148" s="211">
        <v>0</v>
      </c>
      <c r="H148" s="211">
        <v>0</v>
      </c>
      <c r="I148" s="211">
        <v>0</v>
      </c>
      <c r="J148" s="211">
        <v>0</v>
      </c>
      <c r="K148" s="211">
        <v>0</v>
      </c>
      <c r="L148" s="211">
        <v>0</v>
      </c>
      <c r="M148" s="211">
        <v>1</v>
      </c>
      <c r="N148" s="211">
        <v>0</v>
      </c>
      <c r="O148" s="211">
        <v>0</v>
      </c>
      <c r="P148" s="212">
        <f t="shared" si="7"/>
        <v>1</v>
      </c>
      <c r="Q148" s="18" t="str">
        <f t="shared" si="9"/>
        <v/>
      </c>
    </row>
    <row r="149" spans="1:17" s="18" customFormat="1" x14ac:dyDescent="0.25">
      <c r="A149" s="213"/>
      <c r="B149" s="134" t="s">
        <v>953</v>
      </c>
      <c r="C149" s="134" t="s">
        <v>185</v>
      </c>
      <c r="D149" s="135" t="s">
        <v>392</v>
      </c>
      <c r="E149" s="211">
        <v>2</v>
      </c>
      <c r="F149" s="211">
        <v>6</v>
      </c>
      <c r="G149" s="211">
        <v>1</v>
      </c>
      <c r="H149" s="211">
        <v>0</v>
      </c>
      <c r="I149" s="211">
        <v>0</v>
      </c>
      <c r="J149" s="211">
        <v>1</v>
      </c>
      <c r="K149" s="211">
        <v>0</v>
      </c>
      <c r="L149" s="211">
        <v>0</v>
      </c>
      <c r="M149" s="211">
        <v>6</v>
      </c>
      <c r="N149" s="211">
        <v>0</v>
      </c>
      <c r="O149" s="211">
        <v>0</v>
      </c>
      <c r="P149" s="212">
        <f t="shared" si="7"/>
        <v>8</v>
      </c>
      <c r="Q149" s="18" t="str">
        <f t="shared" si="9"/>
        <v/>
      </c>
    </row>
    <row r="150" spans="1:17" s="18" customFormat="1" x14ac:dyDescent="0.25">
      <c r="A150" s="213"/>
      <c r="B150" s="134" t="s">
        <v>1378</v>
      </c>
      <c r="C150" s="134"/>
      <c r="D150" s="135" t="s">
        <v>119</v>
      </c>
      <c r="E150" s="309">
        <v>0</v>
      </c>
      <c r="F150" s="309">
        <v>0</v>
      </c>
      <c r="G150" s="309">
        <v>0</v>
      </c>
      <c r="H150" s="309">
        <v>0</v>
      </c>
      <c r="I150" s="309">
        <v>0</v>
      </c>
      <c r="J150" s="309">
        <v>0</v>
      </c>
      <c r="K150" s="309">
        <v>0</v>
      </c>
      <c r="L150" s="309">
        <v>0</v>
      </c>
      <c r="M150" s="309">
        <v>0</v>
      </c>
      <c r="N150" s="309">
        <v>0</v>
      </c>
      <c r="O150" s="309">
        <v>0</v>
      </c>
      <c r="P150" s="306">
        <v>0</v>
      </c>
      <c r="Q150" s="18" t="str">
        <f t="shared" si="9"/>
        <v/>
      </c>
    </row>
    <row r="151" spans="1:17" s="18" customFormat="1" x14ac:dyDescent="0.25">
      <c r="A151" s="213"/>
      <c r="B151" s="134" t="s">
        <v>1378</v>
      </c>
      <c r="C151" s="134"/>
      <c r="D151" s="135" t="s">
        <v>113</v>
      </c>
      <c r="E151" s="309">
        <v>0</v>
      </c>
      <c r="F151" s="309">
        <v>0</v>
      </c>
      <c r="G151" s="309">
        <v>0</v>
      </c>
      <c r="H151" s="309">
        <v>0</v>
      </c>
      <c r="I151" s="309">
        <v>0</v>
      </c>
      <c r="J151" s="309">
        <v>0</v>
      </c>
      <c r="K151" s="309">
        <v>0</v>
      </c>
      <c r="L151" s="309">
        <v>0</v>
      </c>
      <c r="M151" s="309">
        <v>0</v>
      </c>
      <c r="N151" s="309">
        <v>0</v>
      </c>
      <c r="O151" s="309">
        <v>0</v>
      </c>
      <c r="P151" s="306">
        <v>0</v>
      </c>
      <c r="Q151" s="18" t="str">
        <f t="shared" si="9"/>
        <v/>
      </c>
    </row>
    <row r="152" spans="1:17" s="18" customFormat="1" x14ac:dyDescent="0.25">
      <c r="A152" s="22" t="s">
        <v>186</v>
      </c>
      <c r="B152" s="23" t="s">
        <v>1378</v>
      </c>
      <c r="C152" s="23"/>
      <c r="D152" s="23"/>
      <c r="E152" s="24">
        <f>SUM(E134:E151)</f>
        <v>39</v>
      </c>
      <c r="F152" s="24">
        <f t="shared" ref="F152:O152" si="10">SUM(F134:F151)</f>
        <v>23</v>
      </c>
      <c r="G152" s="24">
        <f t="shared" si="10"/>
        <v>7</v>
      </c>
      <c r="H152" s="24">
        <f t="shared" si="10"/>
        <v>0</v>
      </c>
      <c r="I152" s="24">
        <f t="shared" si="10"/>
        <v>1</v>
      </c>
      <c r="J152" s="24">
        <f t="shared" si="10"/>
        <v>12</v>
      </c>
      <c r="K152" s="24">
        <f t="shared" si="10"/>
        <v>2</v>
      </c>
      <c r="L152" s="24">
        <f t="shared" si="10"/>
        <v>0</v>
      </c>
      <c r="M152" s="24">
        <f t="shared" si="10"/>
        <v>34</v>
      </c>
      <c r="N152" s="24">
        <f t="shared" si="10"/>
        <v>0</v>
      </c>
      <c r="O152" s="24">
        <f t="shared" si="10"/>
        <v>6</v>
      </c>
      <c r="P152" s="25">
        <f>E152+F152</f>
        <v>62</v>
      </c>
      <c r="Q152" s="18" t="str">
        <f t="shared" si="9"/>
        <v/>
      </c>
    </row>
    <row r="153" spans="1:17" s="18" customFormat="1" x14ac:dyDescent="0.25">
      <c r="A153" s="138" t="s">
        <v>116</v>
      </c>
      <c r="B153" s="134" t="s">
        <v>433</v>
      </c>
      <c r="C153" s="134" t="s">
        <v>187</v>
      </c>
      <c r="D153" s="135" t="s">
        <v>392</v>
      </c>
      <c r="E153" s="310">
        <v>0</v>
      </c>
      <c r="F153" s="310">
        <v>0</v>
      </c>
      <c r="G153" s="310">
        <v>0</v>
      </c>
      <c r="H153" s="310">
        <v>0</v>
      </c>
      <c r="I153" s="310">
        <v>0</v>
      </c>
      <c r="J153" s="310">
        <v>0</v>
      </c>
      <c r="K153" s="310">
        <v>0</v>
      </c>
      <c r="L153" s="310">
        <v>0</v>
      </c>
      <c r="M153" s="310">
        <v>0</v>
      </c>
      <c r="N153" s="310">
        <v>0</v>
      </c>
      <c r="O153" s="310">
        <v>0</v>
      </c>
      <c r="P153" s="306">
        <v>0</v>
      </c>
      <c r="Q153" s="18" t="str">
        <f t="shared" si="9"/>
        <v/>
      </c>
    </row>
    <row r="154" spans="1:17" s="18" customFormat="1" x14ac:dyDescent="0.25">
      <c r="A154" s="213"/>
      <c r="B154" s="134" t="s">
        <v>1378</v>
      </c>
      <c r="C154" s="134"/>
      <c r="D154" s="135" t="s">
        <v>119</v>
      </c>
      <c r="E154" s="310">
        <v>0</v>
      </c>
      <c r="F154" s="310">
        <v>0</v>
      </c>
      <c r="G154" s="310">
        <v>0</v>
      </c>
      <c r="H154" s="310">
        <v>0</v>
      </c>
      <c r="I154" s="310">
        <v>0</v>
      </c>
      <c r="J154" s="310">
        <v>0</v>
      </c>
      <c r="K154" s="310">
        <v>0</v>
      </c>
      <c r="L154" s="310">
        <v>0</v>
      </c>
      <c r="M154" s="310">
        <v>0</v>
      </c>
      <c r="N154" s="310">
        <v>0</v>
      </c>
      <c r="O154" s="310">
        <v>0</v>
      </c>
      <c r="P154" s="306">
        <v>0</v>
      </c>
      <c r="Q154" s="18" t="str">
        <f t="shared" si="9"/>
        <v/>
      </c>
    </row>
    <row r="155" spans="1:17" s="18" customFormat="1" x14ac:dyDescent="0.25">
      <c r="A155" s="213"/>
      <c r="B155" s="134" t="s">
        <v>1378</v>
      </c>
      <c r="C155" s="134"/>
      <c r="D155" s="135" t="s">
        <v>113</v>
      </c>
      <c r="E155" s="211">
        <v>2</v>
      </c>
      <c r="F155" s="211">
        <v>2</v>
      </c>
      <c r="G155" s="211">
        <v>2</v>
      </c>
      <c r="H155" s="211">
        <v>0</v>
      </c>
      <c r="I155" s="211">
        <v>0</v>
      </c>
      <c r="J155" s="211">
        <v>0</v>
      </c>
      <c r="K155" s="211">
        <v>1</v>
      </c>
      <c r="L155" s="211">
        <v>0</v>
      </c>
      <c r="M155" s="211">
        <v>1</v>
      </c>
      <c r="N155" s="211">
        <v>0</v>
      </c>
      <c r="O155" s="216">
        <v>0</v>
      </c>
      <c r="P155" s="212">
        <f>E155+F155</f>
        <v>4</v>
      </c>
      <c r="Q155" s="18" t="str">
        <f t="shared" si="9"/>
        <v/>
      </c>
    </row>
    <row r="156" spans="1:17" s="18" customFormat="1" x14ac:dyDescent="0.25">
      <c r="A156" s="22" t="s">
        <v>188</v>
      </c>
      <c r="B156" s="23" t="s">
        <v>1378</v>
      </c>
      <c r="C156" s="23"/>
      <c r="D156" s="23"/>
      <c r="E156" s="24">
        <f>E155</f>
        <v>2</v>
      </c>
      <c r="F156" s="24">
        <f t="shared" ref="F156:O156" si="11">F155</f>
        <v>2</v>
      </c>
      <c r="G156" s="24">
        <f t="shared" si="11"/>
        <v>2</v>
      </c>
      <c r="H156" s="24">
        <f t="shared" si="11"/>
        <v>0</v>
      </c>
      <c r="I156" s="24">
        <f t="shared" si="11"/>
        <v>0</v>
      </c>
      <c r="J156" s="24">
        <f t="shared" si="11"/>
        <v>0</v>
      </c>
      <c r="K156" s="24">
        <f t="shared" si="11"/>
        <v>1</v>
      </c>
      <c r="L156" s="24">
        <f t="shared" si="11"/>
        <v>0</v>
      </c>
      <c r="M156" s="24">
        <f t="shared" si="11"/>
        <v>1</v>
      </c>
      <c r="N156" s="24">
        <f t="shared" si="11"/>
        <v>0</v>
      </c>
      <c r="O156" s="24">
        <f t="shared" si="11"/>
        <v>0</v>
      </c>
      <c r="P156" s="25">
        <f>E156+F156</f>
        <v>4</v>
      </c>
      <c r="Q156" s="18" t="str">
        <f t="shared" si="9"/>
        <v/>
      </c>
    </row>
    <row r="157" spans="1:17" s="18" customFormat="1" x14ac:dyDescent="0.25">
      <c r="A157" s="138" t="s">
        <v>1445</v>
      </c>
      <c r="B157" s="134" t="s">
        <v>1396</v>
      </c>
      <c r="C157" s="134" t="s">
        <v>1429</v>
      </c>
      <c r="D157" s="135" t="s">
        <v>392</v>
      </c>
      <c r="E157" s="211">
        <v>145</v>
      </c>
      <c r="F157" s="211">
        <v>42</v>
      </c>
      <c r="G157" s="211">
        <v>1</v>
      </c>
      <c r="H157" s="211">
        <v>0</v>
      </c>
      <c r="I157" s="211">
        <v>5</v>
      </c>
      <c r="J157" s="211">
        <v>5</v>
      </c>
      <c r="K157" s="211">
        <v>7</v>
      </c>
      <c r="L157" s="211">
        <v>0</v>
      </c>
      <c r="M157" s="211">
        <v>153</v>
      </c>
      <c r="N157" s="211">
        <v>3</v>
      </c>
      <c r="O157" s="211">
        <v>13</v>
      </c>
      <c r="P157" s="212">
        <f>E157+F157</f>
        <v>187</v>
      </c>
      <c r="Q157" s="18" t="str">
        <f t="shared" si="9"/>
        <v/>
      </c>
    </row>
    <row r="158" spans="1:17" s="18" customFormat="1" x14ac:dyDescent="0.25">
      <c r="A158" s="213"/>
      <c r="B158" s="134" t="s">
        <v>1378</v>
      </c>
      <c r="C158" s="134"/>
      <c r="D158" s="135" t="s">
        <v>119</v>
      </c>
      <c r="E158" s="309">
        <v>0</v>
      </c>
      <c r="F158" s="309">
        <v>0</v>
      </c>
      <c r="G158" s="309">
        <v>0</v>
      </c>
      <c r="H158" s="309">
        <v>0</v>
      </c>
      <c r="I158" s="309">
        <v>0</v>
      </c>
      <c r="J158" s="309">
        <v>0</v>
      </c>
      <c r="K158" s="309">
        <v>0</v>
      </c>
      <c r="L158" s="309">
        <v>0</v>
      </c>
      <c r="M158" s="309">
        <v>0</v>
      </c>
      <c r="N158" s="309">
        <v>0</v>
      </c>
      <c r="O158" s="309">
        <v>0</v>
      </c>
      <c r="P158" s="306">
        <v>0</v>
      </c>
      <c r="Q158" s="18" t="str">
        <f t="shared" si="9"/>
        <v/>
      </c>
    </row>
    <row r="159" spans="1:17" s="18" customFormat="1" x14ac:dyDescent="0.25">
      <c r="A159" s="213"/>
      <c r="B159" s="134" t="s">
        <v>1378</v>
      </c>
      <c r="C159" s="134"/>
      <c r="D159" s="135" t="s">
        <v>113</v>
      </c>
      <c r="E159" s="309">
        <v>0</v>
      </c>
      <c r="F159" s="309">
        <v>0</v>
      </c>
      <c r="G159" s="309">
        <v>0</v>
      </c>
      <c r="H159" s="309">
        <v>0</v>
      </c>
      <c r="I159" s="309">
        <v>0</v>
      </c>
      <c r="J159" s="309">
        <v>0</v>
      </c>
      <c r="K159" s="309">
        <v>0</v>
      </c>
      <c r="L159" s="309">
        <v>0</v>
      </c>
      <c r="M159" s="309">
        <v>0</v>
      </c>
      <c r="N159" s="309">
        <v>0</v>
      </c>
      <c r="O159" s="309">
        <v>0</v>
      </c>
      <c r="P159" s="306">
        <v>0</v>
      </c>
      <c r="Q159" s="18" t="str">
        <f t="shared" si="9"/>
        <v/>
      </c>
    </row>
    <row r="160" spans="1:17" s="18" customFormat="1" x14ac:dyDescent="0.25">
      <c r="A160" s="22" t="s">
        <v>1446</v>
      </c>
      <c r="B160" s="23" t="s">
        <v>1378</v>
      </c>
      <c r="C160" s="23"/>
      <c r="D160" s="23"/>
      <c r="E160" s="24">
        <f>E157</f>
        <v>145</v>
      </c>
      <c r="F160" s="24">
        <f t="shared" ref="F160:O160" si="12">F157</f>
        <v>42</v>
      </c>
      <c r="G160" s="24">
        <f t="shared" si="12"/>
        <v>1</v>
      </c>
      <c r="H160" s="24">
        <f t="shared" si="12"/>
        <v>0</v>
      </c>
      <c r="I160" s="24">
        <f t="shared" si="12"/>
        <v>5</v>
      </c>
      <c r="J160" s="24">
        <f t="shared" si="12"/>
        <v>5</v>
      </c>
      <c r="K160" s="24">
        <f t="shared" si="12"/>
        <v>7</v>
      </c>
      <c r="L160" s="24">
        <f t="shared" si="12"/>
        <v>0</v>
      </c>
      <c r="M160" s="24">
        <f t="shared" si="12"/>
        <v>153</v>
      </c>
      <c r="N160" s="24">
        <f t="shared" si="12"/>
        <v>3</v>
      </c>
      <c r="O160" s="24">
        <f t="shared" si="12"/>
        <v>13</v>
      </c>
      <c r="P160" s="25">
        <f>E160+F160</f>
        <v>187</v>
      </c>
      <c r="Q160" s="18" t="str">
        <f t="shared" si="9"/>
        <v/>
      </c>
    </row>
    <row r="161" spans="1:17" s="18" customFormat="1" x14ac:dyDescent="0.25">
      <c r="A161" s="138" t="s">
        <v>117</v>
      </c>
      <c r="B161" s="134" t="s">
        <v>957</v>
      </c>
      <c r="C161" s="134" t="s">
        <v>191</v>
      </c>
      <c r="D161" s="135" t="s">
        <v>392</v>
      </c>
      <c r="E161" s="211">
        <v>9</v>
      </c>
      <c r="F161" s="211">
        <v>2</v>
      </c>
      <c r="G161" s="211">
        <v>2</v>
      </c>
      <c r="H161" s="211">
        <v>0</v>
      </c>
      <c r="I161" s="211">
        <v>0</v>
      </c>
      <c r="J161" s="211">
        <v>0</v>
      </c>
      <c r="K161" s="211">
        <v>1</v>
      </c>
      <c r="L161" s="211">
        <v>0</v>
      </c>
      <c r="M161" s="211">
        <v>7</v>
      </c>
      <c r="N161" s="211">
        <v>1</v>
      </c>
      <c r="O161" s="211">
        <v>0</v>
      </c>
      <c r="P161" s="212">
        <f>E161+F161</f>
        <v>11</v>
      </c>
      <c r="Q161" s="18" t="str">
        <f t="shared" si="9"/>
        <v/>
      </c>
    </row>
    <row r="162" spans="1:17" s="18" customFormat="1" x14ac:dyDescent="0.25">
      <c r="A162" s="213"/>
      <c r="B162" s="134" t="s">
        <v>1378</v>
      </c>
      <c r="C162" s="134"/>
      <c r="D162" s="135" t="s">
        <v>119</v>
      </c>
      <c r="E162" s="309">
        <v>0</v>
      </c>
      <c r="F162" s="309">
        <v>0</v>
      </c>
      <c r="G162" s="309">
        <v>0</v>
      </c>
      <c r="H162" s="309">
        <v>0</v>
      </c>
      <c r="I162" s="309">
        <v>0</v>
      </c>
      <c r="J162" s="309">
        <v>0</v>
      </c>
      <c r="K162" s="309">
        <v>0</v>
      </c>
      <c r="L162" s="309">
        <v>0</v>
      </c>
      <c r="M162" s="309">
        <v>0</v>
      </c>
      <c r="N162" s="309">
        <v>0</v>
      </c>
      <c r="O162" s="309">
        <v>0</v>
      </c>
      <c r="P162" s="306">
        <v>0</v>
      </c>
      <c r="Q162" s="18" t="str">
        <f t="shared" si="9"/>
        <v/>
      </c>
    </row>
    <row r="163" spans="1:17" s="18" customFormat="1" x14ac:dyDescent="0.25">
      <c r="A163" s="213"/>
      <c r="B163" s="134" t="s">
        <v>1378</v>
      </c>
      <c r="C163" s="134"/>
      <c r="D163" s="135" t="s">
        <v>113</v>
      </c>
      <c r="E163" s="211">
        <v>3</v>
      </c>
      <c r="F163" s="211">
        <v>0</v>
      </c>
      <c r="G163" s="211">
        <v>0</v>
      </c>
      <c r="H163" s="211">
        <v>0</v>
      </c>
      <c r="I163" s="211">
        <v>0</v>
      </c>
      <c r="J163" s="211">
        <v>0</v>
      </c>
      <c r="K163" s="211">
        <v>0</v>
      </c>
      <c r="L163" s="211">
        <v>0</v>
      </c>
      <c r="M163" s="211">
        <v>3</v>
      </c>
      <c r="N163" s="211">
        <v>0</v>
      </c>
      <c r="O163" s="211">
        <v>0</v>
      </c>
      <c r="P163" s="212">
        <f t="shared" ref="P163:P224" si="13">E163+F163</f>
        <v>3</v>
      </c>
      <c r="Q163" s="18" t="str">
        <f t="shared" si="9"/>
        <v/>
      </c>
    </row>
    <row r="164" spans="1:17" s="18" customFormat="1" x14ac:dyDescent="0.25">
      <c r="A164" s="213"/>
      <c r="B164" s="134" t="s">
        <v>442</v>
      </c>
      <c r="C164" s="134" t="s">
        <v>192</v>
      </c>
      <c r="D164" s="135" t="s">
        <v>392</v>
      </c>
      <c r="E164" s="211">
        <v>3</v>
      </c>
      <c r="F164" s="211">
        <v>2</v>
      </c>
      <c r="G164" s="211">
        <v>1</v>
      </c>
      <c r="H164" s="211">
        <v>0</v>
      </c>
      <c r="I164" s="211">
        <v>1</v>
      </c>
      <c r="J164" s="211">
        <v>0</v>
      </c>
      <c r="K164" s="211">
        <v>0</v>
      </c>
      <c r="L164" s="211">
        <v>0</v>
      </c>
      <c r="M164" s="211">
        <v>3</v>
      </c>
      <c r="N164" s="211">
        <v>0</v>
      </c>
      <c r="O164" s="211">
        <v>0</v>
      </c>
      <c r="P164" s="212">
        <f t="shared" si="13"/>
        <v>5</v>
      </c>
      <c r="Q164" s="18" t="str">
        <f t="shared" si="9"/>
        <v/>
      </c>
    </row>
    <row r="165" spans="1:17" s="18" customFormat="1" x14ac:dyDescent="0.25">
      <c r="A165" s="213"/>
      <c r="B165" s="134" t="s">
        <v>1378</v>
      </c>
      <c r="C165" s="134"/>
      <c r="D165" s="135" t="s">
        <v>119</v>
      </c>
      <c r="E165" s="309">
        <v>0</v>
      </c>
      <c r="F165" s="309">
        <v>0</v>
      </c>
      <c r="G165" s="309">
        <v>0</v>
      </c>
      <c r="H165" s="309">
        <v>0</v>
      </c>
      <c r="I165" s="309">
        <v>0</v>
      </c>
      <c r="J165" s="309">
        <v>0</v>
      </c>
      <c r="K165" s="309">
        <v>0</v>
      </c>
      <c r="L165" s="309">
        <v>0</v>
      </c>
      <c r="M165" s="309">
        <v>0</v>
      </c>
      <c r="N165" s="309">
        <v>0</v>
      </c>
      <c r="O165" s="309">
        <v>0</v>
      </c>
      <c r="P165" s="306">
        <v>0</v>
      </c>
      <c r="Q165" s="18" t="str">
        <f t="shared" si="9"/>
        <v/>
      </c>
    </row>
    <row r="166" spans="1:17" s="18" customFormat="1" x14ac:dyDescent="0.25">
      <c r="A166" s="213"/>
      <c r="B166" s="134" t="s">
        <v>1378</v>
      </c>
      <c r="C166" s="134"/>
      <c r="D166" s="135" t="s">
        <v>113</v>
      </c>
      <c r="E166" s="309">
        <v>0</v>
      </c>
      <c r="F166" s="309">
        <v>0</v>
      </c>
      <c r="G166" s="309">
        <v>0</v>
      </c>
      <c r="H166" s="309">
        <v>0</v>
      </c>
      <c r="I166" s="309">
        <v>0</v>
      </c>
      <c r="J166" s="309">
        <v>0</v>
      </c>
      <c r="K166" s="309">
        <v>0</v>
      </c>
      <c r="L166" s="309">
        <v>0</v>
      </c>
      <c r="M166" s="309">
        <v>0</v>
      </c>
      <c r="N166" s="309">
        <v>0</v>
      </c>
      <c r="O166" s="309">
        <v>0</v>
      </c>
      <c r="P166" s="306">
        <v>0</v>
      </c>
      <c r="Q166" s="18" t="str">
        <f t="shared" si="9"/>
        <v/>
      </c>
    </row>
    <row r="167" spans="1:17" s="18" customFormat="1" x14ac:dyDescent="0.25">
      <c r="A167" s="213"/>
      <c r="B167" s="134" t="s">
        <v>1418</v>
      </c>
      <c r="C167" s="134" t="s">
        <v>193</v>
      </c>
      <c r="D167" s="135" t="s">
        <v>392</v>
      </c>
      <c r="E167" s="309">
        <v>0</v>
      </c>
      <c r="F167" s="309">
        <v>0</v>
      </c>
      <c r="G167" s="309">
        <v>0</v>
      </c>
      <c r="H167" s="309">
        <v>0</v>
      </c>
      <c r="I167" s="309">
        <v>0</v>
      </c>
      <c r="J167" s="309">
        <v>0</v>
      </c>
      <c r="K167" s="309">
        <v>0</v>
      </c>
      <c r="L167" s="309">
        <v>0</v>
      </c>
      <c r="M167" s="309">
        <v>0</v>
      </c>
      <c r="N167" s="309">
        <v>0</v>
      </c>
      <c r="O167" s="309">
        <v>0</v>
      </c>
      <c r="P167" s="306">
        <v>0</v>
      </c>
      <c r="Q167" s="18" t="str">
        <f t="shared" si="9"/>
        <v/>
      </c>
    </row>
    <row r="168" spans="1:17" s="18" customFormat="1" x14ac:dyDescent="0.25">
      <c r="A168" s="213"/>
      <c r="B168" s="134" t="s">
        <v>1378</v>
      </c>
      <c r="C168" s="134"/>
      <c r="D168" s="135" t="s">
        <v>119</v>
      </c>
      <c r="E168" s="309">
        <v>0</v>
      </c>
      <c r="F168" s="309">
        <v>0</v>
      </c>
      <c r="G168" s="309">
        <v>0</v>
      </c>
      <c r="H168" s="309">
        <v>0</v>
      </c>
      <c r="I168" s="309">
        <v>0</v>
      </c>
      <c r="J168" s="309">
        <v>0</v>
      </c>
      <c r="K168" s="309">
        <v>0</v>
      </c>
      <c r="L168" s="309">
        <v>0</v>
      </c>
      <c r="M168" s="309">
        <v>0</v>
      </c>
      <c r="N168" s="309">
        <v>0</v>
      </c>
      <c r="O168" s="309">
        <v>0</v>
      </c>
      <c r="P168" s="306">
        <v>0</v>
      </c>
      <c r="Q168" s="18" t="str">
        <f t="shared" si="9"/>
        <v/>
      </c>
    </row>
    <row r="169" spans="1:17" s="18" customFormat="1" x14ac:dyDescent="0.25">
      <c r="A169" s="213"/>
      <c r="B169" s="134" t="s">
        <v>1378</v>
      </c>
      <c r="C169" s="134"/>
      <c r="D169" s="135" t="s">
        <v>113</v>
      </c>
      <c r="E169" s="211">
        <v>7</v>
      </c>
      <c r="F169" s="211">
        <v>1</v>
      </c>
      <c r="G169" s="211">
        <v>2</v>
      </c>
      <c r="H169" s="211">
        <v>0</v>
      </c>
      <c r="I169" s="211">
        <v>0</v>
      </c>
      <c r="J169" s="211">
        <v>0</v>
      </c>
      <c r="K169" s="211">
        <v>1</v>
      </c>
      <c r="L169" s="211">
        <v>0</v>
      </c>
      <c r="M169" s="211">
        <v>4</v>
      </c>
      <c r="N169" s="211">
        <v>0</v>
      </c>
      <c r="O169" s="211">
        <v>1</v>
      </c>
      <c r="P169" s="212">
        <f t="shared" si="13"/>
        <v>8</v>
      </c>
      <c r="Q169" s="18" t="str">
        <f t="shared" si="9"/>
        <v/>
      </c>
    </row>
    <row r="170" spans="1:17" s="18" customFormat="1" x14ac:dyDescent="0.25">
      <c r="A170" s="139"/>
      <c r="B170" s="134" t="s">
        <v>415</v>
      </c>
      <c r="C170" s="134" t="s">
        <v>194</v>
      </c>
      <c r="D170" s="135" t="s">
        <v>392</v>
      </c>
      <c r="E170" s="211">
        <v>2</v>
      </c>
      <c r="F170" s="211">
        <v>1</v>
      </c>
      <c r="G170" s="211">
        <v>0</v>
      </c>
      <c r="H170" s="211">
        <v>0</v>
      </c>
      <c r="I170" s="211">
        <v>1</v>
      </c>
      <c r="J170" s="211">
        <v>0</v>
      </c>
      <c r="K170" s="211">
        <v>0</v>
      </c>
      <c r="L170" s="211">
        <v>0</v>
      </c>
      <c r="M170" s="211">
        <v>2</v>
      </c>
      <c r="N170" s="211">
        <v>0</v>
      </c>
      <c r="O170" s="211">
        <v>0</v>
      </c>
      <c r="P170" s="212">
        <f t="shared" si="13"/>
        <v>3</v>
      </c>
      <c r="Q170" s="18" t="str">
        <f t="shared" si="9"/>
        <v/>
      </c>
    </row>
    <row r="171" spans="1:17" s="18" customFormat="1" x14ac:dyDescent="0.25">
      <c r="A171" s="213"/>
      <c r="B171" s="134" t="s">
        <v>1378</v>
      </c>
      <c r="C171" s="134"/>
      <c r="D171" s="135" t="s">
        <v>119</v>
      </c>
      <c r="E171" s="309">
        <v>0</v>
      </c>
      <c r="F171" s="309">
        <v>0</v>
      </c>
      <c r="G171" s="309">
        <v>0</v>
      </c>
      <c r="H171" s="309">
        <v>0</v>
      </c>
      <c r="I171" s="309">
        <v>0</v>
      </c>
      <c r="J171" s="309">
        <v>0</v>
      </c>
      <c r="K171" s="309">
        <v>0</v>
      </c>
      <c r="L171" s="309">
        <v>0</v>
      </c>
      <c r="M171" s="309">
        <v>0</v>
      </c>
      <c r="N171" s="309">
        <v>0</v>
      </c>
      <c r="O171" s="309">
        <v>0</v>
      </c>
      <c r="P171" s="306">
        <v>0</v>
      </c>
      <c r="Q171" s="18" t="str">
        <f t="shared" si="9"/>
        <v/>
      </c>
    </row>
    <row r="172" spans="1:17" s="18" customFormat="1" x14ac:dyDescent="0.25">
      <c r="A172" s="213"/>
      <c r="B172" s="134" t="s">
        <v>1378</v>
      </c>
      <c r="C172" s="134"/>
      <c r="D172" s="135" t="s">
        <v>113</v>
      </c>
      <c r="E172" s="211">
        <v>7</v>
      </c>
      <c r="F172" s="211">
        <v>3</v>
      </c>
      <c r="G172" s="211">
        <v>7</v>
      </c>
      <c r="H172" s="211">
        <v>0</v>
      </c>
      <c r="I172" s="211">
        <v>1</v>
      </c>
      <c r="J172" s="211">
        <v>0</v>
      </c>
      <c r="K172" s="211">
        <v>0</v>
      </c>
      <c r="L172" s="211">
        <v>0</v>
      </c>
      <c r="M172" s="211">
        <v>2</v>
      </c>
      <c r="N172" s="211">
        <v>0</v>
      </c>
      <c r="O172" s="211">
        <v>0</v>
      </c>
      <c r="P172" s="212">
        <f t="shared" si="13"/>
        <v>10</v>
      </c>
      <c r="Q172" s="18" t="str">
        <f t="shared" si="9"/>
        <v/>
      </c>
    </row>
    <row r="173" spans="1:17" s="18" customFormat="1" x14ac:dyDescent="0.25">
      <c r="A173" s="213"/>
      <c r="B173" s="134" t="s">
        <v>418</v>
      </c>
      <c r="C173" s="134" t="s">
        <v>195</v>
      </c>
      <c r="D173" s="135" t="s">
        <v>392</v>
      </c>
      <c r="E173" s="211">
        <v>2</v>
      </c>
      <c r="F173" s="211">
        <v>2</v>
      </c>
      <c r="G173" s="211">
        <v>2</v>
      </c>
      <c r="H173" s="211">
        <v>0</v>
      </c>
      <c r="I173" s="211">
        <v>1</v>
      </c>
      <c r="J173" s="211">
        <v>0</v>
      </c>
      <c r="K173" s="211">
        <v>0</v>
      </c>
      <c r="L173" s="211">
        <v>0</v>
      </c>
      <c r="M173" s="211">
        <v>1</v>
      </c>
      <c r="N173" s="211">
        <v>0</v>
      </c>
      <c r="O173" s="211">
        <v>0</v>
      </c>
      <c r="P173" s="212">
        <f t="shared" si="13"/>
        <v>4</v>
      </c>
      <c r="Q173" s="18" t="str">
        <f t="shared" si="9"/>
        <v/>
      </c>
    </row>
    <row r="174" spans="1:17" s="18" customFormat="1" x14ac:dyDescent="0.25">
      <c r="A174" s="213"/>
      <c r="B174" s="134" t="s">
        <v>1378</v>
      </c>
      <c r="C174" s="134"/>
      <c r="D174" s="135" t="s">
        <v>119</v>
      </c>
      <c r="E174" s="309">
        <v>0</v>
      </c>
      <c r="F174" s="309">
        <v>0</v>
      </c>
      <c r="G174" s="309">
        <v>0</v>
      </c>
      <c r="H174" s="309">
        <v>0</v>
      </c>
      <c r="I174" s="309">
        <v>0</v>
      </c>
      <c r="J174" s="309">
        <v>0</v>
      </c>
      <c r="K174" s="309">
        <v>0</v>
      </c>
      <c r="L174" s="309">
        <v>0</v>
      </c>
      <c r="M174" s="309">
        <v>0</v>
      </c>
      <c r="N174" s="309">
        <v>0</v>
      </c>
      <c r="O174" s="309">
        <v>0</v>
      </c>
      <c r="P174" s="306">
        <v>0</v>
      </c>
      <c r="Q174" s="18" t="str">
        <f t="shared" si="9"/>
        <v/>
      </c>
    </row>
    <row r="175" spans="1:17" s="18" customFormat="1" x14ac:dyDescent="0.25">
      <c r="A175" s="213"/>
      <c r="B175" s="134" t="s">
        <v>1378</v>
      </c>
      <c r="C175" s="134"/>
      <c r="D175" s="135" t="s">
        <v>113</v>
      </c>
      <c r="E175" s="211">
        <v>18</v>
      </c>
      <c r="F175" s="211">
        <v>4</v>
      </c>
      <c r="G175" s="211">
        <v>12</v>
      </c>
      <c r="H175" s="211">
        <v>1</v>
      </c>
      <c r="I175" s="211">
        <v>2</v>
      </c>
      <c r="J175" s="211">
        <v>1</v>
      </c>
      <c r="K175" s="211">
        <v>0</v>
      </c>
      <c r="L175" s="211">
        <v>0</v>
      </c>
      <c r="M175" s="211">
        <v>6</v>
      </c>
      <c r="N175" s="211">
        <v>0</v>
      </c>
      <c r="O175" s="211">
        <v>0</v>
      </c>
      <c r="P175" s="212">
        <f t="shared" si="13"/>
        <v>22</v>
      </c>
      <c r="Q175" s="18" t="str">
        <f t="shared" si="9"/>
        <v/>
      </c>
    </row>
    <row r="176" spans="1:17" s="18" customFormat="1" x14ac:dyDescent="0.25">
      <c r="A176" s="213"/>
      <c r="B176" s="134" t="s">
        <v>1397</v>
      </c>
      <c r="C176" s="134" t="s">
        <v>196</v>
      </c>
      <c r="D176" s="135" t="s">
        <v>392</v>
      </c>
      <c r="E176" s="211">
        <v>8</v>
      </c>
      <c r="F176" s="211">
        <v>10</v>
      </c>
      <c r="G176" s="211">
        <v>1</v>
      </c>
      <c r="H176" s="211">
        <v>0</v>
      </c>
      <c r="I176" s="211">
        <v>0</v>
      </c>
      <c r="J176" s="211">
        <v>2</v>
      </c>
      <c r="K176" s="211">
        <v>3</v>
      </c>
      <c r="L176" s="211">
        <v>0</v>
      </c>
      <c r="M176" s="211">
        <v>8</v>
      </c>
      <c r="N176" s="211">
        <v>1</v>
      </c>
      <c r="O176" s="211">
        <v>3</v>
      </c>
      <c r="P176" s="212">
        <f t="shared" si="13"/>
        <v>18</v>
      </c>
      <c r="Q176" s="18" t="str">
        <f t="shared" si="9"/>
        <v/>
      </c>
    </row>
    <row r="177" spans="1:17" s="18" customFormat="1" x14ac:dyDescent="0.25">
      <c r="A177" s="213"/>
      <c r="B177" s="134" t="s">
        <v>1378</v>
      </c>
      <c r="C177" s="134"/>
      <c r="D177" s="135" t="s">
        <v>119</v>
      </c>
      <c r="E177" s="309">
        <v>0</v>
      </c>
      <c r="F177" s="309">
        <v>0</v>
      </c>
      <c r="G177" s="309">
        <v>0</v>
      </c>
      <c r="H177" s="309">
        <v>0</v>
      </c>
      <c r="I177" s="309">
        <v>0</v>
      </c>
      <c r="J177" s="309">
        <v>0</v>
      </c>
      <c r="K177" s="309">
        <v>0</v>
      </c>
      <c r="L177" s="309">
        <v>0</v>
      </c>
      <c r="M177" s="309">
        <v>0</v>
      </c>
      <c r="N177" s="309">
        <v>0</v>
      </c>
      <c r="O177" s="309">
        <v>0</v>
      </c>
      <c r="P177" s="306">
        <v>0</v>
      </c>
      <c r="Q177" s="18" t="str">
        <f t="shared" si="9"/>
        <v/>
      </c>
    </row>
    <row r="178" spans="1:17" s="18" customFormat="1" x14ac:dyDescent="0.25">
      <c r="A178" s="213"/>
      <c r="B178" s="134" t="s">
        <v>1378</v>
      </c>
      <c r="C178" s="134"/>
      <c r="D178" s="135" t="s">
        <v>113</v>
      </c>
      <c r="E178" s="309">
        <v>0</v>
      </c>
      <c r="F178" s="309">
        <v>0</v>
      </c>
      <c r="G178" s="309">
        <v>0</v>
      </c>
      <c r="H178" s="309">
        <v>0</v>
      </c>
      <c r="I178" s="309">
        <v>0</v>
      </c>
      <c r="J178" s="309">
        <v>0</v>
      </c>
      <c r="K178" s="309">
        <v>0</v>
      </c>
      <c r="L178" s="309">
        <v>0</v>
      </c>
      <c r="M178" s="309">
        <v>0</v>
      </c>
      <c r="N178" s="309">
        <v>0</v>
      </c>
      <c r="O178" s="309">
        <v>0</v>
      </c>
      <c r="P178" s="306">
        <v>0</v>
      </c>
      <c r="Q178" s="18" t="str">
        <f t="shared" si="9"/>
        <v/>
      </c>
    </row>
    <row r="179" spans="1:17" s="18" customFormat="1" x14ac:dyDescent="0.25">
      <c r="A179" s="213"/>
      <c r="B179" s="134" t="s">
        <v>958</v>
      </c>
      <c r="C179" s="134" t="s">
        <v>259</v>
      </c>
      <c r="D179" s="135" t="s">
        <v>392</v>
      </c>
      <c r="E179" s="211">
        <v>1</v>
      </c>
      <c r="F179" s="211">
        <v>0</v>
      </c>
      <c r="G179" s="211">
        <v>0</v>
      </c>
      <c r="H179" s="211">
        <v>0</v>
      </c>
      <c r="I179" s="211">
        <v>0</v>
      </c>
      <c r="J179" s="211">
        <v>0</v>
      </c>
      <c r="K179" s="211">
        <v>0</v>
      </c>
      <c r="L179" s="211">
        <v>0</v>
      </c>
      <c r="M179" s="211">
        <v>1</v>
      </c>
      <c r="N179" s="211">
        <v>0</v>
      </c>
      <c r="O179" s="211">
        <v>0</v>
      </c>
      <c r="P179" s="212">
        <f t="shared" si="13"/>
        <v>1</v>
      </c>
      <c r="Q179" s="18" t="str">
        <f t="shared" si="9"/>
        <v/>
      </c>
    </row>
    <row r="180" spans="1:17" s="18" customFormat="1" x14ac:dyDescent="0.25">
      <c r="A180" s="213"/>
      <c r="B180" s="134" t="s">
        <v>1378</v>
      </c>
      <c r="C180" s="134"/>
      <c r="D180" s="135" t="s">
        <v>119</v>
      </c>
      <c r="E180" s="309">
        <v>0</v>
      </c>
      <c r="F180" s="309">
        <v>0</v>
      </c>
      <c r="G180" s="309">
        <v>0</v>
      </c>
      <c r="H180" s="309">
        <v>0</v>
      </c>
      <c r="I180" s="309">
        <v>0</v>
      </c>
      <c r="J180" s="309">
        <v>0</v>
      </c>
      <c r="K180" s="309">
        <v>0</v>
      </c>
      <c r="L180" s="309">
        <v>0</v>
      </c>
      <c r="M180" s="309">
        <v>0</v>
      </c>
      <c r="N180" s="309">
        <v>0</v>
      </c>
      <c r="O180" s="309">
        <v>0</v>
      </c>
      <c r="P180" s="306">
        <v>0</v>
      </c>
      <c r="Q180" s="18" t="str">
        <f t="shared" si="9"/>
        <v/>
      </c>
    </row>
    <row r="181" spans="1:17" s="18" customFormat="1" x14ac:dyDescent="0.25">
      <c r="A181" s="213"/>
      <c r="B181" s="134" t="s">
        <v>1378</v>
      </c>
      <c r="C181" s="134"/>
      <c r="D181" s="135" t="s">
        <v>113</v>
      </c>
      <c r="E181" s="309">
        <v>0</v>
      </c>
      <c r="F181" s="309">
        <v>0</v>
      </c>
      <c r="G181" s="309">
        <v>0</v>
      </c>
      <c r="H181" s="309">
        <v>0</v>
      </c>
      <c r="I181" s="309">
        <v>0</v>
      </c>
      <c r="J181" s="309">
        <v>0</v>
      </c>
      <c r="K181" s="309">
        <v>0</v>
      </c>
      <c r="L181" s="309">
        <v>0</v>
      </c>
      <c r="M181" s="309">
        <v>0</v>
      </c>
      <c r="N181" s="309">
        <v>0</v>
      </c>
      <c r="O181" s="309">
        <v>0</v>
      </c>
      <c r="P181" s="306">
        <v>0</v>
      </c>
      <c r="Q181" s="18" t="str">
        <f t="shared" si="9"/>
        <v/>
      </c>
    </row>
    <row r="182" spans="1:17" s="18" customFormat="1" x14ac:dyDescent="0.25">
      <c r="A182" s="213"/>
      <c r="B182" s="134" t="s">
        <v>959</v>
      </c>
      <c r="C182" s="134" t="s">
        <v>197</v>
      </c>
      <c r="D182" s="135" t="s">
        <v>392</v>
      </c>
      <c r="E182" s="211">
        <v>28</v>
      </c>
      <c r="F182" s="211">
        <v>3</v>
      </c>
      <c r="G182" s="211">
        <v>6</v>
      </c>
      <c r="H182" s="211">
        <v>0</v>
      </c>
      <c r="I182" s="211">
        <v>2</v>
      </c>
      <c r="J182" s="211">
        <v>0</v>
      </c>
      <c r="K182" s="211">
        <v>2</v>
      </c>
      <c r="L182" s="211">
        <v>0</v>
      </c>
      <c r="M182" s="211">
        <v>20</v>
      </c>
      <c r="N182" s="211">
        <v>0</v>
      </c>
      <c r="O182" s="211">
        <v>1</v>
      </c>
      <c r="P182" s="212">
        <f t="shared" si="13"/>
        <v>31</v>
      </c>
      <c r="Q182" s="18" t="str">
        <f t="shared" si="9"/>
        <v/>
      </c>
    </row>
    <row r="183" spans="1:17" s="18" customFormat="1" x14ac:dyDescent="0.25">
      <c r="A183" s="213"/>
      <c r="B183" s="134" t="s">
        <v>1378</v>
      </c>
      <c r="C183" s="134"/>
      <c r="D183" s="135" t="s">
        <v>119</v>
      </c>
      <c r="E183" s="309">
        <v>0</v>
      </c>
      <c r="F183" s="309">
        <v>0</v>
      </c>
      <c r="G183" s="309">
        <v>0</v>
      </c>
      <c r="H183" s="309">
        <v>0</v>
      </c>
      <c r="I183" s="309">
        <v>0</v>
      </c>
      <c r="J183" s="309">
        <v>0</v>
      </c>
      <c r="K183" s="309">
        <v>0</v>
      </c>
      <c r="L183" s="309">
        <v>0</v>
      </c>
      <c r="M183" s="309">
        <v>0</v>
      </c>
      <c r="N183" s="309">
        <v>0</v>
      </c>
      <c r="O183" s="309">
        <v>0</v>
      </c>
      <c r="P183" s="306">
        <v>0</v>
      </c>
      <c r="Q183" s="18" t="str">
        <f t="shared" si="9"/>
        <v/>
      </c>
    </row>
    <row r="184" spans="1:17" s="18" customFormat="1" x14ac:dyDescent="0.25">
      <c r="A184" s="213"/>
      <c r="B184" s="134" t="s">
        <v>1378</v>
      </c>
      <c r="C184" s="134"/>
      <c r="D184" s="135" t="s">
        <v>113</v>
      </c>
      <c r="E184" s="211">
        <v>0</v>
      </c>
      <c r="F184" s="211">
        <v>2</v>
      </c>
      <c r="G184" s="211">
        <v>0</v>
      </c>
      <c r="H184" s="211">
        <v>0</v>
      </c>
      <c r="I184" s="211">
        <v>0</v>
      </c>
      <c r="J184" s="211">
        <v>0</v>
      </c>
      <c r="K184" s="211">
        <v>0</v>
      </c>
      <c r="L184" s="211">
        <v>0</v>
      </c>
      <c r="M184" s="211">
        <v>2</v>
      </c>
      <c r="N184" s="211">
        <v>0</v>
      </c>
      <c r="O184" s="211">
        <v>0</v>
      </c>
      <c r="P184" s="212">
        <f t="shared" si="13"/>
        <v>2</v>
      </c>
      <c r="Q184" s="18" t="str">
        <f t="shared" si="9"/>
        <v/>
      </c>
    </row>
    <row r="185" spans="1:17" s="18" customFormat="1" x14ac:dyDescent="0.25">
      <c r="A185" s="213"/>
      <c r="B185" s="134" t="s">
        <v>960</v>
      </c>
      <c r="C185" s="134" t="s">
        <v>199</v>
      </c>
      <c r="D185" s="135" t="s">
        <v>392</v>
      </c>
      <c r="E185" s="211">
        <v>12</v>
      </c>
      <c r="F185" s="211">
        <v>5</v>
      </c>
      <c r="G185" s="211">
        <v>0</v>
      </c>
      <c r="H185" s="211">
        <v>0</v>
      </c>
      <c r="I185" s="211">
        <v>0</v>
      </c>
      <c r="J185" s="211">
        <v>5</v>
      </c>
      <c r="K185" s="211">
        <v>0</v>
      </c>
      <c r="L185" s="211">
        <v>0</v>
      </c>
      <c r="M185" s="211">
        <v>10</v>
      </c>
      <c r="N185" s="211">
        <v>0</v>
      </c>
      <c r="O185" s="211">
        <v>2</v>
      </c>
      <c r="P185" s="212">
        <f t="shared" si="13"/>
        <v>17</v>
      </c>
      <c r="Q185" s="18" t="str">
        <f t="shared" si="9"/>
        <v/>
      </c>
    </row>
    <row r="186" spans="1:17" s="18" customFormat="1" x14ac:dyDescent="0.25">
      <c r="A186" s="213"/>
      <c r="B186" s="134" t="s">
        <v>1378</v>
      </c>
      <c r="C186" s="134"/>
      <c r="D186" s="135" t="s">
        <v>119</v>
      </c>
      <c r="E186" s="309">
        <v>0</v>
      </c>
      <c r="F186" s="309">
        <v>0</v>
      </c>
      <c r="G186" s="309">
        <v>0</v>
      </c>
      <c r="H186" s="309">
        <v>0</v>
      </c>
      <c r="I186" s="309">
        <v>0</v>
      </c>
      <c r="J186" s="309">
        <v>0</v>
      </c>
      <c r="K186" s="309">
        <v>0</v>
      </c>
      <c r="L186" s="309">
        <v>0</v>
      </c>
      <c r="M186" s="309">
        <v>0</v>
      </c>
      <c r="N186" s="309">
        <v>0</v>
      </c>
      <c r="O186" s="309">
        <v>0</v>
      </c>
      <c r="P186" s="306">
        <v>0</v>
      </c>
      <c r="Q186" s="18" t="str">
        <f t="shared" si="9"/>
        <v/>
      </c>
    </row>
    <row r="187" spans="1:17" s="18" customFormat="1" x14ac:dyDescent="0.25">
      <c r="A187" s="213"/>
      <c r="B187" s="134" t="s">
        <v>1378</v>
      </c>
      <c r="C187" s="134"/>
      <c r="D187" s="135" t="s">
        <v>113</v>
      </c>
      <c r="E187" s="309">
        <v>0</v>
      </c>
      <c r="F187" s="309">
        <v>0</v>
      </c>
      <c r="G187" s="309">
        <v>0</v>
      </c>
      <c r="H187" s="309">
        <v>0</v>
      </c>
      <c r="I187" s="309">
        <v>0</v>
      </c>
      <c r="J187" s="309">
        <v>0</v>
      </c>
      <c r="K187" s="309">
        <v>0</v>
      </c>
      <c r="L187" s="309">
        <v>0</v>
      </c>
      <c r="M187" s="309">
        <v>0</v>
      </c>
      <c r="N187" s="309">
        <v>0</v>
      </c>
      <c r="O187" s="309">
        <v>0</v>
      </c>
      <c r="P187" s="306">
        <v>0</v>
      </c>
      <c r="Q187" s="18" t="str">
        <f t="shared" si="9"/>
        <v/>
      </c>
    </row>
    <row r="188" spans="1:17" s="18" customFormat="1" x14ac:dyDescent="0.25">
      <c r="A188" s="213"/>
      <c r="B188" s="134" t="s">
        <v>964</v>
      </c>
      <c r="C188" s="134" t="s">
        <v>200</v>
      </c>
      <c r="D188" s="135" t="s">
        <v>392</v>
      </c>
      <c r="E188" s="211">
        <v>5</v>
      </c>
      <c r="F188" s="211">
        <v>9</v>
      </c>
      <c r="G188" s="211">
        <v>5</v>
      </c>
      <c r="H188" s="211">
        <v>0</v>
      </c>
      <c r="I188" s="211">
        <v>0</v>
      </c>
      <c r="J188" s="211">
        <v>2</v>
      </c>
      <c r="K188" s="211">
        <v>0</v>
      </c>
      <c r="L188" s="211">
        <v>0</v>
      </c>
      <c r="M188" s="211">
        <v>7</v>
      </c>
      <c r="N188" s="211">
        <v>0</v>
      </c>
      <c r="O188" s="211">
        <v>0</v>
      </c>
      <c r="P188" s="212">
        <f t="shared" si="13"/>
        <v>14</v>
      </c>
      <c r="Q188" s="18" t="str">
        <f t="shared" si="9"/>
        <v/>
      </c>
    </row>
    <row r="189" spans="1:17" s="18" customFormat="1" x14ac:dyDescent="0.25">
      <c r="A189" s="213"/>
      <c r="B189" s="134" t="s">
        <v>1378</v>
      </c>
      <c r="C189" s="134"/>
      <c r="D189" s="135" t="s">
        <v>119</v>
      </c>
      <c r="E189" s="309">
        <v>0</v>
      </c>
      <c r="F189" s="309">
        <v>0</v>
      </c>
      <c r="G189" s="309">
        <v>0</v>
      </c>
      <c r="H189" s="309">
        <v>0</v>
      </c>
      <c r="I189" s="309">
        <v>0</v>
      </c>
      <c r="J189" s="309">
        <v>0</v>
      </c>
      <c r="K189" s="309">
        <v>0</v>
      </c>
      <c r="L189" s="309">
        <v>0</v>
      </c>
      <c r="M189" s="309">
        <v>0</v>
      </c>
      <c r="N189" s="309">
        <v>0</v>
      </c>
      <c r="O189" s="309">
        <v>0</v>
      </c>
      <c r="P189" s="306">
        <v>0</v>
      </c>
      <c r="Q189" s="18" t="str">
        <f t="shared" si="9"/>
        <v/>
      </c>
    </row>
    <row r="190" spans="1:17" s="18" customFormat="1" x14ac:dyDescent="0.25">
      <c r="A190" s="213"/>
      <c r="B190" s="134" t="s">
        <v>1378</v>
      </c>
      <c r="C190" s="134"/>
      <c r="D190" s="135" t="s">
        <v>113</v>
      </c>
      <c r="E190" s="211">
        <v>1</v>
      </c>
      <c r="F190" s="211">
        <v>4</v>
      </c>
      <c r="G190" s="211">
        <v>0</v>
      </c>
      <c r="H190" s="211">
        <v>0</v>
      </c>
      <c r="I190" s="211">
        <v>3</v>
      </c>
      <c r="J190" s="211">
        <v>0</v>
      </c>
      <c r="K190" s="211">
        <v>0</v>
      </c>
      <c r="L190" s="211">
        <v>0</v>
      </c>
      <c r="M190" s="211">
        <v>2</v>
      </c>
      <c r="N190" s="211">
        <v>0</v>
      </c>
      <c r="O190" s="211">
        <v>0</v>
      </c>
      <c r="P190" s="212">
        <f t="shared" si="13"/>
        <v>5</v>
      </c>
      <c r="Q190" s="18" t="str">
        <f t="shared" si="9"/>
        <v/>
      </c>
    </row>
    <row r="191" spans="1:17" s="18" customFormat="1" x14ac:dyDescent="0.25">
      <c r="A191" s="213"/>
      <c r="B191" s="134" t="s">
        <v>965</v>
      </c>
      <c r="C191" s="134" t="s">
        <v>201</v>
      </c>
      <c r="D191" s="135" t="s">
        <v>392</v>
      </c>
      <c r="E191" s="211">
        <v>8</v>
      </c>
      <c r="F191" s="211">
        <v>8</v>
      </c>
      <c r="G191" s="211">
        <v>0</v>
      </c>
      <c r="H191" s="211">
        <v>0</v>
      </c>
      <c r="I191" s="211">
        <v>0</v>
      </c>
      <c r="J191" s="211">
        <v>4</v>
      </c>
      <c r="K191" s="211">
        <v>1</v>
      </c>
      <c r="L191" s="211">
        <v>0</v>
      </c>
      <c r="M191" s="211">
        <v>11</v>
      </c>
      <c r="N191" s="211">
        <v>0</v>
      </c>
      <c r="O191" s="211">
        <v>0</v>
      </c>
      <c r="P191" s="212">
        <f t="shared" si="13"/>
        <v>16</v>
      </c>
      <c r="Q191" s="18" t="str">
        <f t="shared" si="9"/>
        <v/>
      </c>
    </row>
    <row r="192" spans="1:17" s="18" customFormat="1" x14ac:dyDescent="0.25">
      <c r="A192" s="213"/>
      <c r="B192" s="134" t="s">
        <v>1378</v>
      </c>
      <c r="C192" s="134"/>
      <c r="D192" s="135" t="s">
        <v>119</v>
      </c>
      <c r="E192" s="309">
        <v>0</v>
      </c>
      <c r="F192" s="309">
        <v>0</v>
      </c>
      <c r="G192" s="309">
        <v>0</v>
      </c>
      <c r="H192" s="309">
        <v>0</v>
      </c>
      <c r="I192" s="309">
        <v>0</v>
      </c>
      <c r="J192" s="309">
        <v>0</v>
      </c>
      <c r="K192" s="309">
        <v>0</v>
      </c>
      <c r="L192" s="309">
        <v>0</v>
      </c>
      <c r="M192" s="309">
        <v>0</v>
      </c>
      <c r="N192" s="309">
        <v>0</v>
      </c>
      <c r="O192" s="309">
        <v>0</v>
      </c>
      <c r="P192" s="306">
        <v>0</v>
      </c>
      <c r="Q192" s="18" t="str">
        <f t="shared" si="9"/>
        <v/>
      </c>
    </row>
    <row r="193" spans="1:17" s="18" customFormat="1" x14ac:dyDescent="0.25">
      <c r="A193" s="213"/>
      <c r="B193" s="134" t="s">
        <v>1378</v>
      </c>
      <c r="C193" s="134"/>
      <c r="D193" s="135" t="s">
        <v>113</v>
      </c>
      <c r="E193" s="211">
        <v>8</v>
      </c>
      <c r="F193" s="211">
        <v>5</v>
      </c>
      <c r="G193" s="211">
        <v>2</v>
      </c>
      <c r="H193" s="211">
        <v>0</v>
      </c>
      <c r="I193" s="211">
        <v>1</v>
      </c>
      <c r="J193" s="211">
        <v>0</v>
      </c>
      <c r="K193" s="211">
        <v>0</v>
      </c>
      <c r="L193" s="211">
        <v>0</v>
      </c>
      <c r="M193" s="211">
        <v>9</v>
      </c>
      <c r="N193" s="211">
        <v>0</v>
      </c>
      <c r="O193" s="211">
        <v>1</v>
      </c>
      <c r="P193" s="212">
        <f t="shared" si="13"/>
        <v>13</v>
      </c>
      <c r="Q193" s="18" t="str">
        <f t="shared" si="9"/>
        <v/>
      </c>
    </row>
    <row r="194" spans="1:17" s="18" customFormat="1" x14ac:dyDescent="0.25">
      <c r="A194" s="213"/>
      <c r="B194" s="134" t="s">
        <v>966</v>
      </c>
      <c r="C194" s="134" t="s">
        <v>203</v>
      </c>
      <c r="D194" s="135" t="s">
        <v>392</v>
      </c>
      <c r="E194" s="211">
        <v>11</v>
      </c>
      <c r="F194" s="211">
        <v>1</v>
      </c>
      <c r="G194" s="211">
        <v>4</v>
      </c>
      <c r="H194" s="211">
        <v>0</v>
      </c>
      <c r="I194" s="211">
        <v>2</v>
      </c>
      <c r="J194" s="211">
        <v>1</v>
      </c>
      <c r="K194" s="211">
        <v>0</v>
      </c>
      <c r="L194" s="211">
        <v>0</v>
      </c>
      <c r="M194" s="211">
        <v>5</v>
      </c>
      <c r="N194" s="211">
        <v>0</v>
      </c>
      <c r="O194" s="211">
        <v>0</v>
      </c>
      <c r="P194" s="212">
        <f t="shared" si="13"/>
        <v>12</v>
      </c>
      <c r="Q194" s="18" t="str">
        <f t="shared" si="9"/>
        <v/>
      </c>
    </row>
    <row r="195" spans="1:17" s="18" customFormat="1" x14ac:dyDescent="0.25">
      <c r="A195" s="213"/>
      <c r="B195" s="134" t="s">
        <v>1378</v>
      </c>
      <c r="C195" s="134"/>
      <c r="D195" s="135" t="s">
        <v>119</v>
      </c>
      <c r="E195" s="309">
        <v>0</v>
      </c>
      <c r="F195" s="309">
        <v>0</v>
      </c>
      <c r="G195" s="309">
        <v>0</v>
      </c>
      <c r="H195" s="309">
        <v>0</v>
      </c>
      <c r="I195" s="309">
        <v>0</v>
      </c>
      <c r="J195" s="309">
        <v>0</v>
      </c>
      <c r="K195" s="309">
        <v>0</v>
      </c>
      <c r="L195" s="309">
        <v>0</v>
      </c>
      <c r="M195" s="309">
        <v>0</v>
      </c>
      <c r="N195" s="309">
        <v>0</v>
      </c>
      <c r="O195" s="309">
        <v>0</v>
      </c>
      <c r="P195" s="306">
        <v>0</v>
      </c>
      <c r="Q195" s="18" t="str">
        <f t="shared" si="9"/>
        <v/>
      </c>
    </row>
    <row r="196" spans="1:17" s="18" customFormat="1" x14ac:dyDescent="0.25">
      <c r="A196" s="213"/>
      <c r="B196" s="134" t="s">
        <v>1378</v>
      </c>
      <c r="C196" s="134"/>
      <c r="D196" s="135" t="s">
        <v>113</v>
      </c>
      <c r="E196" s="211">
        <v>4</v>
      </c>
      <c r="F196" s="211">
        <v>0</v>
      </c>
      <c r="G196" s="211">
        <v>3</v>
      </c>
      <c r="H196" s="211">
        <v>0</v>
      </c>
      <c r="I196" s="211">
        <v>0</v>
      </c>
      <c r="J196" s="211">
        <v>0</v>
      </c>
      <c r="K196" s="211">
        <v>0</v>
      </c>
      <c r="L196" s="211">
        <v>0</v>
      </c>
      <c r="M196" s="211">
        <v>1</v>
      </c>
      <c r="N196" s="211">
        <v>0</v>
      </c>
      <c r="O196" s="211">
        <v>0</v>
      </c>
      <c r="P196" s="212">
        <f t="shared" si="13"/>
        <v>4</v>
      </c>
      <c r="Q196" s="18" t="str">
        <f t="shared" si="9"/>
        <v/>
      </c>
    </row>
    <row r="197" spans="1:17" s="18" customFormat="1" x14ac:dyDescent="0.25">
      <c r="A197" s="213"/>
      <c r="B197" s="134" t="s">
        <v>967</v>
      </c>
      <c r="C197" s="134" t="s">
        <v>204</v>
      </c>
      <c r="D197" s="135" t="s">
        <v>392</v>
      </c>
      <c r="E197" s="211">
        <v>8</v>
      </c>
      <c r="F197" s="211">
        <v>2</v>
      </c>
      <c r="G197" s="211">
        <v>0</v>
      </c>
      <c r="H197" s="211">
        <v>0</v>
      </c>
      <c r="I197" s="211">
        <v>1</v>
      </c>
      <c r="J197" s="211">
        <v>1</v>
      </c>
      <c r="K197" s="211">
        <v>1</v>
      </c>
      <c r="L197" s="211">
        <v>0</v>
      </c>
      <c r="M197" s="211">
        <v>6</v>
      </c>
      <c r="N197" s="211">
        <v>0</v>
      </c>
      <c r="O197" s="211">
        <v>1</v>
      </c>
      <c r="P197" s="212">
        <f t="shared" si="13"/>
        <v>10</v>
      </c>
      <c r="Q197" s="18" t="str">
        <f t="shared" si="9"/>
        <v/>
      </c>
    </row>
    <row r="198" spans="1:17" s="18" customFormat="1" x14ac:dyDescent="0.25">
      <c r="A198" s="213"/>
      <c r="B198" s="134" t="s">
        <v>1378</v>
      </c>
      <c r="C198" s="134"/>
      <c r="D198" s="135" t="s">
        <v>119</v>
      </c>
      <c r="E198" s="309">
        <v>0</v>
      </c>
      <c r="F198" s="309">
        <v>0</v>
      </c>
      <c r="G198" s="309">
        <v>0</v>
      </c>
      <c r="H198" s="309">
        <v>0</v>
      </c>
      <c r="I198" s="309">
        <v>0</v>
      </c>
      <c r="J198" s="309">
        <v>0</v>
      </c>
      <c r="K198" s="309">
        <v>0</v>
      </c>
      <c r="L198" s="309">
        <v>0</v>
      </c>
      <c r="M198" s="309">
        <v>0</v>
      </c>
      <c r="N198" s="309">
        <v>0</v>
      </c>
      <c r="O198" s="309">
        <v>0</v>
      </c>
      <c r="P198" s="306">
        <v>0</v>
      </c>
      <c r="Q198" s="18" t="str">
        <f t="shared" ref="Q198:Q261" si="14">IF(P198=(E198+F198),"","Check")</f>
        <v/>
      </c>
    </row>
    <row r="199" spans="1:17" s="18" customFormat="1" x14ac:dyDescent="0.25">
      <c r="A199" s="213"/>
      <c r="B199" s="134" t="s">
        <v>1378</v>
      </c>
      <c r="C199" s="134"/>
      <c r="D199" s="135" t="s">
        <v>113</v>
      </c>
      <c r="E199" s="211">
        <v>4</v>
      </c>
      <c r="F199" s="211">
        <v>0</v>
      </c>
      <c r="G199" s="211">
        <v>1</v>
      </c>
      <c r="H199" s="211">
        <v>0</v>
      </c>
      <c r="I199" s="211">
        <v>0</v>
      </c>
      <c r="J199" s="211">
        <v>0</v>
      </c>
      <c r="K199" s="211">
        <v>3</v>
      </c>
      <c r="L199" s="211">
        <v>0</v>
      </c>
      <c r="M199" s="211">
        <v>0</v>
      </c>
      <c r="N199" s="211">
        <v>0</v>
      </c>
      <c r="O199" s="211">
        <v>0</v>
      </c>
      <c r="P199" s="212">
        <f t="shared" si="13"/>
        <v>4</v>
      </c>
      <c r="Q199" s="18" t="str">
        <f t="shared" si="14"/>
        <v/>
      </c>
    </row>
    <row r="200" spans="1:17" s="18" customFormat="1" x14ac:dyDescent="0.25">
      <c r="A200" s="139"/>
      <c r="B200" s="134" t="s">
        <v>420</v>
      </c>
      <c r="C200" s="134" t="s">
        <v>205</v>
      </c>
      <c r="D200" s="135" t="s">
        <v>392</v>
      </c>
      <c r="E200" s="211">
        <v>1</v>
      </c>
      <c r="F200" s="211">
        <v>3</v>
      </c>
      <c r="G200" s="211">
        <v>0</v>
      </c>
      <c r="H200" s="211">
        <v>0</v>
      </c>
      <c r="I200" s="211">
        <v>0</v>
      </c>
      <c r="J200" s="211">
        <v>1</v>
      </c>
      <c r="K200" s="211">
        <v>0</v>
      </c>
      <c r="L200" s="211">
        <v>0</v>
      </c>
      <c r="M200" s="211">
        <v>3</v>
      </c>
      <c r="N200" s="211">
        <v>0</v>
      </c>
      <c r="O200" s="211">
        <v>0</v>
      </c>
      <c r="P200" s="212">
        <f t="shared" si="13"/>
        <v>4</v>
      </c>
      <c r="Q200" s="18" t="str">
        <f t="shared" si="14"/>
        <v/>
      </c>
    </row>
    <row r="201" spans="1:17" s="18" customFormat="1" x14ac:dyDescent="0.25">
      <c r="A201" s="213"/>
      <c r="B201" s="134" t="s">
        <v>1378</v>
      </c>
      <c r="C201" s="134"/>
      <c r="D201" s="135" t="s">
        <v>119</v>
      </c>
      <c r="E201" s="309">
        <v>0</v>
      </c>
      <c r="F201" s="309">
        <v>0</v>
      </c>
      <c r="G201" s="309">
        <v>0</v>
      </c>
      <c r="H201" s="309">
        <v>0</v>
      </c>
      <c r="I201" s="309">
        <v>0</v>
      </c>
      <c r="J201" s="309">
        <v>0</v>
      </c>
      <c r="K201" s="309">
        <v>0</v>
      </c>
      <c r="L201" s="309">
        <v>0</v>
      </c>
      <c r="M201" s="309">
        <v>0</v>
      </c>
      <c r="N201" s="309">
        <v>0</v>
      </c>
      <c r="O201" s="309">
        <v>0</v>
      </c>
      <c r="P201" s="306">
        <v>0</v>
      </c>
      <c r="Q201" s="18" t="str">
        <f t="shared" si="14"/>
        <v/>
      </c>
    </row>
    <row r="202" spans="1:17" s="18" customFormat="1" x14ac:dyDescent="0.25">
      <c r="A202" s="213"/>
      <c r="B202" s="134" t="s">
        <v>1378</v>
      </c>
      <c r="C202" s="134"/>
      <c r="D202" s="135" t="s">
        <v>113</v>
      </c>
      <c r="E202" s="309">
        <v>0</v>
      </c>
      <c r="F202" s="309">
        <v>0</v>
      </c>
      <c r="G202" s="309">
        <v>0</v>
      </c>
      <c r="H202" s="309">
        <v>0</v>
      </c>
      <c r="I202" s="309">
        <v>0</v>
      </c>
      <c r="J202" s="309">
        <v>0</v>
      </c>
      <c r="K202" s="309">
        <v>0</v>
      </c>
      <c r="L202" s="309">
        <v>0</v>
      </c>
      <c r="M202" s="309">
        <v>0</v>
      </c>
      <c r="N202" s="309">
        <v>0</v>
      </c>
      <c r="O202" s="309">
        <v>0</v>
      </c>
      <c r="P202" s="306">
        <v>0</v>
      </c>
      <c r="Q202" s="18" t="str">
        <f t="shared" si="14"/>
        <v/>
      </c>
    </row>
    <row r="203" spans="1:17" s="18" customFormat="1" x14ac:dyDescent="0.25">
      <c r="A203" s="139" t="s">
        <v>202</v>
      </c>
      <c r="B203" s="134" t="s">
        <v>969</v>
      </c>
      <c r="C203" s="134" t="s">
        <v>261</v>
      </c>
      <c r="D203" s="135" t="s">
        <v>392</v>
      </c>
      <c r="E203" s="211">
        <v>1</v>
      </c>
      <c r="F203" s="211">
        <v>1</v>
      </c>
      <c r="G203" s="211">
        <v>0</v>
      </c>
      <c r="H203" s="211">
        <v>0</v>
      </c>
      <c r="I203" s="211">
        <v>0</v>
      </c>
      <c r="J203" s="211">
        <v>0</v>
      </c>
      <c r="K203" s="211">
        <v>0</v>
      </c>
      <c r="L203" s="211">
        <v>0</v>
      </c>
      <c r="M203" s="211">
        <v>1</v>
      </c>
      <c r="N203" s="211">
        <v>1</v>
      </c>
      <c r="O203" s="211">
        <v>0</v>
      </c>
      <c r="P203" s="212">
        <f t="shared" si="13"/>
        <v>2</v>
      </c>
      <c r="Q203" s="18" t="str">
        <f t="shared" si="14"/>
        <v/>
      </c>
    </row>
    <row r="204" spans="1:17" s="18" customFormat="1" x14ac:dyDescent="0.25">
      <c r="A204" s="213"/>
      <c r="B204" s="134" t="s">
        <v>1378</v>
      </c>
      <c r="C204" s="134"/>
      <c r="D204" s="135" t="s">
        <v>119</v>
      </c>
      <c r="E204" s="309">
        <v>0</v>
      </c>
      <c r="F204" s="309">
        <v>0</v>
      </c>
      <c r="G204" s="309">
        <v>0</v>
      </c>
      <c r="H204" s="309">
        <v>0</v>
      </c>
      <c r="I204" s="309">
        <v>0</v>
      </c>
      <c r="J204" s="309">
        <v>0</v>
      </c>
      <c r="K204" s="309">
        <v>0</v>
      </c>
      <c r="L204" s="309">
        <v>0</v>
      </c>
      <c r="M204" s="309">
        <v>0</v>
      </c>
      <c r="N204" s="309">
        <v>0</v>
      </c>
      <c r="O204" s="309">
        <v>0</v>
      </c>
      <c r="P204" s="306">
        <v>0</v>
      </c>
      <c r="Q204" s="18" t="str">
        <f t="shared" si="14"/>
        <v/>
      </c>
    </row>
    <row r="205" spans="1:17" s="18" customFormat="1" x14ac:dyDescent="0.25">
      <c r="A205" s="213"/>
      <c r="B205" s="134" t="s">
        <v>1378</v>
      </c>
      <c r="C205" s="134"/>
      <c r="D205" s="135" t="s">
        <v>113</v>
      </c>
      <c r="E205" s="309">
        <v>0</v>
      </c>
      <c r="F205" s="309">
        <v>0</v>
      </c>
      <c r="G205" s="309">
        <v>0</v>
      </c>
      <c r="H205" s="309">
        <v>0</v>
      </c>
      <c r="I205" s="309">
        <v>0</v>
      </c>
      <c r="J205" s="309">
        <v>0</v>
      </c>
      <c r="K205" s="309">
        <v>0</v>
      </c>
      <c r="L205" s="309">
        <v>0</v>
      </c>
      <c r="M205" s="309">
        <v>0</v>
      </c>
      <c r="N205" s="309">
        <v>0</v>
      </c>
      <c r="O205" s="309">
        <v>0</v>
      </c>
      <c r="P205" s="306">
        <v>0</v>
      </c>
      <c r="Q205" s="18" t="str">
        <f t="shared" si="14"/>
        <v/>
      </c>
    </row>
    <row r="206" spans="1:17" s="18" customFormat="1" x14ac:dyDescent="0.25">
      <c r="A206" s="213"/>
      <c r="B206" s="134" t="s">
        <v>970</v>
      </c>
      <c r="C206" s="134" t="s">
        <v>206</v>
      </c>
      <c r="D206" s="135" t="s">
        <v>392</v>
      </c>
      <c r="E206" s="211">
        <v>1</v>
      </c>
      <c r="F206" s="211">
        <v>8</v>
      </c>
      <c r="G206" s="211">
        <v>1</v>
      </c>
      <c r="H206" s="211">
        <v>0</v>
      </c>
      <c r="I206" s="211">
        <v>0</v>
      </c>
      <c r="J206" s="211">
        <v>0</v>
      </c>
      <c r="K206" s="211">
        <v>0</v>
      </c>
      <c r="L206" s="211">
        <v>0</v>
      </c>
      <c r="M206" s="211">
        <v>7</v>
      </c>
      <c r="N206" s="211">
        <v>0</v>
      </c>
      <c r="O206" s="211">
        <v>1</v>
      </c>
      <c r="P206" s="212">
        <f t="shared" si="13"/>
        <v>9</v>
      </c>
      <c r="Q206" s="18" t="str">
        <f t="shared" si="14"/>
        <v/>
      </c>
    </row>
    <row r="207" spans="1:17" s="18" customFormat="1" x14ac:dyDescent="0.25">
      <c r="A207" s="213"/>
      <c r="B207" s="134" t="s">
        <v>1378</v>
      </c>
      <c r="C207" s="134"/>
      <c r="D207" s="135" t="s">
        <v>119</v>
      </c>
      <c r="E207" s="309">
        <v>0</v>
      </c>
      <c r="F207" s="309">
        <v>0</v>
      </c>
      <c r="G207" s="309">
        <v>0</v>
      </c>
      <c r="H207" s="309">
        <v>0</v>
      </c>
      <c r="I207" s="309">
        <v>0</v>
      </c>
      <c r="J207" s="309">
        <v>0</v>
      </c>
      <c r="K207" s="309">
        <v>0</v>
      </c>
      <c r="L207" s="309">
        <v>0</v>
      </c>
      <c r="M207" s="309">
        <v>0</v>
      </c>
      <c r="N207" s="309">
        <v>0</v>
      </c>
      <c r="O207" s="309">
        <v>0</v>
      </c>
      <c r="P207" s="306">
        <v>0</v>
      </c>
      <c r="Q207" s="18" t="str">
        <f t="shared" si="14"/>
        <v/>
      </c>
    </row>
    <row r="208" spans="1:17" s="18" customFormat="1" x14ac:dyDescent="0.25">
      <c r="A208" s="213"/>
      <c r="B208" s="134" t="s">
        <v>1378</v>
      </c>
      <c r="C208" s="134"/>
      <c r="D208" s="135" t="s">
        <v>113</v>
      </c>
      <c r="E208" s="211">
        <v>2</v>
      </c>
      <c r="F208" s="211">
        <v>2</v>
      </c>
      <c r="G208" s="211">
        <v>0</v>
      </c>
      <c r="H208" s="211">
        <v>0</v>
      </c>
      <c r="I208" s="211">
        <v>0</v>
      </c>
      <c r="J208" s="211">
        <v>0</v>
      </c>
      <c r="K208" s="211">
        <v>0</v>
      </c>
      <c r="L208" s="211">
        <v>0</v>
      </c>
      <c r="M208" s="211">
        <v>4</v>
      </c>
      <c r="N208" s="211">
        <v>0</v>
      </c>
      <c r="O208" s="211">
        <v>0</v>
      </c>
      <c r="P208" s="212">
        <f t="shared" si="13"/>
        <v>4</v>
      </c>
      <c r="Q208" s="18" t="str">
        <f t="shared" si="14"/>
        <v/>
      </c>
    </row>
    <row r="209" spans="1:17" s="18" customFormat="1" x14ac:dyDescent="0.25">
      <c r="A209" s="213"/>
      <c r="B209" s="134" t="s">
        <v>1399</v>
      </c>
      <c r="C209" s="134" t="s">
        <v>208</v>
      </c>
      <c r="D209" s="135" t="s">
        <v>392</v>
      </c>
      <c r="E209" s="211">
        <v>5</v>
      </c>
      <c r="F209" s="211">
        <v>2</v>
      </c>
      <c r="G209" s="211">
        <v>1</v>
      </c>
      <c r="H209" s="211">
        <v>0</v>
      </c>
      <c r="I209" s="211">
        <v>0</v>
      </c>
      <c r="J209" s="211">
        <v>0</v>
      </c>
      <c r="K209" s="211">
        <v>0</v>
      </c>
      <c r="L209" s="211">
        <v>0</v>
      </c>
      <c r="M209" s="211">
        <v>6</v>
      </c>
      <c r="N209" s="211">
        <v>0</v>
      </c>
      <c r="O209" s="211">
        <v>0</v>
      </c>
      <c r="P209" s="212">
        <f t="shared" si="13"/>
        <v>7</v>
      </c>
      <c r="Q209" s="18" t="str">
        <f t="shared" si="14"/>
        <v/>
      </c>
    </row>
    <row r="210" spans="1:17" s="18" customFormat="1" x14ac:dyDescent="0.25">
      <c r="A210" s="213"/>
      <c r="B210" s="134" t="s">
        <v>1378</v>
      </c>
      <c r="C210" s="134"/>
      <c r="D210" s="135" t="s">
        <v>119</v>
      </c>
      <c r="E210" s="309">
        <v>0</v>
      </c>
      <c r="F210" s="309">
        <v>0</v>
      </c>
      <c r="G210" s="309">
        <v>0</v>
      </c>
      <c r="H210" s="309">
        <v>0</v>
      </c>
      <c r="I210" s="309">
        <v>0</v>
      </c>
      <c r="J210" s="309">
        <v>0</v>
      </c>
      <c r="K210" s="309">
        <v>0</v>
      </c>
      <c r="L210" s="309">
        <v>0</v>
      </c>
      <c r="M210" s="309">
        <v>0</v>
      </c>
      <c r="N210" s="309">
        <v>0</v>
      </c>
      <c r="O210" s="309">
        <v>0</v>
      </c>
      <c r="P210" s="306">
        <v>0</v>
      </c>
      <c r="Q210" s="18" t="str">
        <f t="shared" si="14"/>
        <v/>
      </c>
    </row>
    <row r="211" spans="1:17" s="18" customFormat="1" x14ac:dyDescent="0.25">
      <c r="A211" s="213"/>
      <c r="B211" s="134" t="s">
        <v>1378</v>
      </c>
      <c r="C211" s="134"/>
      <c r="D211" s="135" t="s">
        <v>113</v>
      </c>
      <c r="E211" s="309">
        <v>0</v>
      </c>
      <c r="F211" s="309">
        <v>0</v>
      </c>
      <c r="G211" s="309">
        <v>0</v>
      </c>
      <c r="H211" s="309">
        <v>0</v>
      </c>
      <c r="I211" s="309">
        <v>0</v>
      </c>
      <c r="J211" s="309">
        <v>0</v>
      </c>
      <c r="K211" s="309">
        <v>0</v>
      </c>
      <c r="L211" s="309">
        <v>0</v>
      </c>
      <c r="M211" s="309">
        <v>0</v>
      </c>
      <c r="N211" s="309">
        <v>0</v>
      </c>
      <c r="O211" s="309">
        <v>0</v>
      </c>
      <c r="P211" s="306">
        <v>0</v>
      </c>
      <c r="Q211" s="18" t="str">
        <f t="shared" si="14"/>
        <v/>
      </c>
    </row>
    <row r="212" spans="1:17" s="18" customFormat="1" x14ac:dyDescent="0.25">
      <c r="A212" s="213"/>
      <c r="B212" s="134" t="s">
        <v>994</v>
      </c>
      <c r="C212" s="134" t="s">
        <v>209</v>
      </c>
      <c r="D212" s="135" t="s">
        <v>392</v>
      </c>
      <c r="E212" s="211">
        <v>7</v>
      </c>
      <c r="F212" s="211">
        <v>3</v>
      </c>
      <c r="G212" s="211">
        <v>1</v>
      </c>
      <c r="H212" s="211">
        <v>0</v>
      </c>
      <c r="I212" s="211">
        <v>0</v>
      </c>
      <c r="J212" s="211">
        <v>4</v>
      </c>
      <c r="K212" s="211">
        <v>1</v>
      </c>
      <c r="L212" s="211">
        <v>0</v>
      </c>
      <c r="M212" s="211">
        <v>3</v>
      </c>
      <c r="N212" s="211">
        <v>0</v>
      </c>
      <c r="O212" s="211">
        <v>1</v>
      </c>
      <c r="P212" s="212">
        <f t="shared" si="13"/>
        <v>10</v>
      </c>
      <c r="Q212" s="18" t="str">
        <f t="shared" si="14"/>
        <v/>
      </c>
    </row>
    <row r="213" spans="1:17" s="18" customFormat="1" x14ac:dyDescent="0.25">
      <c r="A213" s="213"/>
      <c r="B213" s="134" t="s">
        <v>1378</v>
      </c>
      <c r="C213" s="134"/>
      <c r="D213" s="135" t="s">
        <v>119</v>
      </c>
      <c r="E213" s="309">
        <v>0</v>
      </c>
      <c r="F213" s="309">
        <v>0</v>
      </c>
      <c r="G213" s="309">
        <v>0</v>
      </c>
      <c r="H213" s="309">
        <v>0</v>
      </c>
      <c r="I213" s="309">
        <v>0</v>
      </c>
      <c r="J213" s="309">
        <v>0</v>
      </c>
      <c r="K213" s="309">
        <v>0</v>
      </c>
      <c r="L213" s="309">
        <v>0</v>
      </c>
      <c r="M213" s="309">
        <v>0</v>
      </c>
      <c r="N213" s="309">
        <v>0</v>
      </c>
      <c r="O213" s="309">
        <v>0</v>
      </c>
      <c r="P213" s="306">
        <v>0</v>
      </c>
      <c r="Q213" s="18" t="str">
        <f t="shared" si="14"/>
        <v/>
      </c>
    </row>
    <row r="214" spans="1:17" s="18" customFormat="1" x14ac:dyDescent="0.25">
      <c r="A214" s="213"/>
      <c r="B214" s="134" t="s">
        <v>1378</v>
      </c>
      <c r="C214" s="134"/>
      <c r="D214" s="135" t="s">
        <v>113</v>
      </c>
      <c r="E214" s="309">
        <v>0</v>
      </c>
      <c r="F214" s="309">
        <v>0</v>
      </c>
      <c r="G214" s="309">
        <v>0</v>
      </c>
      <c r="H214" s="309">
        <v>0</v>
      </c>
      <c r="I214" s="309">
        <v>0</v>
      </c>
      <c r="J214" s="309">
        <v>0</v>
      </c>
      <c r="K214" s="309">
        <v>0</v>
      </c>
      <c r="L214" s="309">
        <v>0</v>
      </c>
      <c r="M214" s="309">
        <v>0</v>
      </c>
      <c r="N214" s="309">
        <v>0</v>
      </c>
      <c r="O214" s="309">
        <v>0</v>
      </c>
      <c r="P214" s="306">
        <v>0</v>
      </c>
      <c r="Q214" s="18" t="str">
        <f t="shared" si="14"/>
        <v/>
      </c>
    </row>
    <row r="215" spans="1:17" s="18" customFormat="1" x14ac:dyDescent="0.25">
      <c r="A215" s="213"/>
      <c r="B215" s="134" t="s">
        <v>1396</v>
      </c>
      <c r="C215" s="134" t="s">
        <v>1429</v>
      </c>
      <c r="D215" s="135" t="s">
        <v>392</v>
      </c>
      <c r="E215" s="211">
        <v>1</v>
      </c>
      <c r="F215" s="211">
        <v>0</v>
      </c>
      <c r="G215" s="211">
        <v>0</v>
      </c>
      <c r="H215" s="211">
        <v>0</v>
      </c>
      <c r="I215" s="211">
        <v>0</v>
      </c>
      <c r="J215" s="211">
        <v>0</v>
      </c>
      <c r="K215" s="211">
        <v>1</v>
      </c>
      <c r="L215" s="211">
        <v>0</v>
      </c>
      <c r="M215" s="211">
        <v>0</v>
      </c>
      <c r="N215" s="211">
        <v>0</v>
      </c>
      <c r="O215" s="211">
        <v>0</v>
      </c>
      <c r="P215" s="212">
        <f t="shared" si="13"/>
        <v>1</v>
      </c>
      <c r="Q215" s="18" t="str">
        <f t="shared" si="14"/>
        <v/>
      </c>
    </row>
    <row r="216" spans="1:17" s="18" customFormat="1" x14ac:dyDescent="0.25">
      <c r="A216" s="213"/>
      <c r="B216" s="134" t="s">
        <v>1378</v>
      </c>
      <c r="C216" s="134"/>
      <c r="D216" s="135" t="s">
        <v>119</v>
      </c>
      <c r="E216" s="309">
        <v>0</v>
      </c>
      <c r="F216" s="309">
        <v>0</v>
      </c>
      <c r="G216" s="309">
        <v>0</v>
      </c>
      <c r="H216" s="309">
        <v>0</v>
      </c>
      <c r="I216" s="309">
        <v>0</v>
      </c>
      <c r="J216" s="309">
        <v>0</v>
      </c>
      <c r="K216" s="309">
        <v>0</v>
      </c>
      <c r="L216" s="309">
        <v>0</v>
      </c>
      <c r="M216" s="309">
        <v>0</v>
      </c>
      <c r="N216" s="309">
        <v>0</v>
      </c>
      <c r="O216" s="309">
        <v>0</v>
      </c>
      <c r="P216" s="306">
        <v>0</v>
      </c>
      <c r="Q216" s="18" t="str">
        <f t="shared" si="14"/>
        <v/>
      </c>
    </row>
    <row r="217" spans="1:17" s="18" customFormat="1" x14ac:dyDescent="0.25">
      <c r="A217" s="213"/>
      <c r="B217" s="134" t="s">
        <v>1378</v>
      </c>
      <c r="C217" s="134"/>
      <c r="D217" s="135" t="s">
        <v>113</v>
      </c>
      <c r="E217" s="309">
        <v>0</v>
      </c>
      <c r="F217" s="309">
        <v>0</v>
      </c>
      <c r="G217" s="309">
        <v>0</v>
      </c>
      <c r="H217" s="309">
        <v>0</v>
      </c>
      <c r="I217" s="309">
        <v>0</v>
      </c>
      <c r="J217" s="309">
        <v>0</v>
      </c>
      <c r="K217" s="309">
        <v>0</v>
      </c>
      <c r="L217" s="309">
        <v>0</v>
      </c>
      <c r="M217" s="309">
        <v>0</v>
      </c>
      <c r="N217" s="309">
        <v>0</v>
      </c>
      <c r="O217" s="309">
        <v>0</v>
      </c>
      <c r="P217" s="306">
        <v>0</v>
      </c>
      <c r="Q217" s="18" t="str">
        <f t="shared" si="14"/>
        <v/>
      </c>
    </row>
    <row r="218" spans="1:17" s="18" customFormat="1" x14ac:dyDescent="0.25">
      <c r="A218" s="213"/>
      <c r="B218" s="134" t="s">
        <v>972</v>
      </c>
      <c r="C218" s="134" t="s">
        <v>210</v>
      </c>
      <c r="D218" s="135" t="s">
        <v>392</v>
      </c>
      <c r="E218" s="211">
        <v>5</v>
      </c>
      <c r="F218" s="211">
        <v>4</v>
      </c>
      <c r="G218" s="211">
        <v>4</v>
      </c>
      <c r="H218" s="211">
        <v>0</v>
      </c>
      <c r="I218" s="211">
        <v>0</v>
      </c>
      <c r="J218" s="211">
        <v>0</v>
      </c>
      <c r="K218" s="211">
        <v>0</v>
      </c>
      <c r="L218" s="211">
        <v>0</v>
      </c>
      <c r="M218" s="211">
        <v>5</v>
      </c>
      <c r="N218" s="211">
        <v>0</v>
      </c>
      <c r="O218" s="211">
        <v>0</v>
      </c>
      <c r="P218" s="212">
        <f t="shared" si="13"/>
        <v>9</v>
      </c>
      <c r="Q218" s="18" t="str">
        <f t="shared" si="14"/>
        <v/>
      </c>
    </row>
    <row r="219" spans="1:17" s="18" customFormat="1" x14ac:dyDescent="0.25">
      <c r="A219" s="213"/>
      <c r="B219" s="134" t="s">
        <v>1378</v>
      </c>
      <c r="C219" s="134"/>
      <c r="D219" s="135" t="s">
        <v>119</v>
      </c>
      <c r="E219" s="309">
        <v>0</v>
      </c>
      <c r="F219" s="309">
        <v>0</v>
      </c>
      <c r="G219" s="309">
        <v>0</v>
      </c>
      <c r="H219" s="309">
        <v>0</v>
      </c>
      <c r="I219" s="309">
        <v>0</v>
      </c>
      <c r="J219" s="309">
        <v>0</v>
      </c>
      <c r="K219" s="309">
        <v>0</v>
      </c>
      <c r="L219" s="309">
        <v>0</v>
      </c>
      <c r="M219" s="309">
        <v>0</v>
      </c>
      <c r="N219" s="309">
        <v>0</v>
      </c>
      <c r="O219" s="309">
        <v>0</v>
      </c>
      <c r="P219" s="306">
        <v>0</v>
      </c>
      <c r="Q219" s="18" t="str">
        <f t="shared" si="14"/>
        <v/>
      </c>
    </row>
    <row r="220" spans="1:17" s="18" customFormat="1" x14ac:dyDescent="0.25">
      <c r="A220" s="213"/>
      <c r="B220" s="134" t="s">
        <v>1378</v>
      </c>
      <c r="C220" s="134"/>
      <c r="D220" s="135" t="s">
        <v>113</v>
      </c>
      <c r="E220" s="309">
        <v>0</v>
      </c>
      <c r="F220" s="309">
        <v>0</v>
      </c>
      <c r="G220" s="309">
        <v>0</v>
      </c>
      <c r="H220" s="309">
        <v>0</v>
      </c>
      <c r="I220" s="309">
        <v>0</v>
      </c>
      <c r="J220" s="309">
        <v>0</v>
      </c>
      <c r="K220" s="309">
        <v>0</v>
      </c>
      <c r="L220" s="309">
        <v>0</v>
      </c>
      <c r="M220" s="309">
        <v>0</v>
      </c>
      <c r="N220" s="309">
        <v>0</v>
      </c>
      <c r="O220" s="309">
        <v>0</v>
      </c>
      <c r="P220" s="306">
        <v>0</v>
      </c>
      <c r="Q220" s="18" t="str">
        <f t="shared" si="14"/>
        <v/>
      </c>
    </row>
    <row r="221" spans="1:17" s="18" customFormat="1" x14ac:dyDescent="0.25">
      <c r="A221" s="213"/>
      <c r="B221" s="134" t="s">
        <v>416</v>
      </c>
      <c r="C221" s="134" t="s">
        <v>211</v>
      </c>
      <c r="D221" s="135" t="s">
        <v>392</v>
      </c>
      <c r="E221" s="211">
        <v>1</v>
      </c>
      <c r="F221" s="211">
        <v>3</v>
      </c>
      <c r="G221" s="211">
        <v>1</v>
      </c>
      <c r="H221" s="211">
        <v>0</v>
      </c>
      <c r="I221" s="211">
        <v>0</v>
      </c>
      <c r="J221" s="211">
        <v>0</v>
      </c>
      <c r="K221" s="211">
        <v>0</v>
      </c>
      <c r="L221" s="211">
        <v>0</v>
      </c>
      <c r="M221" s="211">
        <v>2</v>
      </c>
      <c r="N221" s="211">
        <v>1</v>
      </c>
      <c r="O221" s="211">
        <v>0</v>
      </c>
      <c r="P221" s="212">
        <f t="shared" si="13"/>
        <v>4</v>
      </c>
      <c r="Q221" s="18" t="str">
        <f t="shared" si="14"/>
        <v/>
      </c>
    </row>
    <row r="222" spans="1:17" s="18" customFormat="1" x14ac:dyDescent="0.25">
      <c r="A222" s="213"/>
      <c r="B222" s="134" t="s">
        <v>1378</v>
      </c>
      <c r="C222" s="134"/>
      <c r="D222" s="135" t="s">
        <v>119</v>
      </c>
      <c r="E222" s="309">
        <v>0</v>
      </c>
      <c r="F222" s="309">
        <v>0</v>
      </c>
      <c r="G222" s="309">
        <v>0</v>
      </c>
      <c r="H222" s="309">
        <v>0</v>
      </c>
      <c r="I222" s="309">
        <v>0</v>
      </c>
      <c r="J222" s="309">
        <v>0</v>
      </c>
      <c r="K222" s="309">
        <v>0</v>
      </c>
      <c r="L222" s="309">
        <v>0</v>
      </c>
      <c r="M222" s="309">
        <v>0</v>
      </c>
      <c r="N222" s="309">
        <v>0</v>
      </c>
      <c r="O222" s="309">
        <v>0</v>
      </c>
      <c r="P222" s="306">
        <v>0</v>
      </c>
      <c r="Q222" s="18" t="str">
        <f t="shared" si="14"/>
        <v/>
      </c>
    </row>
    <row r="223" spans="1:17" s="18" customFormat="1" x14ac:dyDescent="0.25">
      <c r="A223" s="213"/>
      <c r="B223" s="134" t="s">
        <v>1378</v>
      </c>
      <c r="C223" s="134"/>
      <c r="D223" s="135" t="s">
        <v>113</v>
      </c>
      <c r="E223" s="211">
        <v>1</v>
      </c>
      <c r="F223" s="211">
        <v>2</v>
      </c>
      <c r="G223" s="211">
        <v>2</v>
      </c>
      <c r="H223" s="211">
        <v>0</v>
      </c>
      <c r="I223" s="211">
        <v>0</v>
      </c>
      <c r="J223" s="211">
        <v>0</v>
      </c>
      <c r="K223" s="211">
        <v>0</v>
      </c>
      <c r="L223" s="211">
        <v>0</v>
      </c>
      <c r="M223" s="211">
        <v>0</v>
      </c>
      <c r="N223" s="211">
        <v>0</v>
      </c>
      <c r="O223" s="211">
        <v>1</v>
      </c>
      <c r="P223" s="212">
        <f t="shared" si="13"/>
        <v>3</v>
      </c>
      <c r="Q223" s="18" t="str">
        <f t="shared" si="14"/>
        <v/>
      </c>
    </row>
    <row r="224" spans="1:17" s="18" customFormat="1" x14ac:dyDescent="0.25">
      <c r="A224" s="213"/>
      <c r="B224" s="134" t="s">
        <v>973</v>
      </c>
      <c r="C224" s="134" t="s">
        <v>212</v>
      </c>
      <c r="D224" s="135" t="s">
        <v>392</v>
      </c>
      <c r="E224" s="211">
        <v>2</v>
      </c>
      <c r="F224" s="211">
        <v>3</v>
      </c>
      <c r="G224" s="211">
        <v>1</v>
      </c>
      <c r="H224" s="211">
        <v>0</v>
      </c>
      <c r="I224" s="211">
        <v>0</v>
      </c>
      <c r="J224" s="211">
        <v>1</v>
      </c>
      <c r="K224" s="211">
        <v>0</v>
      </c>
      <c r="L224" s="211">
        <v>0</v>
      </c>
      <c r="M224" s="211">
        <v>3</v>
      </c>
      <c r="N224" s="211">
        <v>0</v>
      </c>
      <c r="O224" s="211">
        <v>0</v>
      </c>
      <c r="P224" s="212">
        <f t="shared" si="13"/>
        <v>5</v>
      </c>
      <c r="Q224" s="18" t="str">
        <f t="shared" si="14"/>
        <v/>
      </c>
    </row>
    <row r="225" spans="1:17" s="18" customFormat="1" x14ac:dyDescent="0.25">
      <c r="A225" s="213"/>
      <c r="B225" s="134" t="s">
        <v>1378</v>
      </c>
      <c r="C225" s="134"/>
      <c r="D225" s="135" t="s">
        <v>119</v>
      </c>
      <c r="E225" s="309">
        <v>0</v>
      </c>
      <c r="F225" s="309">
        <v>0</v>
      </c>
      <c r="G225" s="309">
        <v>0</v>
      </c>
      <c r="H225" s="309">
        <v>0</v>
      </c>
      <c r="I225" s="309">
        <v>0</v>
      </c>
      <c r="J225" s="309">
        <v>0</v>
      </c>
      <c r="K225" s="309">
        <v>0</v>
      </c>
      <c r="L225" s="309">
        <v>0</v>
      </c>
      <c r="M225" s="309">
        <v>0</v>
      </c>
      <c r="N225" s="309">
        <v>0</v>
      </c>
      <c r="O225" s="309">
        <v>0</v>
      </c>
      <c r="P225" s="306">
        <v>0</v>
      </c>
      <c r="Q225" s="18" t="str">
        <f t="shared" si="14"/>
        <v/>
      </c>
    </row>
    <row r="226" spans="1:17" s="18" customFormat="1" x14ac:dyDescent="0.25">
      <c r="A226" s="213"/>
      <c r="B226" s="134" t="s">
        <v>1378</v>
      </c>
      <c r="C226" s="134"/>
      <c r="D226" s="135" t="s">
        <v>113</v>
      </c>
      <c r="E226" s="309">
        <v>0</v>
      </c>
      <c r="F226" s="309">
        <v>0</v>
      </c>
      <c r="G226" s="309">
        <v>0</v>
      </c>
      <c r="H226" s="309">
        <v>0</v>
      </c>
      <c r="I226" s="309">
        <v>0</v>
      </c>
      <c r="J226" s="309">
        <v>0</v>
      </c>
      <c r="K226" s="309">
        <v>0</v>
      </c>
      <c r="L226" s="309">
        <v>0</v>
      </c>
      <c r="M226" s="309">
        <v>0</v>
      </c>
      <c r="N226" s="309">
        <v>0</v>
      </c>
      <c r="O226" s="309">
        <v>0</v>
      </c>
      <c r="P226" s="306">
        <v>0</v>
      </c>
      <c r="Q226" s="18" t="str">
        <f t="shared" si="14"/>
        <v/>
      </c>
    </row>
    <row r="227" spans="1:17" s="18" customFormat="1" x14ac:dyDescent="0.25">
      <c r="A227" s="139"/>
      <c r="B227" s="134" t="s">
        <v>440</v>
      </c>
      <c r="C227" s="134" t="s">
        <v>213</v>
      </c>
      <c r="D227" s="135" t="s">
        <v>392</v>
      </c>
      <c r="E227" s="211">
        <v>1</v>
      </c>
      <c r="F227" s="211">
        <v>1</v>
      </c>
      <c r="G227" s="211">
        <v>0</v>
      </c>
      <c r="H227" s="211">
        <v>0</v>
      </c>
      <c r="I227" s="211">
        <v>1</v>
      </c>
      <c r="J227" s="211">
        <v>0</v>
      </c>
      <c r="K227" s="211">
        <v>0</v>
      </c>
      <c r="L227" s="211">
        <v>0</v>
      </c>
      <c r="M227" s="211">
        <v>1</v>
      </c>
      <c r="N227" s="211">
        <v>0</v>
      </c>
      <c r="O227" s="211">
        <v>0</v>
      </c>
      <c r="P227" s="212">
        <f t="shared" ref="P227:P288" si="15">E227+F227</f>
        <v>2</v>
      </c>
      <c r="Q227" s="18" t="str">
        <f t="shared" si="14"/>
        <v/>
      </c>
    </row>
    <row r="228" spans="1:17" s="18" customFormat="1" x14ac:dyDescent="0.25">
      <c r="A228" s="213"/>
      <c r="B228" s="134" t="s">
        <v>1378</v>
      </c>
      <c r="C228" s="134"/>
      <c r="D228" s="135" t="s">
        <v>119</v>
      </c>
      <c r="E228" s="309">
        <v>0</v>
      </c>
      <c r="F228" s="309">
        <v>0</v>
      </c>
      <c r="G228" s="309">
        <v>0</v>
      </c>
      <c r="H228" s="309">
        <v>0</v>
      </c>
      <c r="I228" s="309">
        <v>0</v>
      </c>
      <c r="J228" s="309">
        <v>0</v>
      </c>
      <c r="K228" s="309">
        <v>0</v>
      </c>
      <c r="L228" s="309">
        <v>0</v>
      </c>
      <c r="M228" s="309">
        <v>0</v>
      </c>
      <c r="N228" s="309">
        <v>0</v>
      </c>
      <c r="O228" s="309">
        <v>0</v>
      </c>
      <c r="P228" s="306">
        <v>0</v>
      </c>
      <c r="Q228" s="18" t="str">
        <f t="shared" si="14"/>
        <v/>
      </c>
    </row>
    <row r="229" spans="1:17" s="18" customFormat="1" x14ac:dyDescent="0.25">
      <c r="A229" s="213"/>
      <c r="B229" s="134" t="s">
        <v>1378</v>
      </c>
      <c r="C229" s="134"/>
      <c r="D229" s="135" t="s">
        <v>113</v>
      </c>
      <c r="E229" s="309">
        <v>0</v>
      </c>
      <c r="F229" s="309">
        <v>0</v>
      </c>
      <c r="G229" s="309">
        <v>0</v>
      </c>
      <c r="H229" s="309">
        <v>0</v>
      </c>
      <c r="I229" s="309">
        <v>0</v>
      </c>
      <c r="J229" s="309">
        <v>0</v>
      </c>
      <c r="K229" s="309">
        <v>0</v>
      </c>
      <c r="L229" s="309">
        <v>0</v>
      </c>
      <c r="M229" s="309">
        <v>0</v>
      </c>
      <c r="N229" s="309">
        <v>0</v>
      </c>
      <c r="O229" s="309">
        <v>0</v>
      </c>
      <c r="P229" s="306">
        <v>0</v>
      </c>
      <c r="Q229" s="18" t="str">
        <f t="shared" si="14"/>
        <v/>
      </c>
    </row>
    <row r="230" spans="1:17" s="18" customFormat="1" x14ac:dyDescent="0.25">
      <c r="A230" s="213"/>
      <c r="B230" s="134" t="s">
        <v>975</v>
      </c>
      <c r="C230" s="134" t="s">
        <v>215</v>
      </c>
      <c r="D230" s="135" t="s">
        <v>392</v>
      </c>
      <c r="E230" s="211">
        <v>1</v>
      </c>
      <c r="F230" s="211">
        <v>2</v>
      </c>
      <c r="G230" s="211">
        <v>0</v>
      </c>
      <c r="H230" s="211">
        <v>0</v>
      </c>
      <c r="I230" s="211">
        <v>0</v>
      </c>
      <c r="J230" s="211">
        <v>0</v>
      </c>
      <c r="K230" s="211">
        <v>1</v>
      </c>
      <c r="L230" s="211">
        <v>0</v>
      </c>
      <c r="M230" s="211">
        <v>2</v>
      </c>
      <c r="N230" s="211">
        <v>0</v>
      </c>
      <c r="O230" s="211">
        <v>0</v>
      </c>
      <c r="P230" s="212">
        <f t="shared" si="15"/>
        <v>3</v>
      </c>
      <c r="Q230" s="18" t="str">
        <f t="shared" si="14"/>
        <v/>
      </c>
    </row>
    <row r="231" spans="1:17" s="18" customFormat="1" x14ac:dyDescent="0.25">
      <c r="A231" s="213"/>
      <c r="B231" s="134" t="s">
        <v>1378</v>
      </c>
      <c r="C231" s="134"/>
      <c r="D231" s="135" t="s">
        <v>119</v>
      </c>
      <c r="E231" s="309">
        <v>0</v>
      </c>
      <c r="F231" s="309">
        <v>0</v>
      </c>
      <c r="G231" s="309">
        <v>0</v>
      </c>
      <c r="H231" s="309">
        <v>0</v>
      </c>
      <c r="I231" s="309">
        <v>0</v>
      </c>
      <c r="J231" s="309">
        <v>0</v>
      </c>
      <c r="K231" s="309">
        <v>0</v>
      </c>
      <c r="L231" s="309">
        <v>0</v>
      </c>
      <c r="M231" s="309">
        <v>0</v>
      </c>
      <c r="N231" s="309">
        <v>0</v>
      </c>
      <c r="O231" s="309">
        <v>0</v>
      </c>
      <c r="P231" s="306">
        <v>0</v>
      </c>
      <c r="Q231" s="18" t="str">
        <f t="shared" si="14"/>
        <v/>
      </c>
    </row>
    <row r="232" spans="1:17" s="18" customFormat="1" x14ac:dyDescent="0.25">
      <c r="A232" s="213"/>
      <c r="B232" s="134" t="s">
        <v>1378</v>
      </c>
      <c r="C232" s="134"/>
      <c r="D232" s="135" t="s">
        <v>113</v>
      </c>
      <c r="E232" s="211">
        <v>0</v>
      </c>
      <c r="F232" s="211">
        <v>1</v>
      </c>
      <c r="G232" s="211">
        <v>0</v>
      </c>
      <c r="H232" s="211">
        <v>0</v>
      </c>
      <c r="I232" s="211">
        <v>0</v>
      </c>
      <c r="J232" s="211">
        <v>0</v>
      </c>
      <c r="K232" s="211">
        <v>0</v>
      </c>
      <c r="L232" s="211">
        <v>0</v>
      </c>
      <c r="M232" s="211">
        <v>1</v>
      </c>
      <c r="N232" s="211">
        <v>0</v>
      </c>
      <c r="O232" s="211">
        <v>0</v>
      </c>
      <c r="P232" s="212">
        <f t="shared" si="15"/>
        <v>1</v>
      </c>
      <c r="Q232" s="18" t="str">
        <f t="shared" si="14"/>
        <v/>
      </c>
    </row>
    <row r="233" spans="1:17" s="18" customFormat="1" x14ac:dyDescent="0.25">
      <c r="A233" s="213"/>
      <c r="B233" s="134" t="s">
        <v>421</v>
      </c>
      <c r="C233" s="134" t="s">
        <v>216</v>
      </c>
      <c r="D233" s="135" t="s">
        <v>392</v>
      </c>
      <c r="E233" s="211">
        <v>4</v>
      </c>
      <c r="F233" s="211">
        <v>9</v>
      </c>
      <c r="G233" s="211">
        <v>6</v>
      </c>
      <c r="H233" s="211">
        <v>0</v>
      </c>
      <c r="I233" s="211">
        <v>0</v>
      </c>
      <c r="J233" s="211">
        <v>0</v>
      </c>
      <c r="K233" s="211">
        <v>0</v>
      </c>
      <c r="L233" s="211">
        <v>0</v>
      </c>
      <c r="M233" s="211">
        <v>7</v>
      </c>
      <c r="N233" s="211">
        <v>0</v>
      </c>
      <c r="O233" s="211">
        <v>0</v>
      </c>
      <c r="P233" s="212">
        <f t="shared" si="15"/>
        <v>13</v>
      </c>
      <c r="Q233" s="18" t="str">
        <f t="shared" si="14"/>
        <v/>
      </c>
    </row>
    <row r="234" spans="1:17" s="18" customFormat="1" x14ac:dyDescent="0.25">
      <c r="A234" s="213"/>
      <c r="B234" s="134" t="s">
        <v>1378</v>
      </c>
      <c r="C234" s="134"/>
      <c r="D234" s="135" t="s">
        <v>119</v>
      </c>
      <c r="E234" s="309">
        <v>0</v>
      </c>
      <c r="F234" s="309">
        <v>0</v>
      </c>
      <c r="G234" s="309">
        <v>0</v>
      </c>
      <c r="H234" s="309">
        <v>0</v>
      </c>
      <c r="I234" s="309">
        <v>0</v>
      </c>
      <c r="J234" s="309">
        <v>0</v>
      </c>
      <c r="K234" s="309">
        <v>0</v>
      </c>
      <c r="L234" s="309">
        <v>0</v>
      </c>
      <c r="M234" s="309">
        <v>0</v>
      </c>
      <c r="N234" s="309">
        <v>0</v>
      </c>
      <c r="O234" s="309">
        <v>0</v>
      </c>
      <c r="P234" s="306">
        <v>0</v>
      </c>
      <c r="Q234" s="18" t="str">
        <f t="shared" si="14"/>
        <v/>
      </c>
    </row>
    <row r="235" spans="1:17" s="18" customFormat="1" x14ac:dyDescent="0.25">
      <c r="A235" s="213"/>
      <c r="B235" s="134" t="s">
        <v>1378</v>
      </c>
      <c r="C235" s="134"/>
      <c r="D235" s="135" t="s">
        <v>113</v>
      </c>
      <c r="E235" s="211">
        <v>1</v>
      </c>
      <c r="F235" s="211">
        <v>5</v>
      </c>
      <c r="G235" s="211">
        <v>5</v>
      </c>
      <c r="H235" s="211">
        <v>0</v>
      </c>
      <c r="I235" s="211">
        <v>0</v>
      </c>
      <c r="J235" s="211">
        <v>0</v>
      </c>
      <c r="K235" s="211">
        <v>0</v>
      </c>
      <c r="L235" s="211">
        <v>0</v>
      </c>
      <c r="M235" s="211">
        <v>1</v>
      </c>
      <c r="N235" s="211">
        <v>0</v>
      </c>
      <c r="O235" s="211">
        <v>0</v>
      </c>
      <c r="P235" s="212">
        <f t="shared" si="15"/>
        <v>6</v>
      </c>
      <c r="Q235" s="18" t="str">
        <f t="shared" si="14"/>
        <v/>
      </c>
    </row>
    <row r="236" spans="1:17" s="18" customFormat="1" x14ac:dyDescent="0.25">
      <c r="A236" s="213"/>
      <c r="B236" s="134" t="s">
        <v>976</v>
      </c>
      <c r="C236" s="134" t="s">
        <v>217</v>
      </c>
      <c r="D236" s="135" t="s">
        <v>392</v>
      </c>
      <c r="E236" s="211">
        <v>1</v>
      </c>
      <c r="F236" s="211">
        <v>3</v>
      </c>
      <c r="G236" s="211">
        <v>1</v>
      </c>
      <c r="H236" s="211">
        <v>0</v>
      </c>
      <c r="I236" s="211">
        <v>0</v>
      </c>
      <c r="J236" s="211">
        <v>0</v>
      </c>
      <c r="K236" s="211">
        <v>0</v>
      </c>
      <c r="L236" s="211">
        <v>0</v>
      </c>
      <c r="M236" s="211">
        <v>2</v>
      </c>
      <c r="N236" s="211">
        <v>0</v>
      </c>
      <c r="O236" s="211">
        <v>1</v>
      </c>
      <c r="P236" s="212">
        <f t="shared" si="15"/>
        <v>4</v>
      </c>
      <c r="Q236" s="18" t="str">
        <f t="shared" si="14"/>
        <v/>
      </c>
    </row>
    <row r="237" spans="1:17" s="18" customFormat="1" x14ac:dyDescent="0.25">
      <c r="A237" s="213"/>
      <c r="B237" s="134" t="s">
        <v>1378</v>
      </c>
      <c r="C237" s="134"/>
      <c r="D237" s="135" t="s">
        <v>119</v>
      </c>
      <c r="E237" s="309">
        <v>0</v>
      </c>
      <c r="F237" s="309">
        <v>0</v>
      </c>
      <c r="G237" s="309">
        <v>0</v>
      </c>
      <c r="H237" s="309">
        <v>0</v>
      </c>
      <c r="I237" s="309">
        <v>0</v>
      </c>
      <c r="J237" s="309">
        <v>0</v>
      </c>
      <c r="K237" s="309">
        <v>0</v>
      </c>
      <c r="L237" s="309">
        <v>0</v>
      </c>
      <c r="M237" s="309">
        <v>0</v>
      </c>
      <c r="N237" s="309">
        <v>0</v>
      </c>
      <c r="O237" s="309">
        <v>0</v>
      </c>
      <c r="P237" s="306">
        <v>0</v>
      </c>
      <c r="Q237" s="18" t="str">
        <f t="shared" si="14"/>
        <v/>
      </c>
    </row>
    <row r="238" spans="1:17" s="18" customFormat="1" x14ac:dyDescent="0.25">
      <c r="A238" s="213"/>
      <c r="B238" s="134" t="s">
        <v>1378</v>
      </c>
      <c r="C238" s="134"/>
      <c r="D238" s="135" t="s">
        <v>113</v>
      </c>
      <c r="E238" s="211">
        <v>4</v>
      </c>
      <c r="F238" s="211">
        <v>3</v>
      </c>
      <c r="G238" s="211">
        <v>0</v>
      </c>
      <c r="H238" s="211">
        <v>0</v>
      </c>
      <c r="I238" s="211">
        <v>0</v>
      </c>
      <c r="J238" s="211">
        <v>1</v>
      </c>
      <c r="K238" s="211">
        <v>0</v>
      </c>
      <c r="L238" s="211">
        <v>0</v>
      </c>
      <c r="M238" s="211">
        <v>6</v>
      </c>
      <c r="N238" s="211">
        <v>0</v>
      </c>
      <c r="O238" s="211">
        <v>0</v>
      </c>
      <c r="P238" s="212">
        <f t="shared" si="15"/>
        <v>7</v>
      </c>
      <c r="Q238" s="18" t="str">
        <f t="shared" si="14"/>
        <v/>
      </c>
    </row>
    <row r="239" spans="1:17" s="18" customFormat="1" x14ac:dyDescent="0.25">
      <c r="A239" s="213"/>
      <c r="B239" s="134" t="s">
        <v>977</v>
      </c>
      <c r="C239" s="134" t="s">
        <v>218</v>
      </c>
      <c r="D239" s="135" t="s">
        <v>392</v>
      </c>
      <c r="E239" s="211">
        <v>12</v>
      </c>
      <c r="F239" s="211">
        <v>5</v>
      </c>
      <c r="G239" s="211">
        <v>2</v>
      </c>
      <c r="H239" s="211">
        <v>0</v>
      </c>
      <c r="I239" s="211">
        <v>0</v>
      </c>
      <c r="J239" s="211">
        <v>1</v>
      </c>
      <c r="K239" s="211">
        <v>3</v>
      </c>
      <c r="L239" s="211">
        <v>0</v>
      </c>
      <c r="M239" s="211">
        <v>11</v>
      </c>
      <c r="N239" s="211">
        <v>0</v>
      </c>
      <c r="O239" s="211">
        <v>0</v>
      </c>
      <c r="P239" s="212">
        <f t="shared" si="15"/>
        <v>17</v>
      </c>
      <c r="Q239" s="18" t="str">
        <f t="shared" si="14"/>
        <v/>
      </c>
    </row>
    <row r="240" spans="1:17" s="18" customFormat="1" x14ac:dyDescent="0.25">
      <c r="A240" s="213"/>
      <c r="B240" s="134" t="s">
        <v>1378</v>
      </c>
      <c r="C240" s="134"/>
      <c r="D240" s="135" t="s">
        <v>119</v>
      </c>
      <c r="E240" s="309">
        <v>0</v>
      </c>
      <c r="F240" s="309">
        <v>0</v>
      </c>
      <c r="G240" s="309">
        <v>0</v>
      </c>
      <c r="H240" s="309">
        <v>0</v>
      </c>
      <c r="I240" s="309">
        <v>0</v>
      </c>
      <c r="J240" s="309">
        <v>0</v>
      </c>
      <c r="K240" s="309">
        <v>0</v>
      </c>
      <c r="L240" s="309">
        <v>0</v>
      </c>
      <c r="M240" s="309">
        <v>0</v>
      </c>
      <c r="N240" s="309">
        <v>0</v>
      </c>
      <c r="O240" s="309">
        <v>0</v>
      </c>
      <c r="P240" s="306">
        <v>0</v>
      </c>
      <c r="Q240" s="18" t="str">
        <f t="shared" si="14"/>
        <v/>
      </c>
    </row>
    <row r="241" spans="1:17" s="18" customFormat="1" x14ac:dyDescent="0.25">
      <c r="A241" s="213"/>
      <c r="B241" s="134" t="s">
        <v>1378</v>
      </c>
      <c r="C241" s="134"/>
      <c r="D241" s="135" t="s">
        <v>113</v>
      </c>
      <c r="E241" s="211">
        <v>11</v>
      </c>
      <c r="F241" s="211">
        <v>5</v>
      </c>
      <c r="G241" s="211">
        <v>1</v>
      </c>
      <c r="H241" s="211">
        <v>0</v>
      </c>
      <c r="I241" s="211">
        <v>1</v>
      </c>
      <c r="J241" s="211">
        <v>1</v>
      </c>
      <c r="K241" s="211">
        <v>0</v>
      </c>
      <c r="L241" s="211">
        <v>0</v>
      </c>
      <c r="M241" s="211">
        <v>13</v>
      </c>
      <c r="N241" s="211">
        <v>0</v>
      </c>
      <c r="O241" s="211">
        <v>0</v>
      </c>
      <c r="P241" s="212">
        <f t="shared" si="15"/>
        <v>16</v>
      </c>
      <c r="Q241" s="18" t="str">
        <f t="shared" si="14"/>
        <v/>
      </c>
    </row>
    <row r="242" spans="1:17" s="18" customFormat="1" x14ac:dyDescent="0.25">
      <c r="A242" s="213"/>
      <c r="B242" s="134" t="s">
        <v>978</v>
      </c>
      <c r="C242" s="134" t="s">
        <v>219</v>
      </c>
      <c r="D242" s="135" t="s">
        <v>392</v>
      </c>
      <c r="E242" s="211">
        <v>5</v>
      </c>
      <c r="F242" s="211">
        <v>3</v>
      </c>
      <c r="G242" s="211">
        <v>0</v>
      </c>
      <c r="H242" s="211">
        <v>0</v>
      </c>
      <c r="I242" s="211">
        <v>0</v>
      </c>
      <c r="J242" s="211">
        <v>2</v>
      </c>
      <c r="K242" s="211">
        <v>1</v>
      </c>
      <c r="L242" s="211">
        <v>0</v>
      </c>
      <c r="M242" s="211">
        <v>5</v>
      </c>
      <c r="N242" s="211">
        <v>0</v>
      </c>
      <c r="O242" s="211">
        <v>0</v>
      </c>
      <c r="P242" s="212">
        <f t="shared" si="15"/>
        <v>8</v>
      </c>
      <c r="Q242" s="18" t="str">
        <f t="shared" si="14"/>
        <v/>
      </c>
    </row>
    <row r="243" spans="1:17" s="18" customFormat="1" x14ac:dyDescent="0.25">
      <c r="A243" s="213"/>
      <c r="B243" s="134" t="s">
        <v>1378</v>
      </c>
      <c r="C243" s="134"/>
      <c r="D243" s="135" t="s">
        <v>119</v>
      </c>
      <c r="E243" s="309">
        <v>0</v>
      </c>
      <c r="F243" s="309">
        <v>0</v>
      </c>
      <c r="G243" s="309">
        <v>0</v>
      </c>
      <c r="H243" s="309">
        <v>0</v>
      </c>
      <c r="I243" s="309">
        <v>0</v>
      </c>
      <c r="J243" s="309">
        <v>0</v>
      </c>
      <c r="K243" s="309">
        <v>0</v>
      </c>
      <c r="L243" s="309">
        <v>0</v>
      </c>
      <c r="M243" s="309">
        <v>0</v>
      </c>
      <c r="N243" s="309">
        <v>0</v>
      </c>
      <c r="O243" s="309">
        <v>0</v>
      </c>
      <c r="P243" s="306">
        <v>0</v>
      </c>
      <c r="Q243" s="18" t="str">
        <f t="shared" si="14"/>
        <v/>
      </c>
    </row>
    <row r="244" spans="1:17" s="18" customFormat="1" x14ac:dyDescent="0.25">
      <c r="A244" s="213"/>
      <c r="B244" s="134" t="s">
        <v>1378</v>
      </c>
      <c r="C244" s="134"/>
      <c r="D244" s="135" t="s">
        <v>113</v>
      </c>
      <c r="E244" s="309">
        <v>0</v>
      </c>
      <c r="F244" s="309">
        <v>0</v>
      </c>
      <c r="G244" s="309">
        <v>0</v>
      </c>
      <c r="H244" s="309">
        <v>0</v>
      </c>
      <c r="I244" s="309">
        <v>0</v>
      </c>
      <c r="J244" s="309">
        <v>0</v>
      </c>
      <c r="K244" s="309">
        <v>0</v>
      </c>
      <c r="L244" s="309">
        <v>0</v>
      </c>
      <c r="M244" s="309">
        <v>0</v>
      </c>
      <c r="N244" s="309">
        <v>0</v>
      </c>
      <c r="O244" s="309">
        <v>0</v>
      </c>
      <c r="P244" s="306">
        <v>0</v>
      </c>
      <c r="Q244" s="18" t="str">
        <f t="shared" si="14"/>
        <v/>
      </c>
    </row>
    <row r="245" spans="1:17" s="18" customFormat="1" x14ac:dyDescent="0.25">
      <c r="A245" s="213"/>
      <c r="B245" s="134" t="s">
        <v>980</v>
      </c>
      <c r="C245" s="134" t="s">
        <v>220</v>
      </c>
      <c r="D245" s="135" t="s">
        <v>392</v>
      </c>
      <c r="E245" s="211">
        <v>5</v>
      </c>
      <c r="F245" s="211">
        <v>2</v>
      </c>
      <c r="G245" s="211">
        <v>0</v>
      </c>
      <c r="H245" s="211">
        <v>0</v>
      </c>
      <c r="I245" s="211">
        <v>0</v>
      </c>
      <c r="J245" s="211">
        <v>2</v>
      </c>
      <c r="K245" s="211">
        <v>0</v>
      </c>
      <c r="L245" s="211">
        <v>0</v>
      </c>
      <c r="M245" s="211">
        <v>4</v>
      </c>
      <c r="N245" s="211">
        <v>0</v>
      </c>
      <c r="O245" s="211">
        <v>1</v>
      </c>
      <c r="P245" s="212">
        <f t="shared" si="15"/>
        <v>7</v>
      </c>
      <c r="Q245" s="18" t="str">
        <f t="shared" si="14"/>
        <v/>
      </c>
    </row>
    <row r="246" spans="1:17" s="18" customFormat="1" x14ac:dyDescent="0.25">
      <c r="A246" s="213"/>
      <c r="B246" s="134" t="s">
        <v>1378</v>
      </c>
      <c r="C246" s="134"/>
      <c r="D246" s="135" t="s">
        <v>119</v>
      </c>
      <c r="E246" s="309">
        <v>0</v>
      </c>
      <c r="F246" s="309">
        <v>0</v>
      </c>
      <c r="G246" s="309">
        <v>0</v>
      </c>
      <c r="H246" s="309">
        <v>0</v>
      </c>
      <c r="I246" s="309">
        <v>0</v>
      </c>
      <c r="J246" s="309">
        <v>0</v>
      </c>
      <c r="K246" s="309">
        <v>0</v>
      </c>
      <c r="L246" s="309">
        <v>0</v>
      </c>
      <c r="M246" s="309">
        <v>0</v>
      </c>
      <c r="N246" s="309">
        <v>0</v>
      </c>
      <c r="O246" s="309">
        <v>0</v>
      </c>
      <c r="P246" s="306">
        <v>0</v>
      </c>
      <c r="Q246" s="18" t="str">
        <f t="shared" si="14"/>
        <v/>
      </c>
    </row>
    <row r="247" spans="1:17" s="18" customFormat="1" x14ac:dyDescent="0.25">
      <c r="A247" s="213"/>
      <c r="B247" s="134" t="s">
        <v>1378</v>
      </c>
      <c r="C247" s="134"/>
      <c r="D247" s="135" t="s">
        <v>113</v>
      </c>
      <c r="E247" s="211">
        <v>0</v>
      </c>
      <c r="F247" s="211">
        <v>2</v>
      </c>
      <c r="G247" s="211">
        <v>0</v>
      </c>
      <c r="H247" s="211">
        <v>0</v>
      </c>
      <c r="I247" s="211">
        <v>0</v>
      </c>
      <c r="J247" s="211">
        <v>1</v>
      </c>
      <c r="K247" s="211">
        <v>0</v>
      </c>
      <c r="L247" s="211">
        <v>0</v>
      </c>
      <c r="M247" s="211">
        <v>1</v>
      </c>
      <c r="N247" s="211">
        <v>0</v>
      </c>
      <c r="O247" s="211">
        <v>0</v>
      </c>
      <c r="P247" s="212">
        <f t="shared" si="15"/>
        <v>2</v>
      </c>
      <c r="Q247" s="18" t="str">
        <f t="shared" si="14"/>
        <v/>
      </c>
    </row>
    <row r="248" spans="1:17" s="18" customFormat="1" x14ac:dyDescent="0.25">
      <c r="A248" s="213"/>
      <c r="B248" s="134" t="s">
        <v>443</v>
      </c>
      <c r="C248" s="134" t="s">
        <v>351</v>
      </c>
      <c r="D248" s="135" t="s">
        <v>392</v>
      </c>
      <c r="E248" s="211">
        <v>0</v>
      </c>
      <c r="F248" s="211">
        <v>1</v>
      </c>
      <c r="G248" s="211">
        <v>0</v>
      </c>
      <c r="H248" s="211">
        <v>0</v>
      </c>
      <c r="I248" s="211">
        <v>0</v>
      </c>
      <c r="J248" s="211">
        <v>0</v>
      </c>
      <c r="K248" s="211">
        <v>0</v>
      </c>
      <c r="L248" s="211">
        <v>0</v>
      </c>
      <c r="M248" s="211">
        <v>1</v>
      </c>
      <c r="N248" s="211">
        <v>0</v>
      </c>
      <c r="O248" s="211">
        <v>0</v>
      </c>
      <c r="P248" s="212">
        <f t="shared" si="15"/>
        <v>1</v>
      </c>
      <c r="Q248" s="18" t="str">
        <f t="shared" si="14"/>
        <v/>
      </c>
    </row>
    <row r="249" spans="1:17" s="18" customFormat="1" x14ac:dyDescent="0.25">
      <c r="A249" s="213"/>
      <c r="B249" s="134" t="s">
        <v>1378</v>
      </c>
      <c r="C249" s="134"/>
      <c r="D249" s="135" t="s">
        <v>119</v>
      </c>
      <c r="E249" s="309">
        <v>0</v>
      </c>
      <c r="F249" s="309">
        <v>0</v>
      </c>
      <c r="G249" s="309">
        <v>0</v>
      </c>
      <c r="H249" s="309">
        <v>0</v>
      </c>
      <c r="I249" s="309">
        <v>0</v>
      </c>
      <c r="J249" s="309">
        <v>0</v>
      </c>
      <c r="K249" s="309">
        <v>0</v>
      </c>
      <c r="L249" s="309">
        <v>0</v>
      </c>
      <c r="M249" s="309">
        <v>0</v>
      </c>
      <c r="N249" s="309">
        <v>0</v>
      </c>
      <c r="O249" s="309">
        <v>0</v>
      </c>
      <c r="P249" s="306">
        <v>0</v>
      </c>
      <c r="Q249" s="18" t="str">
        <f t="shared" si="14"/>
        <v/>
      </c>
    </row>
    <row r="250" spans="1:17" s="18" customFormat="1" x14ac:dyDescent="0.25">
      <c r="A250" s="213"/>
      <c r="B250" s="134" t="s">
        <v>1378</v>
      </c>
      <c r="C250" s="134"/>
      <c r="D250" s="135" t="s">
        <v>113</v>
      </c>
      <c r="E250" s="309">
        <v>0</v>
      </c>
      <c r="F250" s="309">
        <v>0</v>
      </c>
      <c r="G250" s="309">
        <v>0</v>
      </c>
      <c r="H250" s="309">
        <v>0</v>
      </c>
      <c r="I250" s="309">
        <v>0</v>
      </c>
      <c r="J250" s="309">
        <v>0</v>
      </c>
      <c r="K250" s="309">
        <v>0</v>
      </c>
      <c r="L250" s="309">
        <v>0</v>
      </c>
      <c r="M250" s="309">
        <v>0</v>
      </c>
      <c r="N250" s="309">
        <v>0</v>
      </c>
      <c r="O250" s="309">
        <v>0</v>
      </c>
      <c r="P250" s="306">
        <v>0</v>
      </c>
      <c r="Q250" s="18" t="str">
        <f t="shared" si="14"/>
        <v/>
      </c>
    </row>
    <row r="251" spans="1:17" s="18" customFormat="1" x14ac:dyDescent="0.25">
      <c r="A251" s="22" t="s">
        <v>222</v>
      </c>
      <c r="B251" s="23" t="s">
        <v>1378</v>
      </c>
      <c r="C251" s="23"/>
      <c r="D251" s="23"/>
      <c r="E251" s="24">
        <f>SUM(E161:E250)</f>
        <v>221</v>
      </c>
      <c r="F251" s="24">
        <f t="shared" ref="F251:O251" si="16">SUM(F161:F250)</f>
        <v>137</v>
      </c>
      <c r="G251" s="24">
        <f t="shared" si="16"/>
        <v>74</v>
      </c>
      <c r="H251" s="24">
        <f t="shared" si="16"/>
        <v>1</v>
      </c>
      <c r="I251" s="24">
        <f t="shared" si="16"/>
        <v>17</v>
      </c>
      <c r="J251" s="24">
        <f t="shared" si="16"/>
        <v>30</v>
      </c>
      <c r="K251" s="24">
        <f t="shared" si="16"/>
        <v>19</v>
      </c>
      <c r="L251" s="24">
        <f t="shared" si="16"/>
        <v>0</v>
      </c>
      <c r="M251" s="24">
        <f t="shared" si="16"/>
        <v>199</v>
      </c>
      <c r="N251" s="24">
        <f t="shared" si="16"/>
        <v>4</v>
      </c>
      <c r="O251" s="24">
        <f t="shared" si="16"/>
        <v>14</v>
      </c>
      <c r="P251" s="25">
        <f t="shared" si="15"/>
        <v>358</v>
      </c>
      <c r="Q251" s="18" t="str">
        <f t="shared" si="14"/>
        <v/>
      </c>
    </row>
    <row r="252" spans="1:17" s="18" customFormat="1" x14ac:dyDescent="0.25">
      <c r="A252" s="138" t="s">
        <v>118</v>
      </c>
      <c r="B252" s="134" t="s">
        <v>1400</v>
      </c>
      <c r="C252" s="134" t="s">
        <v>223</v>
      </c>
      <c r="D252" s="135" t="s">
        <v>392</v>
      </c>
      <c r="E252" s="211">
        <v>0</v>
      </c>
      <c r="F252" s="211">
        <v>1</v>
      </c>
      <c r="G252" s="211">
        <v>0</v>
      </c>
      <c r="H252" s="211">
        <v>0</v>
      </c>
      <c r="I252" s="211">
        <v>0</v>
      </c>
      <c r="J252" s="211">
        <v>0</v>
      </c>
      <c r="K252" s="211">
        <v>0</v>
      </c>
      <c r="L252" s="211">
        <v>0</v>
      </c>
      <c r="M252" s="211">
        <v>1</v>
      </c>
      <c r="N252" s="211">
        <v>0</v>
      </c>
      <c r="O252" s="211">
        <v>0</v>
      </c>
      <c r="P252" s="212">
        <f t="shared" si="15"/>
        <v>1</v>
      </c>
      <c r="Q252" s="18" t="str">
        <f t="shared" si="14"/>
        <v/>
      </c>
    </row>
    <row r="253" spans="1:17" s="18" customFormat="1" x14ac:dyDescent="0.25">
      <c r="A253" s="213"/>
      <c r="B253" s="134" t="s">
        <v>1378</v>
      </c>
      <c r="C253" s="134"/>
      <c r="D253" s="135" t="s">
        <v>119</v>
      </c>
      <c r="E253" s="309">
        <v>0</v>
      </c>
      <c r="F253" s="309">
        <v>0</v>
      </c>
      <c r="G253" s="309">
        <v>0</v>
      </c>
      <c r="H253" s="309">
        <v>0</v>
      </c>
      <c r="I253" s="309">
        <v>0</v>
      </c>
      <c r="J253" s="309">
        <v>0</v>
      </c>
      <c r="K253" s="309">
        <v>0</v>
      </c>
      <c r="L253" s="309">
        <v>0</v>
      </c>
      <c r="M253" s="309">
        <v>0</v>
      </c>
      <c r="N253" s="309">
        <v>0</v>
      </c>
      <c r="O253" s="309">
        <v>0</v>
      </c>
      <c r="P253" s="306">
        <v>0</v>
      </c>
      <c r="Q253" s="18" t="str">
        <f t="shared" si="14"/>
        <v/>
      </c>
    </row>
    <row r="254" spans="1:17" s="18" customFormat="1" x14ac:dyDescent="0.25">
      <c r="A254" s="213"/>
      <c r="B254" s="134" t="s">
        <v>1378</v>
      </c>
      <c r="C254" s="134"/>
      <c r="D254" s="135" t="s">
        <v>113</v>
      </c>
      <c r="E254" s="309">
        <v>0</v>
      </c>
      <c r="F254" s="309">
        <v>0</v>
      </c>
      <c r="G254" s="309">
        <v>0</v>
      </c>
      <c r="H254" s="309">
        <v>0</v>
      </c>
      <c r="I254" s="309">
        <v>0</v>
      </c>
      <c r="J254" s="309">
        <v>0</v>
      </c>
      <c r="K254" s="309">
        <v>0</v>
      </c>
      <c r="L254" s="309">
        <v>0</v>
      </c>
      <c r="M254" s="309">
        <v>0</v>
      </c>
      <c r="N254" s="309">
        <v>0</v>
      </c>
      <c r="O254" s="309">
        <v>0</v>
      </c>
      <c r="P254" s="306">
        <v>0</v>
      </c>
      <c r="Q254" s="18" t="str">
        <f t="shared" si="14"/>
        <v/>
      </c>
    </row>
    <row r="255" spans="1:17" s="18" customFormat="1" x14ac:dyDescent="0.25">
      <c r="A255" s="213"/>
      <c r="B255" s="134" t="s">
        <v>1401</v>
      </c>
      <c r="C255" s="134" t="s">
        <v>224</v>
      </c>
      <c r="D255" s="135" t="s">
        <v>392</v>
      </c>
      <c r="E255" s="309">
        <v>0</v>
      </c>
      <c r="F255" s="309">
        <v>0</v>
      </c>
      <c r="G255" s="309">
        <v>0</v>
      </c>
      <c r="H255" s="309">
        <v>0</v>
      </c>
      <c r="I255" s="309">
        <v>0</v>
      </c>
      <c r="J255" s="309">
        <v>0</v>
      </c>
      <c r="K255" s="309">
        <v>0</v>
      </c>
      <c r="L255" s="309">
        <v>0</v>
      </c>
      <c r="M255" s="309">
        <v>0</v>
      </c>
      <c r="N255" s="309">
        <v>0</v>
      </c>
      <c r="O255" s="309">
        <v>0</v>
      </c>
      <c r="P255" s="306">
        <v>0</v>
      </c>
      <c r="Q255" s="18" t="str">
        <f t="shared" si="14"/>
        <v/>
      </c>
    </row>
    <row r="256" spans="1:17" s="18" customFormat="1" x14ac:dyDescent="0.25">
      <c r="A256" s="213"/>
      <c r="B256" s="134" t="s">
        <v>1378</v>
      </c>
      <c r="C256" s="134"/>
      <c r="D256" s="135" t="s">
        <v>119</v>
      </c>
      <c r="E256" s="211">
        <v>56</v>
      </c>
      <c r="F256" s="211">
        <v>80</v>
      </c>
      <c r="G256" s="300">
        <v>3</v>
      </c>
      <c r="H256" s="217">
        <v>0</v>
      </c>
      <c r="I256" s="300">
        <v>5</v>
      </c>
      <c r="J256" s="300">
        <v>9</v>
      </c>
      <c r="K256" s="300">
        <v>2</v>
      </c>
      <c r="L256" s="217">
        <v>0</v>
      </c>
      <c r="M256" s="300">
        <v>110</v>
      </c>
      <c r="N256" s="217">
        <v>0</v>
      </c>
      <c r="O256" s="300">
        <v>7</v>
      </c>
      <c r="P256" s="212">
        <f t="shared" si="15"/>
        <v>136</v>
      </c>
      <c r="Q256" s="18" t="str">
        <f t="shared" si="14"/>
        <v/>
      </c>
    </row>
    <row r="257" spans="1:17" s="18" customFormat="1" x14ac:dyDescent="0.25">
      <c r="A257" s="213"/>
      <c r="B257" s="134" t="s">
        <v>1378</v>
      </c>
      <c r="C257" s="134"/>
      <c r="D257" s="135" t="s">
        <v>113</v>
      </c>
      <c r="E257" s="309">
        <v>0</v>
      </c>
      <c r="F257" s="309">
        <v>0</v>
      </c>
      <c r="G257" s="309">
        <v>0</v>
      </c>
      <c r="H257" s="309">
        <v>0</v>
      </c>
      <c r="I257" s="309">
        <v>0</v>
      </c>
      <c r="J257" s="309">
        <v>0</v>
      </c>
      <c r="K257" s="309">
        <v>0</v>
      </c>
      <c r="L257" s="309">
        <v>0</v>
      </c>
      <c r="M257" s="309">
        <v>0</v>
      </c>
      <c r="N257" s="309">
        <v>0</v>
      </c>
      <c r="O257" s="309">
        <v>0</v>
      </c>
      <c r="P257" s="306">
        <v>0</v>
      </c>
      <c r="Q257" s="18" t="str">
        <f t="shared" si="14"/>
        <v/>
      </c>
    </row>
    <row r="258" spans="1:17" s="18" customFormat="1" x14ac:dyDescent="0.25">
      <c r="A258" s="213"/>
      <c r="B258" s="134" t="s">
        <v>1402</v>
      </c>
      <c r="C258" s="134" t="s">
        <v>225</v>
      </c>
      <c r="D258" s="135" t="s">
        <v>392</v>
      </c>
      <c r="E258" s="211">
        <v>1</v>
      </c>
      <c r="F258" s="211">
        <v>2</v>
      </c>
      <c r="G258" s="211">
        <v>1</v>
      </c>
      <c r="H258" s="211">
        <v>0</v>
      </c>
      <c r="I258" s="211">
        <v>0</v>
      </c>
      <c r="J258" s="211">
        <v>0</v>
      </c>
      <c r="K258" s="211">
        <v>0</v>
      </c>
      <c r="L258" s="211">
        <v>0</v>
      </c>
      <c r="M258" s="211">
        <v>2</v>
      </c>
      <c r="N258" s="211">
        <v>0</v>
      </c>
      <c r="O258" s="211">
        <v>0</v>
      </c>
      <c r="P258" s="212">
        <f t="shared" si="15"/>
        <v>3</v>
      </c>
      <c r="Q258" s="18" t="str">
        <f t="shared" si="14"/>
        <v/>
      </c>
    </row>
    <row r="259" spans="1:17" s="18" customFormat="1" x14ac:dyDescent="0.25">
      <c r="A259" s="213"/>
      <c r="B259" s="134" t="s">
        <v>1378</v>
      </c>
      <c r="C259" s="134"/>
      <c r="D259" s="135" t="s">
        <v>119</v>
      </c>
      <c r="E259" s="309">
        <v>0</v>
      </c>
      <c r="F259" s="309">
        <v>0</v>
      </c>
      <c r="G259" s="309">
        <v>0</v>
      </c>
      <c r="H259" s="309">
        <v>0</v>
      </c>
      <c r="I259" s="309">
        <v>0</v>
      </c>
      <c r="J259" s="309">
        <v>0</v>
      </c>
      <c r="K259" s="309">
        <v>0</v>
      </c>
      <c r="L259" s="309">
        <v>0</v>
      </c>
      <c r="M259" s="309">
        <v>0</v>
      </c>
      <c r="N259" s="309">
        <v>0</v>
      </c>
      <c r="O259" s="309">
        <v>0</v>
      </c>
      <c r="P259" s="306">
        <v>0</v>
      </c>
      <c r="Q259" s="18" t="str">
        <f t="shared" si="14"/>
        <v/>
      </c>
    </row>
    <row r="260" spans="1:17" s="18" customFormat="1" x14ac:dyDescent="0.25">
      <c r="A260" s="213"/>
      <c r="B260" s="134" t="s">
        <v>1378</v>
      </c>
      <c r="C260" s="134"/>
      <c r="D260" s="135" t="s">
        <v>113</v>
      </c>
      <c r="E260" s="309">
        <v>0</v>
      </c>
      <c r="F260" s="309">
        <v>0</v>
      </c>
      <c r="G260" s="309">
        <v>0</v>
      </c>
      <c r="H260" s="309">
        <v>0</v>
      </c>
      <c r="I260" s="309">
        <v>0</v>
      </c>
      <c r="J260" s="309">
        <v>0</v>
      </c>
      <c r="K260" s="309">
        <v>0</v>
      </c>
      <c r="L260" s="309">
        <v>0</v>
      </c>
      <c r="M260" s="309">
        <v>0</v>
      </c>
      <c r="N260" s="309">
        <v>0</v>
      </c>
      <c r="O260" s="309">
        <v>0</v>
      </c>
      <c r="P260" s="306">
        <v>0</v>
      </c>
      <c r="Q260" s="18" t="str">
        <f t="shared" si="14"/>
        <v/>
      </c>
    </row>
    <row r="261" spans="1:17" s="18" customFormat="1" x14ac:dyDescent="0.25">
      <c r="A261" s="139"/>
      <c r="B261" s="134" t="s">
        <v>1421</v>
      </c>
      <c r="C261" s="134" t="s">
        <v>389</v>
      </c>
      <c r="D261" s="135" t="s">
        <v>392</v>
      </c>
      <c r="E261" s="211">
        <v>2</v>
      </c>
      <c r="F261" s="211">
        <v>0</v>
      </c>
      <c r="G261" s="211">
        <v>2</v>
      </c>
      <c r="H261" s="211">
        <v>0</v>
      </c>
      <c r="I261" s="211">
        <v>0</v>
      </c>
      <c r="J261" s="211">
        <v>0</v>
      </c>
      <c r="K261" s="211">
        <v>0</v>
      </c>
      <c r="L261" s="211">
        <v>0</v>
      </c>
      <c r="M261" s="211">
        <v>0</v>
      </c>
      <c r="N261" s="211">
        <v>0</v>
      </c>
      <c r="O261" s="211">
        <v>0</v>
      </c>
      <c r="P261" s="212">
        <f t="shared" si="15"/>
        <v>2</v>
      </c>
      <c r="Q261" s="18" t="str">
        <f t="shared" si="14"/>
        <v/>
      </c>
    </row>
    <row r="262" spans="1:17" s="18" customFormat="1" x14ac:dyDescent="0.25">
      <c r="A262" s="213"/>
      <c r="B262" s="134" t="s">
        <v>1378</v>
      </c>
      <c r="C262" s="134"/>
      <c r="D262" s="135" t="s">
        <v>119</v>
      </c>
      <c r="E262" s="309">
        <v>0</v>
      </c>
      <c r="F262" s="309">
        <v>0</v>
      </c>
      <c r="G262" s="309">
        <v>0</v>
      </c>
      <c r="H262" s="309">
        <v>0</v>
      </c>
      <c r="I262" s="309">
        <v>0</v>
      </c>
      <c r="J262" s="309">
        <v>0</v>
      </c>
      <c r="K262" s="309">
        <v>0</v>
      </c>
      <c r="L262" s="309">
        <v>0</v>
      </c>
      <c r="M262" s="309">
        <v>0</v>
      </c>
      <c r="N262" s="309">
        <v>0</v>
      </c>
      <c r="O262" s="309">
        <v>0</v>
      </c>
      <c r="P262" s="306">
        <v>0</v>
      </c>
      <c r="Q262" s="18" t="str">
        <f t="shared" ref="Q262:Q325" si="17">IF(P262=(E262+F262),"","Check")</f>
        <v/>
      </c>
    </row>
    <row r="263" spans="1:17" s="18" customFormat="1" x14ac:dyDescent="0.25">
      <c r="A263" s="213"/>
      <c r="B263" s="134" t="s">
        <v>1378</v>
      </c>
      <c r="C263" s="134"/>
      <c r="D263" s="135" t="s">
        <v>113</v>
      </c>
      <c r="E263" s="309">
        <v>0</v>
      </c>
      <c r="F263" s="309">
        <v>0</v>
      </c>
      <c r="G263" s="309">
        <v>0</v>
      </c>
      <c r="H263" s="309">
        <v>0</v>
      </c>
      <c r="I263" s="309">
        <v>0</v>
      </c>
      <c r="J263" s="309">
        <v>0</v>
      </c>
      <c r="K263" s="309">
        <v>0</v>
      </c>
      <c r="L263" s="309">
        <v>0</v>
      </c>
      <c r="M263" s="309">
        <v>0</v>
      </c>
      <c r="N263" s="309">
        <v>0</v>
      </c>
      <c r="O263" s="309">
        <v>0</v>
      </c>
      <c r="P263" s="306">
        <v>0</v>
      </c>
      <c r="Q263" s="18" t="str">
        <f t="shared" si="17"/>
        <v/>
      </c>
    </row>
    <row r="264" spans="1:17" s="18" customFormat="1" x14ac:dyDescent="0.25">
      <c r="A264" s="213"/>
      <c r="B264" s="134" t="s">
        <v>1403</v>
      </c>
      <c r="C264" s="134" t="s">
        <v>226</v>
      </c>
      <c r="D264" s="135" t="s">
        <v>392</v>
      </c>
      <c r="E264" s="211">
        <v>0</v>
      </c>
      <c r="F264" s="211">
        <v>1</v>
      </c>
      <c r="G264" s="211">
        <v>0</v>
      </c>
      <c r="H264" s="211">
        <v>0</v>
      </c>
      <c r="I264" s="211">
        <v>0</v>
      </c>
      <c r="J264" s="211">
        <v>0</v>
      </c>
      <c r="K264" s="211">
        <v>0</v>
      </c>
      <c r="L264" s="211">
        <v>0</v>
      </c>
      <c r="M264" s="211">
        <v>1</v>
      </c>
      <c r="N264" s="211">
        <v>0</v>
      </c>
      <c r="O264" s="211">
        <v>0</v>
      </c>
      <c r="P264" s="212">
        <f t="shared" si="15"/>
        <v>1</v>
      </c>
      <c r="Q264" s="18" t="str">
        <f t="shared" si="17"/>
        <v/>
      </c>
    </row>
    <row r="265" spans="1:17" s="18" customFormat="1" x14ac:dyDescent="0.25">
      <c r="A265" s="213"/>
      <c r="B265" s="134" t="s">
        <v>1378</v>
      </c>
      <c r="C265" s="134"/>
      <c r="D265" s="135" t="s">
        <v>119</v>
      </c>
      <c r="E265" s="309">
        <v>0</v>
      </c>
      <c r="F265" s="309">
        <v>0</v>
      </c>
      <c r="G265" s="309">
        <v>0</v>
      </c>
      <c r="H265" s="309">
        <v>0</v>
      </c>
      <c r="I265" s="309">
        <v>0</v>
      </c>
      <c r="J265" s="309">
        <v>0</v>
      </c>
      <c r="K265" s="309">
        <v>0</v>
      </c>
      <c r="L265" s="309">
        <v>0</v>
      </c>
      <c r="M265" s="309">
        <v>0</v>
      </c>
      <c r="N265" s="309">
        <v>0</v>
      </c>
      <c r="O265" s="309">
        <v>0</v>
      </c>
      <c r="P265" s="306">
        <v>0</v>
      </c>
      <c r="Q265" s="18" t="str">
        <f t="shared" si="17"/>
        <v/>
      </c>
    </row>
    <row r="266" spans="1:17" s="18" customFormat="1" x14ac:dyDescent="0.25">
      <c r="A266" s="213"/>
      <c r="B266" s="134" t="s">
        <v>1378</v>
      </c>
      <c r="C266" s="134"/>
      <c r="D266" s="135" t="s">
        <v>113</v>
      </c>
      <c r="E266" s="309">
        <v>0</v>
      </c>
      <c r="F266" s="309">
        <v>0</v>
      </c>
      <c r="G266" s="309">
        <v>0</v>
      </c>
      <c r="H266" s="309">
        <v>0</v>
      </c>
      <c r="I266" s="309">
        <v>0</v>
      </c>
      <c r="J266" s="309">
        <v>0</v>
      </c>
      <c r="K266" s="309">
        <v>0</v>
      </c>
      <c r="L266" s="309">
        <v>0</v>
      </c>
      <c r="M266" s="309">
        <v>0</v>
      </c>
      <c r="N266" s="309">
        <v>0</v>
      </c>
      <c r="O266" s="309">
        <v>0</v>
      </c>
      <c r="P266" s="306">
        <v>0</v>
      </c>
      <c r="Q266" s="18" t="str">
        <f t="shared" si="17"/>
        <v/>
      </c>
    </row>
    <row r="267" spans="1:17" s="18" customFormat="1" x14ac:dyDescent="0.25">
      <c r="A267" s="22" t="s">
        <v>227</v>
      </c>
      <c r="B267" s="23" t="s">
        <v>1378</v>
      </c>
      <c r="C267" s="23"/>
      <c r="D267" s="23"/>
      <c r="E267" s="24">
        <f>SUM(E252:E266)</f>
        <v>59</v>
      </c>
      <c r="F267" s="24">
        <f t="shared" ref="F267:N267" si="18">SUM(F252:F266)</f>
        <v>84</v>
      </c>
      <c r="G267" s="24">
        <f t="shared" si="18"/>
        <v>6</v>
      </c>
      <c r="H267" s="24">
        <f t="shared" si="18"/>
        <v>0</v>
      </c>
      <c r="I267" s="24">
        <f t="shared" si="18"/>
        <v>5</v>
      </c>
      <c r="J267" s="24">
        <f t="shared" si="18"/>
        <v>9</v>
      </c>
      <c r="K267" s="24">
        <f t="shared" si="18"/>
        <v>2</v>
      </c>
      <c r="L267" s="24">
        <f t="shared" si="18"/>
        <v>0</v>
      </c>
      <c r="M267" s="24">
        <f t="shared" si="18"/>
        <v>114</v>
      </c>
      <c r="N267" s="24">
        <f t="shared" si="18"/>
        <v>0</v>
      </c>
      <c r="O267" s="24">
        <f>SUM(O252:O266)</f>
        <v>7</v>
      </c>
      <c r="P267" s="25">
        <f t="shared" si="15"/>
        <v>143</v>
      </c>
      <c r="Q267" s="18" t="str">
        <f t="shared" si="17"/>
        <v/>
      </c>
    </row>
    <row r="268" spans="1:17" s="18" customFormat="1" x14ac:dyDescent="0.25">
      <c r="A268" s="138" t="s">
        <v>20</v>
      </c>
      <c r="B268" s="134" t="s">
        <v>435</v>
      </c>
      <c r="C268" s="134" t="s">
        <v>263</v>
      </c>
      <c r="D268" s="135" t="s">
        <v>392</v>
      </c>
      <c r="E268" s="211">
        <v>1</v>
      </c>
      <c r="F268" s="211">
        <v>0</v>
      </c>
      <c r="G268" s="211">
        <v>1</v>
      </c>
      <c r="H268" s="211">
        <v>0</v>
      </c>
      <c r="I268" s="211">
        <v>0</v>
      </c>
      <c r="J268" s="211">
        <v>0</v>
      </c>
      <c r="K268" s="211">
        <v>0</v>
      </c>
      <c r="L268" s="211">
        <v>0</v>
      </c>
      <c r="M268" s="211">
        <v>0</v>
      </c>
      <c r="N268" s="211">
        <v>0</v>
      </c>
      <c r="O268" s="211">
        <v>0</v>
      </c>
      <c r="P268" s="212">
        <f t="shared" si="15"/>
        <v>1</v>
      </c>
      <c r="Q268" s="18" t="str">
        <f t="shared" si="17"/>
        <v/>
      </c>
    </row>
    <row r="269" spans="1:17" s="18" customFormat="1" x14ac:dyDescent="0.25">
      <c r="A269" s="213"/>
      <c r="B269" s="134" t="s">
        <v>1378</v>
      </c>
      <c r="C269" s="134"/>
      <c r="D269" s="135" t="s">
        <v>119</v>
      </c>
      <c r="E269" s="309">
        <v>0</v>
      </c>
      <c r="F269" s="309">
        <v>0</v>
      </c>
      <c r="G269" s="309">
        <v>0</v>
      </c>
      <c r="H269" s="309">
        <v>0</v>
      </c>
      <c r="I269" s="309">
        <v>0</v>
      </c>
      <c r="J269" s="309">
        <v>0</v>
      </c>
      <c r="K269" s="309">
        <v>0</v>
      </c>
      <c r="L269" s="309">
        <v>0</v>
      </c>
      <c r="M269" s="309">
        <v>0</v>
      </c>
      <c r="N269" s="309">
        <v>0</v>
      </c>
      <c r="O269" s="309">
        <v>0</v>
      </c>
      <c r="P269" s="306">
        <v>0</v>
      </c>
      <c r="Q269" s="18" t="str">
        <f t="shared" si="17"/>
        <v/>
      </c>
    </row>
    <row r="270" spans="1:17" s="18" customFormat="1" x14ac:dyDescent="0.25">
      <c r="A270" s="213"/>
      <c r="B270" s="134" t="s">
        <v>1378</v>
      </c>
      <c r="C270" s="134"/>
      <c r="D270" s="135" t="s">
        <v>113</v>
      </c>
      <c r="E270" s="211">
        <v>2</v>
      </c>
      <c r="F270" s="211">
        <v>0</v>
      </c>
      <c r="G270" s="211">
        <v>0</v>
      </c>
      <c r="H270" s="211">
        <v>0</v>
      </c>
      <c r="I270" s="211">
        <v>0</v>
      </c>
      <c r="J270" s="211">
        <v>0</v>
      </c>
      <c r="K270" s="211">
        <v>1</v>
      </c>
      <c r="L270" s="211">
        <v>0</v>
      </c>
      <c r="M270" s="211">
        <v>1</v>
      </c>
      <c r="N270" s="211">
        <v>0</v>
      </c>
      <c r="O270" s="211">
        <v>0</v>
      </c>
      <c r="P270" s="212">
        <f t="shared" si="15"/>
        <v>2</v>
      </c>
      <c r="Q270" s="18" t="str">
        <f t="shared" si="17"/>
        <v/>
      </c>
    </row>
    <row r="271" spans="1:17" s="18" customFormat="1" x14ac:dyDescent="0.25">
      <c r="A271" s="213"/>
      <c r="B271" s="134" t="s">
        <v>434</v>
      </c>
      <c r="C271" s="134" t="s">
        <v>228</v>
      </c>
      <c r="D271" s="135" t="s">
        <v>392</v>
      </c>
      <c r="E271" s="211">
        <v>1</v>
      </c>
      <c r="F271" s="211">
        <v>0</v>
      </c>
      <c r="G271" s="211">
        <v>0</v>
      </c>
      <c r="H271" s="211">
        <v>0</v>
      </c>
      <c r="I271" s="211">
        <v>1</v>
      </c>
      <c r="J271" s="211">
        <v>0</v>
      </c>
      <c r="K271" s="211">
        <v>0</v>
      </c>
      <c r="L271" s="211">
        <v>0</v>
      </c>
      <c r="M271" s="211">
        <v>0</v>
      </c>
      <c r="N271" s="211">
        <v>0</v>
      </c>
      <c r="O271" s="211">
        <v>0</v>
      </c>
      <c r="P271" s="212">
        <f t="shared" si="15"/>
        <v>1</v>
      </c>
      <c r="Q271" s="18" t="str">
        <f t="shared" si="17"/>
        <v/>
      </c>
    </row>
    <row r="272" spans="1:17" s="18" customFormat="1" x14ac:dyDescent="0.25">
      <c r="A272" s="213"/>
      <c r="B272" s="134" t="s">
        <v>1378</v>
      </c>
      <c r="C272" s="134"/>
      <c r="D272" s="135" t="s">
        <v>119</v>
      </c>
      <c r="E272" s="309">
        <v>0</v>
      </c>
      <c r="F272" s="309">
        <v>0</v>
      </c>
      <c r="G272" s="309">
        <v>0</v>
      </c>
      <c r="H272" s="309">
        <v>0</v>
      </c>
      <c r="I272" s="309">
        <v>0</v>
      </c>
      <c r="J272" s="309">
        <v>0</v>
      </c>
      <c r="K272" s="309">
        <v>0</v>
      </c>
      <c r="L272" s="309">
        <v>0</v>
      </c>
      <c r="M272" s="309">
        <v>0</v>
      </c>
      <c r="N272" s="309">
        <v>0</v>
      </c>
      <c r="O272" s="309">
        <v>0</v>
      </c>
      <c r="P272" s="306">
        <v>0</v>
      </c>
      <c r="Q272" s="18" t="str">
        <f t="shared" si="17"/>
        <v/>
      </c>
    </row>
    <row r="273" spans="1:17" s="18" customFormat="1" x14ac:dyDescent="0.25">
      <c r="A273" s="213"/>
      <c r="B273" s="134" t="s">
        <v>1378</v>
      </c>
      <c r="C273" s="134"/>
      <c r="D273" s="135" t="s">
        <v>113</v>
      </c>
      <c r="E273" s="211">
        <v>2</v>
      </c>
      <c r="F273" s="211">
        <v>0</v>
      </c>
      <c r="G273" s="211">
        <v>2</v>
      </c>
      <c r="H273" s="211">
        <v>0</v>
      </c>
      <c r="I273" s="211">
        <v>0</v>
      </c>
      <c r="J273" s="211">
        <v>0</v>
      </c>
      <c r="K273" s="211">
        <v>0</v>
      </c>
      <c r="L273" s="211">
        <v>0</v>
      </c>
      <c r="M273" s="211">
        <v>0</v>
      </c>
      <c r="N273" s="211">
        <v>0</v>
      </c>
      <c r="O273" s="211">
        <v>0</v>
      </c>
      <c r="P273" s="212">
        <f t="shared" si="15"/>
        <v>2</v>
      </c>
      <c r="Q273" s="18" t="str">
        <f t="shared" si="17"/>
        <v/>
      </c>
    </row>
    <row r="274" spans="1:17" s="18" customFormat="1" x14ac:dyDescent="0.25">
      <c r="A274" s="213"/>
      <c r="B274" s="134" t="s">
        <v>441</v>
      </c>
      <c r="C274" s="134" t="s">
        <v>229</v>
      </c>
      <c r="D274" s="135" t="s">
        <v>392</v>
      </c>
      <c r="E274" s="211">
        <v>14</v>
      </c>
      <c r="F274" s="211">
        <v>19</v>
      </c>
      <c r="G274" s="211">
        <v>2</v>
      </c>
      <c r="H274" s="211">
        <v>0</v>
      </c>
      <c r="I274" s="211">
        <v>4</v>
      </c>
      <c r="J274" s="211">
        <v>0</v>
      </c>
      <c r="K274" s="211">
        <v>2</v>
      </c>
      <c r="L274" s="211">
        <v>0</v>
      </c>
      <c r="M274" s="211">
        <v>22</v>
      </c>
      <c r="N274" s="211">
        <v>1</v>
      </c>
      <c r="O274" s="211">
        <v>2</v>
      </c>
      <c r="P274" s="212">
        <f t="shared" si="15"/>
        <v>33</v>
      </c>
      <c r="Q274" s="18" t="str">
        <f t="shared" si="17"/>
        <v/>
      </c>
    </row>
    <row r="275" spans="1:17" s="18" customFormat="1" x14ac:dyDescent="0.25">
      <c r="A275" s="213"/>
      <c r="B275" s="134" t="s">
        <v>1378</v>
      </c>
      <c r="C275" s="134"/>
      <c r="D275" s="135" t="s">
        <v>119</v>
      </c>
      <c r="E275" s="309">
        <v>0</v>
      </c>
      <c r="F275" s="309">
        <v>0</v>
      </c>
      <c r="G275" s="309">
        <v>0</v>
      </c>
      <c r="H275" s="309">
        <v>0</v>
      </c>
      <c r="I275" s="309">
        <v>0</v>
      </c>
      <c r="J275" s="309">
        <v>0</v>
      </c>
      <c r="K275" s="309">
        <v>0</v>
      </c>
      <c r="L275" s="309">
        <v>0</v>
      </c>
      <c r="M275" s="309">
        <v>0</v>
      </c>
      <c r="N275" s="309">
        <v>0</v>
      </c>
      <c r="O275" s="309">
        <v>0</v>
      </c>
      <c r="P275" s="306">
        <v>0</v>
      </c>
      <c r="Q275" s="18" t="str">
        <f t="shared" si="17"/>
        <v/>
      </c>
    </row>
    <row r="276" spans="1:17" s="18" customFormat="1" x14ac:dyDescent="0.25">
      <c r="A276" s="213"/>
      <c r="B276" s="134" t="s">
        <v>1378</v>
      </c>
      <c r="C276" s="134"/>
      <c r="D276" s="135" t="s">
        <v>113</v>
      </c>
      <c r="E276" s="309">
        <v>0</v>
      </c>
      <c r="F276" s="309">
        <v>0</v>
      </c>
      <c r="G276" s="309">
        <v>0</v>
      </c>
      <c r="H276" s="309">
        <v>0</v>
      </c>
      <c r="I276" s="309">
        <v>0</v>
      </c>
      <c r="J276" s="309">
        <v>0</v>
      </c>
      <c r="K276" s="309">
        <v>0</v>
      </c>
      <c r="L276" s="309">
        <v>0</v>
      </c>
      <c r="M276" s="309">
        <v>0</v>
      </c>
      <c r="N276" s="309">
        <v>0</v>
      </c>
      <c r="O276" s="309">
        <v>0</v>
      </c>
      <c r="P276" s="306">
        <v>0</v>
      </c>
      <c r="Q276" s="18" t="str">
        <f t="shared" si="17"/>
        <v/>
      </c>
    </row>
    <row r="277" spans="1:17" s="18" customFormat="1" x14ac:dyDescent="0.25">
      <c r="A277" s="213"/>
      <c r="B277" s="134" t="s">
        <v>1404</v>
      </c>
      <c r="C277" s="134" t="s">
        <v>230</v>
      </c>
      <c r="D277" s="135" t="s">
        <v>392</v>
      </c>
      <c r="E277" s="211">
        <v>6</v>
      </c>
      <c r="F277" s="211">
        <v>0</v>
      </c>
      <c r="G277" s="211">
        <v>0</v>
      </c>
      <c r="H277" s="211">
        <v>0</v>
      </c>
      <c r="I277" s="211">
        <v>0</v>
      </c>
      <c r="J277" s="211">
        <v>0</v>
      </c>
      <c r="K277" s="211">
        <v>1</v>
      </c>
      <c r="L277" s="211">
        <v>0</v>
      </c>
      <c r="M277" s="211">
        <v>5</v>
      </c>
      <c r="N277" s="211">
        <v>0</v>
      </c>
      <c r="O277" s="211">
        <v>0</v>
      </c>
      <c r="P277" s="212">
        <f t="shared" si="15"/>
        <v>6</v>
      </c>
      <c r="Q277" s="18" t="str">
        <f t="shared" si="17"/>
        <v/>
      </c>
    </row>
    <row r="278" spans="1:17" s="18" customFormat="1" x14ac:dyDescent="0.25">
      <c r="A278" s="213"/>
      <c r="B278" s="134" t="s">
        <v>1378</v>
      </c>
      <c r="C278" s="134"/>
      <c r="D278" s="135" t="s">
        <v>119</v>
      </c>
      <c r="E278" s="309">
        <v>0</v>
      </c>
      <c r="F278" s="309">
        <v>0</v>
      </c>
      <c r="G278" s="309">
        <v>0</v>
      </c>
      <c r="H278" s="309">
        <v>0</v>
      </c>
      <c r="I278" s="309">
        <v>0</v>
      </c>
      <c r="J278" s="309">
        <v>0</v>
      </c>
      <c r="K278" s="309">
        <v>0</v>
      </c>
      <c r="L278" s="309">
        <v>0</v>
      </c>
      <c r="M278" s="309">
        <v>0</v>
      </c>
      <c r="N278" s="309">
        <v>0</v>
      </c>
      <c r="O278" s="309">
        <v>0</v>
      </c>
      <c r="P278" s="306">
        <v>0</v>
      </c>
      <c r="Q278" s="18" t="str">
        <f t="shared" si="17"/>
        <v/>
      </c>
    </row>
    <row r="279" spans="1:17" s="18" customFormat="1" x14ac:dyDescent="0.25">
      <c r="A279" s="213"/>
      <c r="B279" s="134" t="s">
        <v>1378</v>
      </c>
      <c r="C279" s="134"/>
      <c r="D279" s="135" t="s">
        <v>113</v>
      </c>
      <c r="E279" s="309">
        <v>0</v>
      </c>
      <c r="F279" s="309">
        <v>0</v>
      </c>
      <c r="G279" s="309">
        <v>0</v>
      </c>
      <c r="H279" s="309">
        <v>0</v>
      </c>
      <c r="I279" s="309">
        <v>0</v>
      </c>
      <c r="J279" s="309">
        <v>0</v>
      </c>
      <c r="K279" s="309">
        <v>0</v>
      </c>
      <c r="L279" s="309">
        <v>0</v>
      </c>
      <c r="M279" s="309">
        <v>0</v>
      </c>
      <c r="N279" s="309">
        <v>0</v>
      </c>
      <c r="O279" s="309">
        <v>0</v>
      </c>
      <c r="P279" s="306">
        <v>0</v>
      </c>
      <c r="Q279" s="18" t="str">
        <f t="shared" si="17"/>
        <v/>
      </c>
    </row>
    <row r="280" spans="1:17" s="18" customFormat="1" x14ac:dyDescent="0.25">
      <c r="A280" s="213"/>
      <c r="B280" s="134" t="s">
        <v>446</v>
      </c>
      <c r="C280" s="134" t="s">
        <v>231</v>
      </c>
      <c r="D280" s="135" t="s">
        <v>392</v>
      </c>
      <c r="E280" s="211">
        <v>1</v>
      </c>
      <c r="F280" s="211">
        <v>8</v>
      </c>
      <c r="G280" s="211">
        <v>3</v>
      </c>
      <c r="H280" s="211">
        <v>0</v>
      </c>
      <c r="I280" s="211">
        <v>1</v>
      </c>
      <c r="J280" s="211">
        <v>0</v>
      </c>
      <c r="K280" s="211">
        <v>0</v>
      </c>
      <c r="L280" s="211">
        <v>0</v>
      </c>
      <c r="M280" s="211">
        <v>4</v>
      </c>
      <c r="N280" s="211">
        <v>1</v>
      </c>
      <c r="O280" s="211">
        <v>0</v>
      </c>
      <c r="P280" s="212">
        <f t="shared" si="15"/>
        <v>9</v>
      </c>
      <c r="Q280" s="18" t="str">
        <f t="shared" si="17"/>
        <v/>
      </c>
    </row>
    <row r="281" spans="1:17" s="18" customFormat="1" x14ac:dyDescent="0.25">
      <c r="A281" s="213"/>
      <c r="B281" s="134" t="s">
        <v>1378</v>
      </c>
      <c r="C281" s="134"/>
      <c r="D281" s="135" t="s">
        <v>119</v>
      </c>
      <c r="E281" s="309">
        <v>0</v>
      </c>
      <c r="F281" s="309">
        <v>0</v>
      </c>
      <c r="G281" s="309">
        <v>0</v>
      </c>
      <c r="H281" s="309">
        <v>0</v>
      </c>
      <c r="I281" s="309">
        <v>0</v>
      </c>
      <c r="J281" s="309">
        <v>0</v>
      </c>
      <c r="K281" s="309">
        <v>0</v>
      </c>
      <c r="L281" s="309">
        <v>0</v>
      </c>
      <c r="M281" s="309">
        <v>0</v>
      </c>
      <c r="N281" s="309">
        <v>0</v>
      </c>
      <c r="O281" s="309">
        <v>0</v>
      </c>
      <c r="P281" s="306">
        <v>0</v>
      </c>
      <c r="Q281" s="18" t="str">
        <f t="shared" si="17"/>
        <v/>
      </c>
    </row>
    <row r="282" spans="1:17" s="18" customFormat="1" x14ac:dyDescent="0.25">
      <c r="A282" s="213"/>
      <c r="B282" s="134" t="s">
        <v>1378</v>
      </c>
      <c r="C282" s="134"/>
      <c r="D282" s="135" t="s">
        <v>113</v>
      </c>
      <c r="E282" s="309">
        <v>0</v>
      </c>
      <c r="F282" s="309">
        <v>0</v>
      </c>
      <c r="G282" s="309">
        <v>0</v>
      </c>
      <c r="H282" s="309">
        <v>0</v>
      </c>
      <c r="I282" s="309">
        <v>0</v>
      </c>
      <c r="J282" s="309">
        <v>0</v>
      </c>
      <c r="K282" s="309">
        <v>0</v>
      </c>
      <c r="L282" s="309">
        <v>0</v>
      </c>
      <c r="M282" s="309">
        <v>0</v>
      </c>
      <c r="N282" s="309">
        <v>0</v>
      </c>
      <c r="O282" s="309">
        <v>0</v>
      </c>
      <c r="P282" s="306">
        <v>0</v>
      </c>
      <c r="Q282" s="18" t="str">
        <f t="shared" si="17"/>
        <v/>
      </c>
    </row>
    <row r="283" spans="1:17" s="18" customFormat="1" x14ac:dyDescent="0.25">
      <c r="A283" s="139"/>
      <c r="B283" s="134" t="s">
        <v>436</v>
      </c>
      <c r="C283" s="134" t="s">
        <v>232</v>
      </c>
      <c r="D283" s="135" t="s">
        <v>392</v>
      </c>
      <c r="E283" s="211">
        <v>1</v>
      </c>
      <c r="F283" s="211">
        <v>1</v>
      </c>
      <c r="G283" s="211">
        <v>0</v>
      </c>
      <c r="H283" s="211">
        <v>0</v>
      </c>
      <c r="I283" s="211">
        <v>0</v>
      </c>
      <c r="J283" s="211">
        <v>0</v>
      </c>
      <c r="K283" s="211">
        <v>0</v>
      </c>
      <c r="L283" s="211">
        <v>0</v>
      </c>
      <c r="M283" s="211">
        <v>2</v>
      </c>
      <c r="N283" s="211">
        <v>0</v>
      </c>
      <c r="O283" s="211">
        <v>0</v>
      </c>
      <c r="P283" s="212">
        <f t="shared" si="15"/>
        <v>2</v>
      </c>
      <c r="Q283" s="18" t="str">
        <f t="shared" si="17"/>
        <v/>
      </c>
    </row>
    <row r="284" spans="1:17" s="18" customFormat="1" x14ac:dyDescent="0.25">
      <c r="A284" s="213"/>
      <c r="B284" s="134" t="s">
        <v>1378</v>
      </c>
      <c r="C284" s="134"/>
      <c r="D284" s="135" t="s">
        <v>119</v>
      </c>
      <c r="E284" s="309">
        <v>0</v>
      </c>
      <c r="F284" s="309">
        <v>0</v>
      </c>
      <c r="G284" s="309">
        <v>0</v>
      </c>
      <c r="H284" s="309">
        <v>0</v>
      </c>
      <c r="I284" s="309">
        <v>0</v>
      </c>
      <c r="J284" s="309">
        <v>0</v>
      </c>
      <c r="K284" s="309">
        <v>0</v>
      </c>
      <c r="L284" s="309">
        <v>0</v>
      </c>
      <c r="M284" s="309">
        <v>0</v>
      </c>
      <c r="N284" s="309">
        <v>0</v>
      </c>
      <c r="O284" s="309">
        <v>0</v>
      </c>
      <c r="P284" s="306">
        <v>0</v>
      </c>
      <c r="Q284" s="18" t="str">
        <f t="shared" si="17"/>
        <v/>
      </c>
    </row>
    <row r="285" spans="1:17" s="18" customFormat="1" x14ac:dyDescent="0.25">
      <c r="A285" s="213"/>
      <c r="B285" s="134" t="s">
        <v>1378</v>
      </c>
      <c r="C285" s="134"/>
      <c r="D285" s="135" t="s">
        <v>113</v>
      </c>
      <c r="E285" s="211">
        <v>2</v>
      </c>
      <c r="F285" s="211">
        <v>1</v>
      </c>
      <c r="G285" s="211">
        <v>0</v>
      </c>
      <c r="H285" s="211">
        <v>0</v>
      </c>
      <c r="I285" s="211">
        <v>0</v>
      </c>
      <c r="J285" s="211">
        <v>0</v>
      </c>
      <c r="K285" s="211">
        <v>0</v>
      </c>
      <c r="L285" s="211">
        <v>0</v>
      </c>
      <c r="M285" s="211">
        <v>3</v>
      </c>
      <c r="N285" s="211">
        <v>0</v>
      </c>
      <c r="O285" s="211">
        <v>0</v>
      </c>
      <c r="P285" s="212">
        <f t="shared" si="15"/>
        <v>3</v>
      </c>
      <c r="Q285" s="18" t="str">
        <f t="shared" si="17"/>
        <v/>
      </c>
    </row>
    <row r="286" spans="1:17" s="18" customFormat="1" x14ac:dyDescent="0.25">
      <c r="A286" s="213"/>
      <c r="B286" s="134" t="s">
        <v>424</v>
      </c>
      <c r="C286" s="134" t="s">
        <v>233</v>
      </c>
      <c r="D286" s="135" t="s">
        <v>392</v>
      </c>
      <c r="E286" s="309">
        <v>0</v>
      </c>
      <c r="F286" s="309">
        <v>0</v>
      </c>
      <c r="G286" s="309">
        <v>0</v>
      </c>
      <c r="H286" s="309">
        <v>0</v>
      </c>
      <c r="I286" s="309">
        <v>0</v>
      </c>
      <c r="J286" s="309">
        <v>0</v>
      </c>
      <c r="K286" s="309">
        <v>0</v>
      </c>
      <c r="L286" s="309">
        <v>0</v>
      </c>
      <c r="M286" s="309">
        <v>0</v>
      </c>
      <c r="N286" s="309">
        <v>0</v>
      </c>
      <c r="O286" s="309">
        <v>0</v>
      </c>
      <c r="P286" s="306">
        <v>0</v>
      </c>
      <c r="Q286" s="18" t="str">
        <f t="shared" si="17"/>
        <v/>
      </c>
    </row>
    <row r="287" spans="1:17" s="18" customFormat="1" x14ac:dyDescent="0.25">
      <c r="A287" s="213"/>
      <c r="B287" s="134" t="s">
        <v>1378</v>
      </c>
      <c r="C287" s="134"/>
      <c r="D287" s="135" t="s">
        <v>119</v>
      </c>
      <c r="E287" s="309">
        <v>0</v>
      </c>
      <c r="F287" s="309">
        <v>0</v>
      </c>
      <c r="G287" s="309">
        <v>0</v>
      </c>
      <c r="H287" s="309">
        <v>0</v>
      </c>
      <c r="I287" s="309">
        <v>0</v>
      </c>
      <c r="J287" s="309">
        <v>0</v>
      </c>
      <c r="K287" s="309">
        <v>0</v>
      </c>
      <c r="L287" s="309">
        <v>0</v>
      </c>
      <c r="M287" s="309">
        <v>0</v>
      </c>
      <c r="N287" s="309">
        <v>0</v>
      </c>
      <c r="O287" s="309">
        <v>0</v>
      </c>
      <c r="P287" s="306">
        <v>0</v>
      </c>
      <c r="Q287" s="18" t="str">
        <f t="shared" si="17"/>
        <v/>
      </c>
    </row>
    <row r="288" spans="1:17" s="18" customFormat="1" x14ac:dyDescent="0.25">
      <c r="A288" s="213"/>
      <c r="B288" s="134" t="s">
        <v>1378</v>
      </c>
      <c r="C288" s="134"/>
      <c r="D288" s="135" t="s">
        <v>113</v>
      </c>
      <c r="E288" s="211">
        <v>1</v>
      </c>
      <c r="F288" s="211">
        <v>0</v>
      </c>
      <c r="G288" s="211">
        <v>0</v>
      </c>
      <c r="H288" s="211">
        <v>0</v>
      </c>
      <c r="I288" s="211">
        <v>0</v>
      </c>
      <c r="J288" s="211">
        <v>0</v>
      </c>
      <c r="K288" s="211">
        <v>0</v>
      </c>
      <c r="L288" s="211">
        <v>0</v>
      </c>
      <c r="M288" s="211">
        <v>1</v>
      </c>
      <c r="N288" s="211">
        <v>0</v>
      </c>
      <c r="O288" s="211">
        <v>0</v>
      </c>
      <c r="P288" s="212">
        <f t="shared" si="15"/>
        <v>1</v>
      </c>
      <c r="Q288" s="18" t="str">
        <f t="shared" si="17"/>
        <v/>
      </c>
    </row>
    <row r="289" spans="1:17" s="18" customFormat="1" x14ac:dyDescent="0.25">
      <c r="A289" s="213"/>
      <c r="B289" s="134" t="s">
        <v>1405</v>
      </c>
      <c r="C289" s="134" t="s">
        <v>30</v>
      </c>
      <c r="D289" s="135" t="s">
        <v>392</v>
      </c>
      <c r="E289" s="309">
        <v>0</v>
      </c>
      <c r="F289" s="309">
        <v>0</v>
      </c>
      <c r="G289" s="309">
        <v>0</v>
      </c>
      <c r="H289" s="309">
        <v>0</v>
      </c>
      <c r="I289" s="309">
        <v>0</v>
      </c>
      <c r="J289" s="309">
        <v>0</v>
      </c>
      <c r="K289" s="309">
        <v>0</v>
      </c>
      <c r="L289" s="309">
        <v>0</v>
      </c>
      <c r="M289" s="309">
        <v>0</v>
      </c>
      <c r="N289" s="309">
        <v>0</v>
      </c>
      <c r="O289" s="309">
        <v>0</v>
      </c>
      <c r="P289" s="306">
        <v>0</v>
      </c>
      <c r="Q289" s="18" t="str">
        <f>IF(P289=(E289+F289),"","Check")</f>
        <v/>
      </c>
    </row>
    <row r="290" spans="1:17" s="18" customFormat="1" x14ac:dyDescent="0.25">
      <c r="A290" s="213"/>
      <c r="B290" s="134" t="s">
        <v>1378</v>
      </c>
      <c r="C290" s="134"/>
      <c r="D290" s="135" t="s">
        <v>119</v>
      </c>
      <c r="E290" s="211">
        <v>128</v>
      </c>
      <c r="F290" s="211">
        <v>155</v>
      </c>
      <c r="G290" s="211">
        <v>9</v>
      </c>
      <c r="H290" s="211">
        <v>1</v>
      </c>
      <c r="I290" s="211">
        <v>56</v>
      </c>
      <c r="J290" s="211">
        <v>14</v>
      </c>
      <c r="K290" s="211">
        <v>1</v>
      </c>
      <c r="L290" s="211">
        <v>4</v>
      </c>
      <c r="M290" s="211">
        <v>174</v>
      </c>
      <c r="N290" s="211">
        <v>8</v>
      </c>
      <c r="O290" s="211">
        <v>16</v>
      </c>
      <c r="P290" s="212">
        <f>E290+F290</f>
        <v>283</v>
      </c>
      <c r="Q290" s="18" t="str">
        <f>IF(P290=(E290+F290),"","Check")</f>
        <v/>
      </c>
    </row>
    <row r="291" spans="1:17" s="18" customFormat="1" x14ac:dyDescent="0.25">
      <c r="A291" s="213"/>
      <c r="B291" s="134" t="s">
        <v>1378</v>
      </c>
      <c r="C291" s="134"/>
      <c r="D291" s="135" t="s">
        <v>113</v>
      </c>
      <c r="E291" s="309">
        <v>0</v>
      </c>
      <c r="F291" s="309">
        <v>0</v>
      </c>
      <c r="G291" s="309">
        <v>0</v>
      </c>
      <c r="H291" s="309">
        <v>0</v>
      </c>
      <c r="I291" s="309">
        <v>0</v>
      </c>
      <c r="J291" s="309">
        <v>0</v>
      </c>
      <c r="K291" s="309">
        <v>0</v>
      </c>
      <c r="L291" s="309">
        <v>0</v>
      </c>
      <c r="M291" s="309">
        <v>0</v>
      </c>
      <c r="N291" s="309">
        <v>0</v>
      </c>
      <c r="O291" s="309">
        <v>0</v>
      </c>
      <c r="P291" s="306">
        <v>0</v>
      </c>
      <c r="Q291" s="18" t="str">
        <f>IF(P291=(E291+F291),"","Check")</f>
        <v/>
      </c>
    </row>
    <row r="292" spans="1:17" s="18" customFormat="1" x14ac:dyDescent="0.25">
      <c r="A292" s="213"/>
      <c r="B292" s="134" t="s">
        <v>449</v>
      </c>
      <c r="C292" s="134" t="s">
        <v>390</v>
      </c>
      <c r="D292" s="135" t="s">
        <v>392</v>
      </c>
      <c r="E292" s="309">
        <v>0</v>
      </c>
      <c r="F292" s="309">
        <v>0</v>
      </c>
      <c r="G292" s="309">
        <v>0</v>
      </c>
      <c r="H292" s="309">
        <v>0</v>
      </c>
      <c r="I292" s="309">
        <v>0</v>
      </c>
      <c r="J292" s="309">
        <v>0</v>
      </c>
      <c r="K292" s="309">
        <v>0</v>
      </c>
      <c r="L292" s="309">
        <v>0</v>
      </c>
      <c r="M292" s="309">
        <v>0</v>
      </c>
      <c r="N292" s="309">
        <v>0</v>
      </c>
      <c r="O292" s="309">
        <v>0</v>
      </c>
      <c r="P292" s="306">
        <v>0</v>
      </c>
      <c r="Q292" s="18" t="str">
        <f t="shared" si="17"/>
        <v/>
      </c>
    </row>
    <row r="293" spans="1:17" s="18" customFormat="1" x14ac:dyDescent="0.25">
      <c r="A293" s="213"/>
      <c r="B293" s="134" t="s">
        <v>1378</v>
      </c>
      <c r="C293" s="134"/>
      <c r="D293" s="135" t="s">
        <v>119</v>
      </c>
      <c r="E293" s="309">
        <v>0</v>
      </c>
      <c r="F293" s="309">
        <v>0</v>
      </c>
      <c r="G293" s="309">
        <v>0</v>
      </c>
      <c r="H293" s="309">
        <v>0</v>
      </c>
      <c r="I293" s="309">
        <v>0</v>
      </c>
      <c r="J293" s="309">
        <v>0</v>
      </c>
      <c r="K293" s="309">
        <v>0</v>
      </c>
      <c r="L293" s="309">
        <v>0</v>
      </c>
      <c r="M293" s="309">
        <v>0</v>
      </c>
      <c r="N293" s="309">
        <v>0</v>
      </c>
      <c r="O293" s="309">
        <v>0</v>
      </c>
      <c r="P293" s="306">
        <v>0</v>
      </c>
      <c r="Q293" s="18" t="str">
        <f t="shared" si="17"/>
        <v/>
      </c>
    </row>
    <row r="294" spans="1:17" s="18" customFormat="1" x14ac:dyDescent="0.25">
      <c r="A294" s="213"/>
      <c r="B294" s="134" t="s">
        <v>1378</v>
      </c>
      <c r="C294" s="134"/>
      <c r="D294" s="135" t="s">
        <v>113</v>
      </c>
      <c r="E294" s="211">
        <v>1</v>
      </c>
      <c r="F294" s="211">
        <v>1</v>
      </c>
      <c r="G294" s="211">
        <v>0</v>
      </c>
      <c r="H294" s="211">
        <v>0</v>
      </c>
      <c r="I294" s="211">
        <v>0</v>
      </c>
      <c r="J294" s="211">
        <v>0</v>
      </c>
      <c r="K294" s="211">
        <v>0</v>
      </c>
      <c r="L294" s="211">
        <v>0</v>
      </c>
      <c r="M294" s="211">
        <v>2</v>
      </c>
      <c r="N294" s="211">
        <v>0</v>
      </c>
      <c r="O294" s="211">
        <v>0</v>
      </c>
      <c r="P294" s="212">
        <f t="shared" ref="P294:P344" si="19">E294+F294</f>
        <v>2</v>
      </c>
      <c r="Q294" s="18" t="str">
        <f t="shared" si="17"/>
        <v/>
      </c>
    </row>
    <row r="295" spans="1:17" s="18" customFormat="1" x14ac:dyDescent="0.25">
      <c r="A295" s="213"/>
      <c r="B295" s="134" t="s">
        <v>438</v>
      </c>
      <c r="C295" s="134" t="s">
        <v>235</v>
      </c>
      <c r="D295" s="135" t="s">
        <v>392</v>
      </c>
      <c r="E295" s="211">
        <v>0</v>
      </c>
      <c r="F295" s="211">
        <v>1</v>
      </c>
      <c r="G295" s="211">
        <v>0</v>
      </c>
      <c r="H295" s="211">
        <v>0</v>
      </c>
      <c r="I295" s="211">
        <v>0</v>
      </c>
      <c r="J295" s="211">
        <v>0</v>
      </c>
      <c r="K295" s="211">
        <v>0</v>
      </c>
      <c r="L295" s="211">
        <v>0</v>
      </c>
      <c r="M295" s="211">
        <v>1</v>
      </c>
      <c r="N295" s="211">
        <v>0</v>
      </c>
      <c r="O295" s="211">
        <v>0</v>
      </c>
      <c r="P295" s="212">
        <f t="shared" si="19"/>
        <v>1</v>
      </c>
      <c r="Q295" s="18" t="str">
        <f t="shared" si="17"/>
        <v/>
      </c>
    </row>
    <row r="296" spans="1:17" s="18" customFormat="1" x14ac:dyDescent="0.25">
      <c r="A296" s="213"/>
      <c r="B296" s="134" t="s">
        <v>1378</v>
      </c>
      <c r="C296" s="134"/>
      <c r="D296" s="135" t="s">
        <v>119</v>
      </c>
      <c r="E296" s="309">
        <v>0</v>
      </c>
      <c r="F296" s="309">
        <v>0</v>
      </c>
      <c r="G296" s="309">
        <v>0</v>
      </c>
      <c r="H296" s="309">
        <v>0</v>
      </c>
      <c r="I296" s="309">
        <v>0</v>
      </c>
      <c r="J296" s="309">
        <v>0</v>
      </c>
      <c r="K296" s="309">
        <v>0</v>
      </c>
      <c r="L296" s="309">
        <v>0</v>
      </c>
      <c r="M296" s="309">
        <v>0</v>
      </c>
      <c r="N296" s="309">
        <v>0</v>
      </c>
      <c r="O296" s="309">
        <v>0</v>
      </c>
      <c r="P296" s="306">
        <v>0</v>
      </c>
      <c r="Q296" s="18" t="str">
        <f t="shared" si="17"/>
        <v/>
      </c>
    </row>
    <row r="297" spans="1:17" s="18" customFormat="1" x14ac:dyDescent="0.25">
      <c r="A297" s="213"/>
      <c r="B297" s="134" t="s">
        <v>1378</v>
      </c>
      <c r="C297" s="134"/>
      <c r="D297" s="135" t="s">
        <v>113</v>
      </c>
      <c r="E297" s="211">
        <v>6</v>
      </c>
      <c r="F297" s="211">
        <v>1</v>
      </c>
      <c r="G297" s="211">
        <v>0</v>
      </c>
      <c r="H297" s="211">
        <v>0</v>
      </c>
      <c r="I297" s="211">
        <v>0</v>
      </c>
      <c r="J297" s="211">
        <v>2</v>
      </c>
      <c r="K297" s="211">
        <v>0</v>
      </c>
      <c r="L297" s="211">
        <v>0</v>
      </c>
      <c r="M297" s="211">
        <v>5</v>
      </c>
      <c r="N297" s="211">
        <v>0</v>
      </c>
      <c r="O297" s="211">
        <v>0</v>
      </c>
      <c r="P297" s="212">
        <f t="shared" si="19"/>
        <v>7</v>
      </c>
      <c r="Q297" s="18" t="str">
        <f t="shared" si="17"/>
        <v/>
      </c>
    </row>
    <row r="298" spans="1:17" s="18" customFormat="1" x14ac:dyDescent="0.25">
      <c r="A298" s="213"/>
      <c r="B298" s="134" t="s">
        <v>437</v>
      </c>
      <c r="C298" s="134" t="s">
        <v>237</v>
      </c>
      <c r="D298" s="135" t="s">
        <v>392</v>
      </c>
      <c r="E298" s="211">
        <v>2</v>
      </c>
      <c r="F298" s="211">
        <v>1</v>
      </c>
      <c r="G298" s="211">
        <v>0</v>
      </c>
      <c r="H298" s="211">
        <v>0</v>
      </c>
      <c r="I298" s="211">
        <v>1</v>
      </c>
      <c r="J298" s="211">
        <v>0</v>
      </c>
      <c r="K298" s="211">
        <v>0</v>
      </c>
      <c r="L298" s="211">
        <v>0</v>
      </c>
      <c r="M298" s="211">
        <v>2</v>
      </c>
      <c r="N298" s="211">
        <v>0</v>
      </c>
      <c r="O298" s="211">
        <v>0</v>
      </c>
      <c r="P298" s="212">
        <f t="shared" si="19"/>
        <v>3</v>
      </c>
      <c r="Q298" s="18" t="str">
        <f t="shared" si="17"/>
        <v/>
      </c>
    </row>
    <row r="299" spans="1:17" s="18" customFormat="1" x14ac:dyDescent="0.25">
      <c r="A299" s="213"/>
      <c r="B299" s="134" t="s">
        <v>1378</v>
      </c>
      <c r="C299" s="134"/>
      <c r="D299" s="135" t="s">
        <v>119</v>
      </c>
      <c r="E299" s="309">
        <v>0</v>
      </c>
      <c r="F299" s="309">
        <v>0</v>
      </c>
      <c r="G299" s="309">
        <v>0</v>
      </c>
      <c r="H299" s="309">
        <v>0</v>
      </c>
      <c r="I299" s="309">
        <v>0</v>
      </c>
      <c r="J299" s="309">
        <v>0</v>
      </c>
      <c r="K299" s="309">
        <v>0</v>
      </c>
      <c r="L299" s="309">
        <v>0</v>
      </c>
      <c r="M299" s="309">
        <v>0</v>
      </c>
      <c r="N299" s="309">
        <v>0</v>
      </c>
      <c r="O299" s="309">
        <v>0</v>
      </c>
      <c r="P299" s="306">
        <v>0</v>
      </c>
      <c r="Q299" s="18" t="str">
        <f t="shared" si="17"/>
        <v/>
      </c>
    </row>
    <row r="300" spans="1:17" s="18" customFormat="1" x14ac:dyDescent="0.25">
      <c r="A300" s="213"/>
      <c r="B300" s="134" t="s">
        <v>1378</v>
      </c>
      <c r="C300" s="134"/>
      <c r="D300" s="135" t="s">
        <v>113</v>
      </c>
      <c r="E300" s="211">
        <v>4</v>
      </c>
      <c r="F300" s="211">
        <v>5</v>
      </c>
      <c r="G300" s="211">
        <v>3</v>
      </c>
      <c r="H300" s="211">
        <v>0</v>
      </c>
      <c r="I300" s="211">
        <v>0</v>
      </c>
      <c r="J300" s="211">
        <v>0</v>
      </c>
      <c r="K300" s="211">
        <v>1</v>
      </c>
      <c r="L300" s="211">
        <v>0</v>
      </c>
      <c r="M300" s="211">
        <v>5</v>
      </c>
      <c r="N300" s="211">
        <v>0</v>
      </c>
      <c r="O300" s="211">
        <v>0</v>
      </c>
      <c r="P300" s="212">
        <f t="shared" si="19"/>
        <v>9</v>
      </c>
      <c r="Q300" s="18" t="str">
        <f t="shared" si="17"/>
        <v/>
      </c>
    </row>
    <row r="301" spans="1:17" s="18" customFormat="1" x14ac:dyDescent="0.25">
      <c r="A301" s="213"/>
      <c r="B301" s="134" t="s">
        <v>1406</v>
      </c>
      <c r="C301" s="134" t="s">
        <v>238</v>
      </c>
      <c r="D301" s="135" t="s">
        <v>392</v>
      </c>
      <c r="E301" s="211">
        <v>9</v>
      </c>
      <c r="F301" s="211">
        <v>4</v>
      </c>
      <c r="G301" s="211">
        <v>2</v>
      </c>
      <c r="H301" s="211">
        <v>0</v>
      </c>
      <c r="I301" s="211">
        <v>2</v>
      </c>
      <c r="J301" s="211">
        <v>3</v>
      </c>
      <c r="K301" s="211">
        <v>0</v>
      </c>
      <c r="L301" s="211">
        <v>0</v>
      </c>
      <c r="M301" s="211">
        <v>4</v>
      </c>
      <c r="N301" s="211">
        <v>1</v>
      </c>
      <c r="O301" s="211">
        <v>1</v>
      </c>
      <c r="P301" s="212">
        <f t="shared" si="19"/>
        <v>13</v>
      </c>
      <c r="Q301" s="18" t="str">
        <f t="shared" si="17"/>
        <v/>
      </c>
    </row>
    <row r="302" spans="1:17" s="18" customFormat="1" x14ac:dyDescent="0.25">
      <c r="A302" s="213"/>
      <c r="B302" s="134" t="s">
        <v>1378</v>
      </c>
      <c r="C302" s="134"/>
      <c r="D302" s="135" t="s">
        <v>119</v>
      </c>
      <c r="E302" s="309">
        <v>0</v>
      </c>
      <c r="F302" s="309">
        <v>0</v>
      </c>
      <c r="G302" s="309">
        <v>0</v>
      </c>
      <c r="H302" s="309">
        <v>0</v>
      </c>
      <c r="I302" s="309">
        <v>0</v>
      </c>
      <c r="J302" s="309">
        <v>0</v>
      </c>
      <c r="K302" s="309">
        <v>0</v>
      </c>
      <c r="L302" s="309">
        <v>0</v>
      </c>
      <c r="M302" s="309">
        <v>0</v>
      </c>
      <c r="N302" s="309">
        <v>0</v>
      </c>
      <c r="O302" s="309">
        <v>0</v>
      </c>
      <c r="P302" s="306">
        <v>0</v>
      </c>
      <c r="Q302" s="18" t="str">
        <f t="shared" si="17"/>
        <v/>
      </c>
    </row>
    <row r="303" spans="1:17" s="18" customFormat="1" x14ac:dyDescent="0.25">
      <c r="A303" s="213"/>
      <c r="B303" s="134" t="s">
        <v>1378</v>
      </c>
      <c r="C303" s="134"/>
      <c r="D303" s="135" t="s">
        <v>113</v>
      </c>
      <c r="E303" s="309">
        <v>0</v>
      </c>
      <c r="F303" s="309">
        <v>0</v>
      </c>
      <c r="G303" s="309">
        <v>0</v>
      </c>
      <c r="H303" s="309">
        <v>0</v>
      </c>
      <c r="I303" s="309">
        <v>0</v>
      </c>
      <c r="J303" s="309">
        <v>0</v>
      </c>
      <c r="K303" s="309">
        <v>0</v>
      </c>
      <c r="L303" s="309">
        <v>0</v>
      </c>
      <c r="M303" s="309">
        <v>0</v>
      </c>
      <c r="N303" s="309">
        <v>0</v>
      </c>
      <c r="O303" s="309">
        <v>0</v>
      </c>
      <c r="P303" s="306">
        <v>0</v>
      </c>
      <c r="Q303" s="18" t="str">
        <f t="shared" si="17"/>
        <v/>
      </c>
    </row>
    <row r="304" spans="1:17" s="18" customFormat="1" x14ac:dyDescent="0.25">
      <c r="A304" s="22" t="s">
        <v>239</v>
      </c>
      <c r="B304" s="23" t="s">
        <v>1378</v>
      </c>
      <c r="C304" s="23"/>
      <c r="D304" s="23"/>
      <c r="E304" s="24">
        <f t="shared" ref="E304:O304" si="20">SUM(E268:E303)</f>
        <v>181</v>
      </c>
      <c r="F304" s="24">
        <f t="shared" si="20"/>
        <v>197</v>
      </c>
      <c r="G304" s="24">
        <f t="shared" si="20"/>
        <v>22</v>
      </c>
      <c r="H304" s="24">
        <f t="shared" si="20"/>
        <v>1</v>
      </c>
      <c r="I304" s="24">
        <f t="shared" si="20"/>
        <v>65</v>
      </c>
      <c r="J304" s="24">
        <f t="shared" si="20"/>
        <v>19</v>
      </c>
      <c r="K304" s="24">
        <f t="shared" si="20"/>
        <v>6</v>
      </c>
      <c r="L304" s="24">
        <f t="shared" si="20"/>
        <v>4</v>
      </c>
      <c r="M304" s="24">
        <f t="shared" si="20"/>
        <v>231</v>
      </c>
      <c r="N304" s="24">
        <f t="shared" si="20"/>
        <v>11</v>
      </c>
      <c r="O304" s="24">
        <f t="shared" si="20"/>
        <v>19</v>
      </c>
      <c r="P304" s="25">
        <f>E304+F304</f>
        <v>378</v>
      </c>
      <c r="Q304" s="18" t="str">
        <f t="shared" si="17"/>
        <v/>
      </c>
    </row>
    <row r="305" spans="1:17" s="18" customFormat="1" x14ac:dyDescent="0.25">
      <c r="A305" s="138" t="s">
        <v>120</v>
      </c>
      <c r="B305" s="134" t="s">
        <v>1407</v>
      </c>
      <c r="C305" s="134" t="s">
        <v>240</v>
      </c>
      <c r="D305" s="135" t="s">
        <v>392</v>
      </c>
      <c r="E305" s="211">
        <v>49</v>
      </c>
      <c r="F305" s="211">
        <v>7</v>
      </c>
      <c r="G305" s="211">
        <v>3</v>
      </c>
      <c r="H305" s="211">
        <v>0</v>
      </c>
      <c r="I305" s="211">
        <v>9</v>
      </c>
      <c r="J305" s="211">
        <v>7</v>
      </c>
      <c r="K305" s="211">
        <v>2</v>
      </c>
      <c r="L305" s="211">
        <v>0</v>
      </c>
      <c r="M305" s="211">
        <v>30</v>
      </c>
      <c r="N305" s="211">
        <v>0</v>
      </c>
      <c r="O305" s="211">
        <v>5</v>
      </c>
      <c r="P305" s="212">
        <f t="shared" si="19"/>
        <v>56</v>
      </c>
      <c r="Q305" s="18" t="str">
        <f t="shared" si="17"/>
        <v/>
      </c>
    </row>
    <row r="306" spans="1:17" s="18" customFormat="1" x14ac:dyDescent="0.25">
      <c r="A306" s="213"/>
      <c r="B306" s="134" t="s">
        <v>1378</v>
      </c>
      <c r="C306" s="134"/>
      <c r="D306" s="135" t="s">
        <v>119</v>
      </c>
      <c r="E306" s="309">
        <v>0</v>
      </c>
      <c r="F306" s="309">
        <v>0</v>
      </c>
      <c r="G306" s="309">
        <v>0</v>
      </c>
      <c r="H306" s="309">
        <v>0</v>
      </c>
      <c r="I306" s="309">
        <v>0</v>
      </c>
      <c r="J306" s="309">
        <v>0</v>
      </c>
      <c r="K306" s="309">
        <v>0</v>
      </c>
      <c r="L306" s="309">
        <v>0</v>
      </c>
      <c r="M306" s="309">
        <v>0</v>
      </c>
      <c r="N306" s="309">
        <v>0</v>
      </c>
      <c r="O306" s="309">
        <v>0</v>
      </c>
      <c r="P306" s="306">
        <v>0</v>
      </c>
      <c r="Q306" s="18" t="str">
        <f t="shared" si="17"/>
        <v/>
      </c>
    </row>
    <row r="307" spans="1:17" s="18" customFormat="1" x14ac:dyDescent="0.25">
      <c r="A307" s="213"/>
      <c r="B307" s="134" t="s">
        <v>1378</v>
      </c>
      <c r="C307" s="134"/>
      <c r="D307" s="135" t="s">
        <v>113</v>
      </c>
      <c r="E307" s="309">
        <v>0</v>
      </c>
      <c r="F307" s="309">
        <v>0</v>
      </c>
      <c r="G307" s="309">
        <v>0</v>
      </c>
      <c r="H307" s="309">
        <v>0</v>
      </c>
      <c r="I307" s="309">
        <v>0</v>
      </c>
      <c r="J307" s="309">
        <v>0</v>
      </c>
      <c r="K307" s="309">
        <v>0</v>
      </c>
      <c r="L307" s="309">
        <v>0</v>
      </c>
      <c r="M307" s="309">
        <v>0</v>
      </c>
      <c r="N307" s="309">
        <v>0</v>
      </c>
      <c r="O307" s="309">
        <v>0</v>
      </c>
      <c r="P307" s="306">
        <v>0</v>
      </c>
      <c r="Q307" s="18" t="str">
        <f t="shared" si="17"/>
        <v/>
      </c>
    </row>
    <row r="308" spans="1:17" s="18" customFormat="1" x14ac:dyDescent="0.25">
      <c r="A308" s="213"/>
      <c r="B308" s="134" t="s">
        <v>1408</v>
      </c>
      <c r="C308" s="134" t="s">
        <v>241</v>
      </c>
      <c r="D308" s="135" t="s">
        <v>392</v>
      </c>
      <c r="E308" s="211">
        <v>41</v>
      </c>
      <c r="F308" s="211">
        <v>1</v>
      </c>
      <c r="G308" s="211">
        <v>2</v>
      </c>
      <c r="H308" s="211">
        <v>0</v>
      </c>
      <c r="I308" s="211">
        <v>1</v>
      </c>
      <c r="J308" s="211">
        <v>1</v>
      </c>
      <c r="K308" s="211">
        <v>1</v>
      </c>
      <c r="L308" s="211">
        <v>0</v>
      </c>
      <c r="M308" s="211">
        <v>33</v>
      </c>
      <c r="N308" s="211">
        <v>0</v>
      </c>
      <c r="O308" s="211">
        <v>4</v>
      </c>
      <c r="P308" s="212">
        <f t="shared" si="19"/>
        <v>42</v>
      </c>
      <c r="Q308" s="18" t="str">
        <f t="shared" si="17"/>
        <v/>
      </c>
    </row>
    <row r="309" spans="1:17" s="18" customFormat="1" x14ac:dyDescent="0.25">
      <c r="A309" s="213"/>
      <c r="B309" s="134" t="s">
        <v>1378</v>
      </c>
      <c r="C309" s="134"/>
      <c r="D309" s="135" t="s">
        <v>119</v>
      </c>
      <c r="E309" s="309">
        <v>0</v>
      </c>
      <c r="F309" s="309">
        <v>0</v>
      </c>
      <c r="G309" s="309">
        <v>0</v>
      </c>
      <c r="H309" s="309">
        <v>0</v>
      </c>
      <c r="I309" s="309">
        <v>0</v>
      </c>
      <c r="J309" s="309">
        <v>0</v>
      </c>
      <c r="K309" s="309">
        <v>0</v>
      </c>
      <c r="L309" s="309">
        <v>0</v>
      </c>
      <c r="M309" s="309">
        <v>0</v>
      </c>
      <c r="N309" s="309">
        <v>0</v>
      </c>
      <c r="O309" s="309">
        <v>0</v>
      </c>
      <c r="P309" s="306">
        <v>0</v>
      </c>
      <c r="Q309" s="18" t="str">
        <f t="shared" si="17"/>
        <v/>
      </c>
    </row>
    <row r="310" spans="1:17" s="18" customFormat="1" x14ac:dyDescent="0.25">
      <c r="A310" s="213"/>
      <c r="B310" s="134" t="s">
        <v>1378</v>
      </c>
      <c r="C310" s="134"/>
      <c r="D310" s="135" t="s">
        <v>113</v>
      </c>
      <c r="E310" s="309">
        <v>0</v>
      </c>
      <c r="F310" s="309">
        <v>0</v>
      </c>
      <c r="G310" s="309">
        <v>0</v>
      </c>
      <c r="H310" s="309">
        <v>0</v>
      </c>
      <c r="I310" s="309">
        <v>0</v>
      </c>
      <c r="J310" s="309">
        <v>0</v>
      </c>
      <c r="K310" s="309">
        <v>0</v>
      </c>
      <c r="L310" s="309">
        <v>0</v>
      </c>
      <c r="M310" s="309">
        <v>0</v>
      </c>
      <c r="N310" s="309">
        <v>0</v>
      </c>
      <c r="O310" s="309">
        <v>0</v>
      </c>
      <c r="P310" s="306">
        <v>0</v>
      </c>
      <c r="Q310" s="18" t="str">
        <f t="shared" si="17"/>
        <v/>
      </c>
    </row>
    <row r="311" spans="1:17" s="18" customFormat="1" x14ac:dyDescent="0.25">
      <c r="A311" s="213"/>
      <c r="B311" s="134" t="s">
        <v>1409</v>
      </c>
      <c r="C311" s="134" t="s">
        <v>242</v>
      </c>
      <c r="D311" s="135" t="s">
        <v>392</v>
      </c>
      <c r="E311" s="309">
        <v>0</v>
      </c>
      <c r="F311" s="309">
        <v>0</v>
      </c>
      <c r="G311" s="309">
        <v>0</v>
      </c>
      <c r="H311" s="309">
        <v>0</v>
      </c>
      <c r="I311" s="309">
        <v>0</v>
      </c>
      <c r="J311" s="309">
        <v>0</v>
      </c>
      <c r="K311" s="309">
        <v>0</v>
      </c>
      <c r="L311" s="309">
        <v>0</v>
      </c>
      <c r="M311" s="309">
        <v>0</v>
      </c>
      <c r="N311" s="309">
        <v>0</v>
      </c>
      <c r="O311" s="309">
        <v>0</v>
      </c>
      <c r="P311" s="306">
        <v>0</v>
      </c>
      <c r="Q311" s="18" t="str">
        <f t="shared" si="17"/>
        <v/>
      </c>
    </row>
    <row r="312" spans="1:17" s="18" customFormat="1" x14ac:dyDescent="0.25">
      <c r="A312" s="213"/>
      <c r="B312" s="134" t="s">
        <v>1378</v>
      </c>
      <c r="C312" s="134"/>
      <c r="D312" s="135" t="s">
        <v>119</v>
      </c>
      <c r="E312" s="211">
        <v>15</v>
      </c>
      <c r="F312" s="211">
        <v>1</v>
      </c>
      <c r="G312" s="211">
        <v>0</v>
      </c>
      <c r="H312" s="211">
        <v>0</v>
      </c>
      <c r="I312" s="211">
        <v>0</v>
      </c>
      <c r="J312" s="211">
        <v>3</v>
      </c>
      <c r="K312" s="211">
        <v>0</v>
      </c>
      <c r="L312" s="211">
        <v>0</v>
      </c>
      <c r="M312" s="211">
        <v>12</v>
      </c>
      <c r="N312" s="211">
        <v>0</v>
      </c>
      <c r="O312" s="211">
        <v>1</v>
      </c>
      <c r="P312" s="212">
        <f t="shared" si="19"/>
        <v>16</v>
      </c>
      <c r="Q312" s="18" t="str">
        <f t="shared" si="17"/>
        <v/>
      </c>
    </row>
    <row r="313" spans="1:17" s="18" customFormat="1" x14ac:dyDescent="0.25">
      <c r="A313" s="213"/>
      <c r="B313" s="134" t="s">
        <v>1378</v>
      </c>
      <c r="C313" s="134"/>
      <c r="D313" s="135" t="s">
        <v>113</v>
      </c>
      <c r="E313" s="211">
        <v>2</v>
      </c>
      <c r="F313" s="211">
        <v>2</v>
      </c>
      <c r="G313" s="211">
        <v>0</v>
      </c>
      <c r="H313" s="211">
        <v>0</v>
      </c>
      <c r="I313" s="211">
        <v>0</v>
      </c>
      <c r="J313" s="211">
        <v>2</v>
      </c>
      <c r="K313" s="211">
        <v>0</v>
      </c>
      <c r="L313" s="211">
        <v>0</v>
      </c>
      <c r="M313" s="211">
        <v>2</v>
      </c>
      <c r="N313" s="211">
        <v>0</v>
      </c>
      <c r="O313" s="211">
        <v>0</v>
      </c>
      <c r="P313" s="212">
        <f t="shared" si="19"/>
        <v>4</v>
      </c>
      <c r="Q313" s="18" t="str">
        <f t="shared" si="17"/>
        <v/>
      </c>
    </row>
    <row r="314" spans="1:17" s="18" customFormat="1" x14ac:dyDescent="0.25">
      <c r="A314" s="213"/>
      <c r="B314" s="134" t="s">
        <v>1410</v>
      </c>
      <c r="C314" s="134" t="s">
        <v>243</v>
      </c>
      <c r="D314" s="135" t="s">
        <v>392</v>
      </c>
      <c r="E314" s="211">
        <v>4</v>
      </c>
      <c r="F314" s="211">
        <v>2</v>
      </c>
      <c r="G314" s="211">
        <v>0</v>
      </c>
      <c r="H314" s="211">
        <v>0</v>
      </c>
      <c r="I314" s="211">
        <v>1</v>
      </c>
      <c r="J314" s="211">
        <v>1</v>
      </c>
      <c r="K314" s="211">
        <v>0</v>
      </c>
      <c r="L314" s="211">
        <v>0</v>
      </c>
      <c r="M314" s="211">
        <v>3</v>
      </c>
      <c r="N314" s="211">
        <v>0</v>
      </c>
      <c r="O314" s="211">
        <v>1</v>
      </c>
      <c r="P314" s="212">
        <f t="shared" si="19"/>
        <v>6</v>
      </c>
      <c r="Q314" s="18" t="str">
        <f t="shared" si="17"/>
        <v/>
      </c>
    </row>
    <row r="315" spans="1:17" s="18" customFormat="1" x14ac:dyDescent="0.25">
      <c r="A315" s="213"/>
      <c r="B315" s="134" t="s">
        <v>1378</v>
      </c>
      <c r="C315" s="134"/>
      <c r="D315" s="135" t="s">
        <v>119</v>
      </c>
      <c r="E315" s="309">
        <v>0</v>
      </c>
      <c r="F315" s="309">
        <v>0</v>
      </c>
      <c r="G315" s="309">
        <v>0</v>
      </c>
      <c r="H315" s="309">
        <v>0</v>
      </c>
      <c r="I315" s="309">
        <v>0</v>
      </c>
      <c r="J315" s="309">
        <v>0</v>
      </c>
      <c r="K315" s="309">
        <v>0</v>
      </c>
      <c r="L315" s="309">
        <v>0</v>
      </c>
      <c r="M315" s="309">
        <v>0</v>
      </c>
      <c r="N315" s="309">
        <v>0</v>
      </c>
      <c r="O315" s="309">
        <v>0</v>
      </c>
      <c r="P315" s="306">
        <v>0</v>
      </c>
      <c r="Q315" s="18" t="str">
        <f t="shared" si="17"/>
        <v/>
      </c>
    </row>
    <row r="316" spans="1:17" s="18" customFormat="1" x14ac:dyDescent="0.25">
      <c r="A316" s="213"/>
      <c r="B316" s="134" t="s">
        <v>1378</v>
      </c>
      <c r="C316" s="134"/>
      <c r="D316" s="135" t="s">
        <v>113</v>
      </c>
      <c r="E316" s="309">
        <v>0</v>
      </c>
      <c r="F316" s="309">
        <v>0</v>
      </c>
      <c r="G316" s="309">
        <v>0</v>
      </c>
      <c r="H316" s="309">
        <v>0</v>
      </c>
      <c r="I316" s="309">
        <v>0</v>
      </c>
      <c r="J316" s="309">
        <v>0</v>
      </c>
      <c r="K316" s="309">
        <v>0</v>
      </c>
      <c r="L316" s="309">
        <v>0</v>
      </c>
      <c r="M316" s="309">
        <v>0</v>
      </c>
      <c r="N316" s="309">
        <v>0</v>
      </c>
      <c r="O316" s="309">
        <v>0</v>
      </c>
      <c r="P316" s="306">
        <v>0</v>
      </c>
      <c r="Q316" s="18" t="str">
        <f t="shared" si="17"/>
        <v/>
      </c>
    </row>
    <row r="317" spans="1:17" s="18" customFormat="1" x14ac:dyDescent="0.25">
      <c r="A317" s="213"/>
      <c r="B317" s="134" t="s">
        <v>1411</v>
      </c>
      <c r="C317" s="134" t="s">
        <v>244</v>
      </c>
      <c r="D317" s="135" t="s">
        <v>392</v>
      </c>
      <c r="E317" s="211">
        <v>4</v>
      </c>
      <c r="F317" s="211">
        <v>0</v>
      </c>
      <c r="G317" s="211">
        <v>2</v>
      </c>
      <c r="H317" s="211">
        <v>1</v>
      </c>
      <c r="I317" s="211">
        <v>0</v>
      </c>
      <c r="J317" s="211">
        <v>0</v>
      </c>
      <c r="K317" s="211">
        <v>0</v>
      </c>
      <c r="L317" s="211">
        <v>0</v>
      </c>
      <c r="M317" s="211">
        <v>1</v>
      </c>
      <c r="N317" s="211">
        <v>0</v>
      </c>
      <c r="O317" s="211">
        <v>0</v>
      </c>
      <c r="P317" s="212">
        <f t="shared" si="19"/>
        <v>4</v>
      </c>
      <c r="Q317" s="18" t="str">
        <f t="shared" si="17"/>
        <v/>
      </c>
    </row>
    <row r="318" spans="1:17" s="18" customFormat="1" x14ac:dyDescent="0.25">
      <c r="A318" s="213"/>
      <c r="B318" s="134" t="s">
        <v>1378</v>
      </c>
      <c r="C318" s="134"/>
      <c r="D318" s="135" t="s">
        <v>119</v>
      </c>
      <c r="E318" s="309">
        <v>0</v>
      </c>
      <c r="F318" s="309">
        <v>0</v>
      </c>
      <c r="G318" s="309">
        <v>0</v>
      </c>
      <c r="H318" s="309">
        <v>0</v>
      </c>
      <c r="I318" s="309">
        <v>0</v>
      </c>
      <c r="J318" s="309">
        <v>0</v>
      </c>
      <c r="K318" s="309">
        <v>0</v>
      </c>
      <c r="L318" s="309">
        <v>0</v>
      </c>
      <c r="M318" s="309">
        <v>0</v>
      </c>
      <c r="N318" s="309">
        <v>0</v>
      </c>
      <c r="O318" s="309">
        <v>0</v>
      </c>
      <c r="P318" s="306">
        <v>0</v>
      </c>
      <c r="Q318" s="18" t="str">
        <f t="shared" si="17"/>
        <v/>
      </c>
    </row>
    <row r="319" spans="1:17" s="18" customFormat="1" x14ac:dyDescent="0.25">
      <c r="A319" s="213"/>
      <c r="B319" s="134" t="s">
        <v>1378</v>
      </c>
      <c r="C319" s="134"/>
      <c r="D319" s="135" t="s">
        <v>113</v>
      </c>
      <c r="E319" s="309">
        <v>0</v>
      </c>
      <c r="F319" s="309">
        <v>0</v>
      </c>
      <c r="G319" s="309">
        <v>0</v>
      </c>
      <c r="H319" s="309">
        <v>0</v>
      </c>
      <c r="I319" s="309">
        <v>0</v>
      </c>
      <c r="J319" s="309">
        <v>0</v>
      </c>
      <c r="K319" s="309">
        <v>0</v>
      </c>
      <c r="L319" s="309">
        <v>0</v>
      </c>
      <c r="M319" s="309">
        <v>0</v>
      </c>
      <c r="N319" s="309">
        <v>0</v>
      </c>
      <c r="O319" s="309">
        <v>0</v>
      </c>
      <c r="P319" s="306">
        <v>0</v>
      </c>
      <c r="Q319" s="18" t="str">
        <f t="shared" si="17"/>
        <v/>
      </c>
    </row>
    <row r="320" spans="1:17" s="18" customFormat="1" x14ac:dyDescent="0.25">
      <c r="A320" s="22" t="s">
        <v>245</v>
      </c>
      <c r="B320" s="23" t="s">
        <v>1378</v>
      </c>
      <c r="C320" s="23"/>
      <c r="D320" s="23"/>
      <c r="E320" s="24">
        <f>SUM(E305:E319)</f>
        <v>115</v>
      </c>
      <c r="F320" s="24">
        <f t="shared" ref="F320:O320" si="21">SUM(F305:F319)</f>
        <v>13</v>
      </c>
      <c r="G320" s="24">
        <f t="shared" si="21"/>
        <v>7</v>
      </c>
      <c r="H320" s="24">
        <f t="shared" si="21"/>
        <v>1</v>
      </c>
      <c r="I320" s="24">
        <f t="shared" si="21"/>
        <v>11</v>
      </c>
      <c r="J320" s="24">
        <f t="shared" si="21"/>
        <v>14</v>
      </c>
      <c r="K320" s="24">
        <f t="shared" si="21"/>
        <v>3</v>
      </c>
      <c r="L320" s="24">
        <f t="shared" si="21"/>
        <v>0</v>
      </c>
      <c r="M320" s="24">
        <f t="shared" si="21"/>
        <v>81</v>
      </c>
      <c r="N320" s="24">
        <f t="shared" si="21"/>
        <v>0</v>
      </c>
      <c r="O320" s="24">
        <f t="shared" si="21"/>
        <v>11</v>
      </c>
      <c r="P320" s="25">
        <f t="shared" si="19"/>
        <v>128</v>
      </c>
      <c r="Q320" s="18" t="str">
        <f t="shared" si="17"/>
        <v/>
      </c>
    </row>
    <row r="321" spans="1:17" s="18" customFormat="1" x14ac:dyDescent="0.25">
      <c r="A321" s="138" t="s">
        <v>121</v>
      </c>
      <c r="B321" s="134" t="s">
        <v>424</v>
      </c>
      <c r="C321" s="134" t="s">
        <v>233</v>
      </c>
      <c r="D321" s="135" t="s">
        <v>392</v>
      </c>
      <c r="E321" s="211">
        <v>6</v>
      </c>
      <c r="F321" s="211">
        <v>3</v>
      </c>
      <c r="G321" s="211">
        <v>8</v>
      </c>
      <c r="H321" s="211">
        <v>0</v>
      </c>
      <c r="I321" s="211">
        <v>0</v>
      </c>
      <c r="J321" s="211">
        <v>0</v>
      </c>
      <c r="K321" s="211">
        <v>0</v>
      </c>
      <c r="L321" s="211">
        <v>0</v>
      </c>
      <c r="M321" s="211">
        <v>1</v>
      </c>
      <c r="N321" s="211">
        <v>0</v>
      </c>
      <c r="O321" s="211">
        <v>0</v>
      </c>
      <c r="P321" s="212">
        <f t="shared" si="19"/>
        <v>9</v>
      </c>
      <c r="Q321" s="18" t="str">
        <f t="shared" si="17"/>
        <v/>
      </c>
    </row>
    <row r="322" spans="1:17" s="18" customFormat="1" x14ac:dyDescent="0.25">
      <c r="A322" s="213"/>
      <c r="B322" s="134" t="s">
        <v>1378</v>
      </c>
      <c r="C322" s="134"/>
      <c r="D322" s="135" t="s">
        <v>119</v>
      </c>
      <c r="E322" s="309">
        <v>0</v>
      </c>
      <c r="F322" s="309">
        <v>0</v>
      </c>
      <c r="G322" s="309">
        <v>0</v>
      </c>
      <c r="H322" s="309">
        <v>0</v>
      </c>
      <c r="I322" s="309">
        <v>0</v>
      </c>
      <c r="J322" s="309">
        <v>0</v>
      </c>
      <c r="K322" s="309">
        <v>0</v>
      </c>
      <c r="L322" s="309">
        <v>0</v>
      </c>
      <c r="M322" s="309">
        <v>0</v>
      </c>
      <c r="N322" s="309">
        <v>0</v>
      </c>
      <c r="O322" s="309">
        <v>0</v>
      </c>
      <c r="P322" s="306">
        <v>0</v>
      </c>
      <c r="Q322" s="18" t="str">
        <f t="shared" si="17"/>
        <v/>
      </c>
    </row>
    <row r="323" spans="1:17" s="18" customFormat="1" x14ac:dyDescent="0.25">
      <c r="A323" s="213"/>
      <c r="B323" s="134" t="s">
        <v>1378</v>
      </c>
      <c r="C323" s="134"/>
      <c r="D323" s="135" t="s">
        <v>113</v>
      </c>
      <c r="E323" s="309">
        <v>0</v>
      </c>
      <c r="F323" s="309">
        <v>0</v>
      </c>
      <c r="G323" s="309">
        <v>0</v>
      </c>
      <c r="H323" s="309">
        <v>0</v>
      </c>
      <c r="I323" s="309">
        <v>0</v>
      </c>
      <c r="J323" s="309">
        <v>0</v>
      </c>
      <c r="K323" s="309">
        <v>0</v>
      </c>
      <c r="L323" s="309">
        <v>0</v>
      </c>
      <c r="M323" s="309">
        <v>0</v>
      </c>
      <c r="N323" s="309">
        <v>0</v>
      </c>
      <c r="O323" s="309">
        <v>0</v>
      </c>
      <c r="P323" s="306">
        <v>0</v>
      </c>
      <c r="Q323" s="18" t="str">
        <f t="shared" si="17"/>
        <v/>
      </c>
    </row>
    <row r="324" spans="1:17" s="18" customFormat="1" x14ac:dyDescent="0.25">
      <c r="A324" s="213"/>
      <c r="B324" s="134" t="s">
        <v>1412</v>
      </c>
      <c r="C324" s="134" t="s">
        <v>246</v>
      </c>
      <c r="D324" s="135" t="s">
        <v>392</v>
      </c>
      <c r="E324" s="211">
        <v>9</v>
      </c>
      <c r="F324" s="211">
        <v>7</v>
      </c>
      <c r="G324" s="211">
        <v>2</v>
      </c>
      <c r="H324" s="211">
        <v>0</v>
      </c>
      <c r="I324" s="211">
        <v>4</v>
      </c>
      <c r="J324" s="211">
        <v>0</v>
      </c>
      <c r="K324" s="211">
        <v>0</v>
      </c>
      <c r="L324" s="211">
        <v>0</v>
      </c>
      <c r="M324" s="211">
        <v>10</v>
      </c>
      <c r="N324" s="211">
        <v>0</v>
      </c>
      <c r="O324" s="211">
        <v>0</v>
      </c>
      <c r="P324" s="212">
        <f t="shared" si="19"/>
        <v>16</v>
      </c>
      <c r="Q324" s="18" t="str">
        <f t="shared" si="17"/>
        <v/>
      </c>
    </row>
    <row r="325" spans="1:17" s="18" customFormat="1" x14ac:dyDescent="0.25">
      <c r="A325" s="213"/>
      <c r="B325" s="134" t="s">
        <v>1378</v>
      </c>
      <c r="C325" s="134"/>
      <c r="D325" s="135" t="s">
        <v>119</v>
      </c>
      <c r="E325" s="309">
        <v>0</v>
      </c>
      <c r="F325" s="309">
        <v>0</v>
      </c>
      <c r="G325" s="309">
        <v>0</v>
      </c>
      <c r="H325" s="309">
        <v>0</v>
      </c>
      <c r="I325" s="309">
        <v>0</v>
      </c>
      <c r="J325" s="309">
        <v>0</v>
      </c>
      <c r="K325" s="309">
        <v>0</v>
      </c>
      <c r="L325" s="309">
        <v>0</v>
      </c>
      <c r="M325" s="309">
        <v>0</v>
      </c>
      <c r="N325" s="309">
        <v>0</v>
      </c>
      <c r="O325" s="309">
        <v>0</v>
      </c>
      <c r="P325" s="306">
        <v>0</v>
      </c>
      <c r="Q325" s="18" t="str">
        <f t="shared" si="17"/>
        <v/>
      </c>
    </row>
    <row r="326" spans="1:17" s="18" customFormat="1" x14ac:dyDescent="0.25">
      <c r="A326" s="213"/>
      <c r="B326" s="134" t="s">
        <v>1378</v>
      </c>
      <c r="C326" s="134"/>
      <c r="D326" s="135" t="s">
        <v>113</v>
      </c>
      <c r="E326" s="309">
        <v>0</v>
      </c>
      <c r="F326" s="309">
        <v>0</v>
      </c>
      <c r="G326" s="309">
        <v>0</v>
      </c>
      <c r="H326" s="309">
        <v>0</v>
      </c>
      <c r="I326" s="309">
        <v>0</v>
      </c>
      <c r="J326" s="309">
        <v>0</v>
      </c>
      <c r="K326" s="309">
        <v>0</v>
      </c>
      <c r="L326" s="309">
        <v>0</v>
      </c>
      <c r="M326" s="309">
        <v>0</v>
      </c>
      <c r="N326" s="309">
        <v>0</v>
      </c>
      <c r="O326" s="309">
        <v>0</v>
      </c>
      <c r="P326" s="306">
        <v>0</v>
      </c>
      <c r="Q326" s="18" t="str">
        <f t="shared" ref="Q326:Q344" si="22">IF(P326=(E326+F326),"","Check")</f>
        <v/>
      </c>
    </row>
    <row r="327" spans="1:17" s="18" customFormat="1" x14ac:dyDescent="0.25">
      <c r="A327" s="213"/>
      <c r="B327" s="134" t="s">
        <v>1414</v>
      </c>
      <c r="C327" s="134" t="s">
        <v>248</v>
      </c>
      <c r="D327" s="135" t="s">
        <v>392</v>
      </c>
      <c r="E327" s="211">
        <v>25</v>
      </c>
      <c r="F327" s="211">
        <v>9</v>
      </c>
      <c r="G327" s="211">
        <v>2</v>
      </c>
      <c r="H327" s="211">
        <v>0</v>
      </c>
      <c r="I327" s="211">
        <v>2</v>
      </c>
      <c r="J327" s="211">
        <v>0</v>
      </c>
      <c r="K327" s="211">
        <v>0</v>
      </c>
      <c r="L327" s="211">
        <v>0</v>
      </c>
      <c r="M327" s="211">
        <v>28</v>
      </c>
      <c r="N327" s="211">
        <v>2</v>
      </c>
      <c r="O327" s="211">
        <v>0</v>
      </c>
      <c r="P327" s="212">
        <f t="shared" si="19"/>
        <v>34</v>
      </c>
      <c r="Q327" s="18" t="str">
        <f t="shared" si="22"/>
        <v/>
      </c>
    </row>
    <row r="328" spans="1:17" s="18" customFormat="1" x14ac:dyDescent="0.25">
      <c r="A328" s="213"/>
      <c r="B328" s="134" t="s">
        <v>1378</v>
      </c>
      <c r="C328" s="134"/>
      <c r="D328" s="135" t="s">
        <v>119</v>
      </c>
      <c r="E328" s="309">
        <v>0</v>
      </c>
      <c r="F328" s="309">
        <v>0</v>
      </c>
      <c r="G328" s="309">
        <v>0</v>
      </c>
      <c r="H328" s="309">
        <v>0</v>
      </c>
      <c r="I328" s="309">
        <v>0</v>
      </c>
      <c r="J328" s="309">
        <v>0</v>
      </c>
      <c r="K328" s="309">
        <v>0</v>
      </c>
      <c r="L328" s="309">
        <v>0</v>
      </c>
      <c r="M328" s="309">
        <v>0</v>
      </c>
      <c r="N328" s="309">
        <v>0</v>
      </c>
      <c r="O328" s="309">
        <v>0</v>
      </c>
      <c r="P328" s="306">
        <v>0</v>
      </c>
      <c r="Q328" s="18" t="str">
        <f t="shared" si="22"/>
        <v/>
      </c>
    </row>
    <row r="329" spans="1:17" s="18" customFormat="1" x14ac:dyDescent="0.25">
      <c r="A329" s="213"/>
      <c r="B329" s="134" t="s">
        <v>1378</v>
      </c>
      <c r="C329" s="134"/>
      <c r="D329" s="135" t="s">
        <v>113</v>
      </c>
      <c r="E329" s="309">
        <v>0</v>
      </c>
      <c r="F329" s="309">
        <v>0</v>
      </c>
      <c r="G329" s="309">
        <v>0</v>
      </c>
      <c r="H329" s="309">
        <v>0</v>
      </c>
      <c r="I329" s="309">
        <v>0</v>
      </c>
      <c r="J329" s="309">
        <v>0</v>
      </c>
      <c r="K329" s="309">
        <v>0</v>
      </c>
      <c r="L329" s="309">
        <v>0</v>
      </c>
      <c r="M329" s="309">
        <v>0</v>
      </c>
      <c r="N329" s="309">
        <v>0</v>
      </c>
      <c r="O329" s="309">
        <v>0</v>
      </c>
      <c r="P329" s="306">
        <v>0</v>
      </c>
      <c r="Q329" s="18" t="str">
        <f t="shared" si="22"/>
        <v/>
      </c>
    </row>
    <row r="330" spans="1:17" s="18" customFormat="1" x14ac:dyDescent="0.25">
      <c r="A330" s="213"/>
      <c r="B330" s="134" t="s">
        <v>1415</v>
      </c>
      <c r="C330" s="134" t="s">
        <v>32</v>
      </c>
      <c r="D330" s="135" t="s">
        <v>392</v>
      </c>
      <c r="E330" s="309">
        <v>0</v>
      </c>
      <c r="F330" s="309">
        <v>0</v>
      </c>
      <c r="G330" s="309">
        <v>0</v>
      </c>
      <c r="H330" s="309">
        <v>0</v>
      </c>
      <c r="I330" s="309">
        <v>0</v>
      </c>
      <c r="J330" s="309">
        <v>0</v>
      </c>
      <c r="K330" s="309">
        <v>0</v>
      </c>
      <c r="L330" s="309">
        <v>0</v>
      </c>
      <c r="M330" s="309">
        <v>0</v>
      </c>
      <c r="N330" s="309">
        <v>0</v>
      </c>
      <c r="O330" s="309">
        <v>0</v>
      </c>
      <c r="P330" s="306">
        <v>0</v>
      </c>
      <c r="Q330" s="18" t="str">
        <f t="shared" si="22"/>
        <v/>
      </c>
    </row>
    <row r="331" spans="1:17" s="18" customFormat="1" x14ac:dyDescent="0.25">
      <c r="A331" s="213"/>
      <c r="B331" s="134" t="s">
        <v>1378</v>
      </c>
      <c r="C331" s="134"/>
      <c r="D331" s="135" t="s">
        <v>119</v>
      </c>
      <c r="E331" s="211">
        <v>69</v>
      </c>
      <c r="F331" s="211">
        <v>33</v>
      </c>
      <c r="G331" s="211">
        <v>14</v>
      </c>
      <c r="H331" s="211">
        <v>0</v>
      </c>
      <c r="I331" s="211">
        <v>15</v>
      </c>
      <c r="J331" s="211">
        <v>0</v>
      </c>
      <c r="K331" s="211">
        <v>0</v>
      </c>
      <c r="L331" s="211">
        <v>0</v>
      </c>
      <c r="M331" s="211">
        <v>63</v>
      </c>
      <c r="N331" s="211">
        <v>0</v>
      </c>
      <c r="O331" s="211">
        <v>10</v>
      </c>
      <c r="P331" s="212">
        <f t="shared" si="19"/>
        <v>102</v>
      </c>
      <c r="Q331" s="18" t="str">
        <f t="shared" si="22"/>
        <v/>
      </c>
    </row>
    <row r="332" spans="1:17" s="18" customFormat="1" x14ac:dyDescent="0.25">
      <c r="A332" s="213"/>
      <c r="B332" s="134" t="s">
        <v>1378</v>
      </c>
      <c r="C332" s="134"/>
      <c r="D332" s="135" t="s">
        <v>113</v>
      </c>
      <c r="E332" s="309">
        <v>0</v>
      </c>
      <c r="F332" s="309">
        <v>0</v>
      </c>
      <c r="G332" s="309">
        <v>0</v>
      </c>
      <c r="H332" s="309">
        <v>0</v>
      </c>
      <c r="I332" s="309">
        <v>0</v>
      </c>
      <c r="J332" s="309">
        <v>0</v>
      </c>
      <c r="K332" s="309">
        <v>0</v>
      </c>
      <c r="L332" s="309">
        <v>0</v>
      </c>
      <c r="M332" s="309">
        <v>0</v>
      </c>
      <c r="N332" s="309">
        <v>0</v>
      </c>
      <c r="O332" s="309">
        <v>0</v>
      </c>
      <c r="P332" s="306">
        <v>0</v>
      </c>
      <c r="Q332" s="18" t="str">
        <f t="shared" si="22"/>
        <v/>
      </c>
    </row>
    <row r="333" spans="1:17" s="18" customFormat="1" x14ac:dyDescent="0.25">
      <c r="A333" s="213"/>
      <c r="B333" s="134" t="s">
        <v>1416</v>
      </c>
      <c r="C333" s="134" t="s">
        <v>249</v>
      </c>
      <c r="D333" s="135" t="s">
        <v>392</v>
      </c>
      <c r="E333" s="309">
        <v>0</v>
      </c>
      <c r="F333" s="309">
        <v>0</v>
      </c>
      <c r="G333" s="309">
        <v>0</v>
      </c>
      <c r="H333" s="309">
        <v>0</v>
      </c>
      <c r="I333" s="309">
        <v>0</v>
      </c>
      <c r="J333" s="309">
        <v>0</v>
      </c>
      <c r="K333" s="309">
        <v>0</v>
      </c>
      <c r="L333" s="309">
        <v>0</v>
      </c>
      <c r="M333" s="309">
        <v>0</v>
      </c>
      <c r="N333" s="309">
        <v>0</v>
      </c>
      <c r="O333" s="309">
        <v>0</v>
      </c>
      <c r="P333" s="306">
        <v>0</v>
      </c>
      <c r="Q333" s="18" t="str">
        <f t="shared" si="22"/>
        <v/>
      </c>
    </row>
    <row r="334" spans="1:17" s="18" customFormat="1" x14ac:dyDescent="0.25">
      <c r="A334" s="213"/>
      <c r="B334" s="134" t="s">
        <v>1378</v>
      </c>
      <c r="C334" s="134"/>
      <c r="D334" s="135" t="s">
        <v>119</v>
      </c>
      <c r="E334" s="211">
        <v>22</v>
      </c>
      <c r="F334" s="211">
        <v>10</v>
      </c>
      <c r="G334" s="211">
        <v>1</v>
      </c>
      <c r="H334" s="211">
        <v>0</v>
      </c>
      <c r="I334" s="211">
        <v>3</v>
      </c>
      <c r="J334" s="211">
        <v>2</v>
      </c>
      <c r="K334" s="211">
        <v>2</v>
      </c>
      <c r="L334" s="211">
        <v>1</v>
      </c>
      <c r="M334" s="211">
        <v>23</v>
      </c>
      <c r="N334" s="211">
        <v>0</v>
      </c>
      <c r="O334" s="211">
        <v>0</v>
      </c>
      <c r="P334" s="212">
        <f t="shared" si="19"/>
        <v>32</v>
      </c>
      <c r="Q334" s="18" t="str">
        <f t="shared" si="22"/>
        <v/>
      </c>
    </row>
    <row r="335" spans="1:17" s="18" customFormat="1" x14ac:dyDescent="0.25">
      <c r="A335" s="213"/>
      <c r="B335" s="134" t="s">
        <v>1378</v>
      </c>
      <c r="C335" s="134"/>
      <c r="D335" s="135" t="s">
        <v>113</v>
      </c>
      <c r="E335" s="309">
        <v>0</v>
      </c>
      <c r="F335" s="309">
        <v>0</v>
      </c>
      <c r="G335" s="309">
        <v>0</v>
      </c>
      <c r="H335" s="309">
        <v>0</v>
      </c>
      <c r="I335" s="309">
        <v>0</v>
      </c>
      <c r="J335" s="309">
        <v>0</v>
      </c>
      <c r="K335" s="309">
        <v>0</v>
      </c>
      <c r="L335" s="309">
        <v>0</v>
      </c>
      <c r="M335" s="309">
        <v>0</v>
      </c>
      <c r="N335" s="309">
        <v>0</v>
      </c>
      <c r="O335" s="309">
        <v>0</v>
      </c>
      <c r="P335" s="306">
        <v>0</v>
      </c>
      <c r="Q335" s="18" t="str">
        <f t="shared" si="22"/>
        <v/>
      </c>
    </row>
    <row r="336" spans="1:17" s="18" customFormat="1" x14ac:dyDescent="0.25">
      <c r="A336" s="213"/>
      <c r="B336" s="134" t="s">
        <v>1417</v>
      </c>
      <c r="C336" s="134" t="s">
        <v>250</v>
      </c>
      <c r="D336" s="135" t="s">
        <v>392</v>
      </c>
      <c r="E336" s="211">
        <v>35</v>
      </c>
      <c r="F336" s="211">
        <v>8</v>
      </c>
      <c r="G336" s="211">
        <v>1</v>
      </c>
      <c r="H336" s="211">
        <v>0</v>
      </c>
      <c r="I336" s="211">
        <v>2</v>
      </c>
      <c r="J336" s="211">
        <v>0</v>
      </c>
      <c r="K336" s="211">
        <v>1</v>
      </c>
      <c r="L336" s="211">
        <v>0</v>
      </c>
      <c r="M336" s="211">
        <v>34</v>
      </c>
      <c r="N336" s="211">
        <v>0</v>
      </c>
      <c r="O336" s="211">
        <v>5</v>
      </c>
      <c r="P336" s="212">
        <f t="shared" si="19"/>
        <v>43</v>
      </c>
      <c r="Q336" s="18" t="str">
        <f t="shared" si="22"/>
        <v/>
      </c>
    </row>
    <row r="337" spans="1:18" s="18" customFormat="1" x14ac:dyDescent="0.25">
      <c r="A337" s="213"/>
      <c r="B337" s="134" t="s">
        <v>1378</v>
      </c>
      <c r="C337" s="134"/>
      <c r="D337" s="135" t="s">
        <v>119</v>
      </c>
      <c r="E337" s="309">
        <v>0</v>
      </c>
      <c r="F337" s="309">
        <v>0</v>
      </c>
      <c r="G337" s="309">
        <v>0</v>
      </c>
      <c r="H337" s="309">
        <v>0</v>
      </c>
      <c r="I337" s="309">
        <v>0</v>
      </c>
      <c r="J337" s="309">
        <v>0</v>
      </c>
      <c r="K337" s="309">
        <v>0</v>
      </c>
      <c r="L337" s="309">
        <v>0</v>
      </c>
      <c r="M337" s="309">
        <v>0</v>
      </c>
      <c r="N337" s="309">
        <v>0</v>
      </c>
      <c r="O337" s="309">
        <v>0</v>
      </c>
      <c r="P337" s="306">
        <v>0</v>
      </c>
      <c r="Q337" s="18" t="str">
        <f t="shared" si="22"/>
        <v/>
      </c>
    </row>
    <row r="338" spans="1:18" s="18" customFormat="1" x14ac:dyDescent="0.25">
      <c r="A338" s="213"/>
      <c r="B338" s="134" t="s">
        <v>1378</v>
      </c>
      <c r="C338" s="134"/>
      <c r="D338" s="135" t="s">
        <v>113</v>
      </c>
      <c r="E338" s="309">
        <v>0</v>
      </c>
      <c r="F338" s="309">
        <v>0</v>
      </c>
      <c r="G338" s="309">
        <v>0</v>
      </c>
      <c r="H338" s="309">
        <v>0</v>
      </c>
      <c r="I338" s="309">
        <v>0</v>
      </c>
      <c r="J338" s="309">
        <v>0</v>
      </c>
      <c r="K338" s="309">
        <v>0</v>
      </c>
      <c r="L338" s="309">
        <v>0</v>
      </c>
      <c r="M338" s="309">
        <v>0</v>
      </c>
      <c r="N338" s="309">
        <v>0</v>
      </c>
      <c r="O338" s="309">
        <v>0</v>
      </c>
      <c r="P338" s="306">
        <v>0</v>
      </c>
      <c r="Q338" s="18" t="str">
        <f t="shared" si="22"/>
        <v/>
      </c>
    </row>
    <row r="339" spans="1:18" s="18" customFormat="1" x14ac:dyDescent="0.25">
      <c r="A339" s="22" t="s">
        <v>251</v>
      </c>
      <c r="B339" s="23" t="s">
        <v>1378</v>
      </c>
      <c r="C339" s="23"/>
      <c r="D339" s="23"/>
      <c r="E339" s="24">
        <f>SUM(E321:E338)</f>
        <v>166</v>
      </c>
      <c r="F339" s="24">
        <f t="shared" ref="F339:O339" si="23">SUM(F321:F338)</f>
        <v>70</v>
      </c>
      <c r="G339" s="24">
        <f t="shared" si="23"/>
        <v>28</v>
      </c>
      <c r="H339" s="24">
        <f t="shared" si="23"/>
        <v>0</v>
      </c>
      <c r="I339" s="24">
        <f t="shared" si="23"/>
        <v>26</v>
      </c>
      <c r="J339" s="24">
        <f t="shared" si="23"/>
        <v>2</v>
      </c>
      <c r="K339" s="24">
        <f t="shared" si="23"/>
        <v>3</v>
      </c>
      <c r="L339" s="24">
        <f t="shared" si="23"/>
        <v>1</v>
      </c>
      <c r="M339" s="24">
        <f t="shared" si="23"/>
        <v>159</v>
      </c>
      <c r="N339" s="24">
        <f t="shared" si="23"/>
        <v>2</v>
      </c>
      <c r="O339" s="24">
        <f t="shared" si="23"/>
        <v>15</v>
      </c>
      <c r="P339" s="25">
        <f t="shared" si="19"/>
        <v>236</v>
      </c>
      <c r="Q339" s="18" t="str">
        <f t="shared" si="22"/>
        <v/>
      </c>
    </row>
    <row r="340" spans="1:18" s="18" customFormat="1" x14ac:dyDescent="0.25">
      <c r="A340" s="138" t="s">
        <v>122</v>
      </c>
      <c r="B340" s="134" t="s">
        <v>988</v>
      </c>
      <c r="C340" s="134" t="s">
        <v>33</v>
      </c>
      <c r="D340" s="135" t="s">
        <v>392</v>
      </c>
      <c r="E340" s="211">
        <v>290</v>
      </c>
      <c r="F340" s="211">
        <v>37</v>
      </c>
      <c r="G340" s="211">
        <v>10</v>
      </c>
      <c r="H340" s="211">
        <v>2</v>
      </c>
      <c r="I340" s="211">
        <v>3</v>
      </c>
      <c r="J340" s="211">
        <v>94</v>
      </c>
      <c r="K340" s="211">
        <v>8</v>
      </c>
      <c r="L340" s="211">
        <v>2</v>
      </c>
      <c r="M340" s="211">
        <v>192</v>
      </c>
      <c r="N340" s="211">
        <v>10</v>
      </c>
      <c r="O340" s="211">
        <v>6</v>
      </c>
      <c r="P340" s="212">
        <f t="shared" si="19"/>
        <v>327</v>
      </c>
      <c r="Q340" s="18" t="str">
        <f t="shared" si="22"/>
        <v/>
      </c>
    </row>
    <row r="341" spans="1:18" s="18" customFormat="1" x14ac:dyDescent="0.25">
      <c r="A341" s="213"/>
      <c r="B341" s="134" t="s">
        <v>1378</v>
      </c>
      <c r="C341" s="134"/>
      <c r="D341" s="135" t="s">
        <v>119</v>
      </c>
      <c r="E341" s="309">
        <v>0</v>
      </c>
      <c r="F341" s="309">
        <v>0</v>
      </c>
      <c r="G341" s="309">
        <v>0</v>
      </c>
      <c r="H341" s="309">
        <v>0</v>
      </c>
      <c r="I341" s="309">
        <v>0</v>
      </c>
      <c r="J341" s="309">
        <v>0</v>
      </c>
      <c r="K341" s="309">
        <v>0</v>
      </c>
      <c r="L341" s="309">
        <v>0</v>
      </c>
      <c r="M341" s="309">
        <v>0</v>
      </c>
      <c r="N341" s="309">
        <v>0</v>
      </c>
      <c r="O341" s="309">
        <v>0</v>
      </c>
      <c r="P341" s="306">
        <v>0</v>
      </c>
      <c r="Q341" s="18" t="str">
        <f t="shared" si="22"/>
        <v/>
      </c>
    </row>
    <row r="342" spans="1:18" s="18" customFormat="1" x14ac:dyDescent="0.25">
      <c r="A342" s="213"/>
      <c r="B342" s="134" t="s">
        <v>1378</v>
      </c>
      <c r="C342" s="134"/>
      <c r="D342" s="135" t="s">
        <v>113</v>
      </c>
      <c r="E342" s="211">
        <v>3</v>
      </c>
      <c r="F342" s="211">
        <v>0</v>
      </c>
      <c r="G342" s="211">
        <v>0</v>
      </c>
      <c r="H342" s="211">
        <v>0</v>
      </c>
      <c r="I342" s="211">
        <v>0</v>
      </c>
      <c r="J342" s="211">
        <v>0</v>
      </c>
      <c r="K342" s="211">
        <v>1</v>
      </c>
      <c r="L342" s="211">
        <v>0</v>
      </c>
      <c r="M342" s="211">
        <v>2</v>
      </c>
      <c r="N342" s="211">
        <v>0</v>
      </c>
      <c r="O342" s="211">
        <v>0</v>
      </c>
      <c r="P342" s="212">
        <f t="shared" si="19"/>
        <v>3</v>
      </c>
      <c r="Q342" s="18" t="str">
        <f t="shared" si="22"/>
        <v/>
      </c>
    </row>
    <row r="343" spans="1:18" s="18" customFormat="1" x14ac:dyDescent="0.25">
      <c r="A343" s="218" t="s">
        <v>252</v>
      </c>
      <c r="B343" s="219" t="s">
        <v>1378</v>
      </c>
      <c r="C343" s="219"/>
      <c r="D343" s="219"/>
      <c r="E343" s="220">
        <f>SUM(E340:E342)</f>
        <v>293</v>
      </c>
      <c r="F343" s="220">
        <f t="shared" ref="F343:O343" si="24">SUM(F340:F342)</f>
        <v>37</v>
      </c>
      <c r="G343" s="220">
        <f t="shared" si="24"/>
        <v>10</v>
      </c>
      <c r="H343" s="220">
        <f t="shared" si="24"/>
        <v>2</v>
      </c>
      <c r="I343" s="220">
        <f t="shared" si="24"/>
        <v>3</v>
      </c>
      <c r="J343" s="220">
        <f t="shared" si="24"/>
        <v>94</v>
      </c>
      <c r="K343" s="220">
        <f t="shared" si="24"/>
        <v>9</v>
      </c>
      <c r="L343" s="220">
        <f t="shared" si="24"/>
        <v>2</v>
      </c>
      <c r="M343" s="220">
        <f t="shared" si="24"/>
        <v>194</v>
      </c>
      <c r="N343" s="220">
        <f t="shared" si="24"/>
        <v>10</v>
      </c>
      <c r="O343" s="220">
        <f t="shared" si="24"/>
        <v>6</v>
      </c>
      <c r="P343" s="221">
        <f t="shared" si="19"/>
        <v>330</v>
      </c>
      <c r="Q343" s="18" t="str">
        <f t="shared" si="22"/>
        <v/>
      </c>
    </row>
    <row r="344" spans="1:18" ht="15.75" thickBot="1" x14ac:dyDescent="0.3">
      <c r="A344" s="26" t="s">
        <v>15</v>
      </c>
      <c r="B344" s="27" t="s">
        <v>1378</v>
      </c>
      <c r="C344" s="27"/>
      <c r="D344" s="27"/>
      <c r="E344" s="28">
        <f t="shared" ref="E344:O344" si="25">E343+E339+E320+E304+E267+E160+E156+E251+E152+E133+E93+E14</f>
        <v>1718</v>
      </c>
      <c r="F344" s="28">
        <f t="shared" si="25"/>
        <v>1138</v>
      </c>
      <c r="G344" s="28">
        <f t="shared" si="25"/>
        <v>458</v>
      </c>
      <c r="H344" s="28">
        <f t="shared" si="25"/>
        <v>7</v>
      </c>
      <c r="I344" s="28">
        <f t="shared" si="25"/>
        <v>187</v>
      </c>
      <c r="J344" s="28">
        <f t="shared" si="25"/>
        <v>310</v>
      </c>
      <c r="K344" s="28">
        <f t="shared" si="25"/>
        <v>68</v>
      </c>
      <c r="L344" s="28">
        <f t="shared" si="25"/>
        <v>8</v>
      </c>
      <c r="M344" s="28">
        <f t="shared" si="25"/>
        <v>1641</v>
      </c>
      <c r="N344" s="28">
        <f t="shared" si="25"/>
        <v>40</v>
      </c>
      <c r="O344" s="28">
        <f t="shared" si="25"/>
        <v>137</v>
      </c>
      <c r="P344" s="29">
        <f t="shared" si="19"/>
        <v>2856</v>
      </c>
      <c r="Q344" s="18" t="str">
        <f t="shared" si="22"/>
        <v/>
      </c>
      <c r="R344" t="s">
        <v>1378</v>
      </c>
    </row>
    <row r="346" spans="1:18" x14ac:dyDescent="0.25">
      <c r="E346" s="40" t="s">
        <v>1378</v>
      </c>
      <c r="F346" s="40" t="s">
        <v>1378</v>
      </c>
    </row>
  </sheetData>
  <mergeCells count="3">
    <mergeCell ref="A1:P1"/>
    <mergeCell ref="A2:P2"/>
    <mergeCell ref="A3:P3"/>
  </mergeCells>
  <conditionalFormatting sqref="R344">
    <cfRule type="cellIs" dxfId="23" priority="2" operator="equal">
      <formula>"Error"</formula>
    </cfRule>
  </conditionalFormatting>
  <conditionalFormatting sqref="E346:F346">
    <cfRule type="containsText" dxfId="22" priority="1" operator="containsText" text="Error">
      <formula>NOT(ISERROR(SEARCH("Error",E346)))</formula>
    </cfRule>
  </conditionalFormatting>
  <hyperlinks>
    <hyperlink ref="R1" location="'Table of contents'!A1" display="Return to Table of Contents"/>
  </hyperlinks>
  <printOptions horizontalCentered="1"/>
  <pageMargins left="0.7" right="0.7" top="0.75" bottom="0.75" header="0.3" footer="0.3"/>
  <pageSetup scale="52" fitToHeight="8" orientation="landscape" r:id="rId1"/>
  <headerFooter>
    <oddFooter>&amp;L*Doctor's degree - Professional Practice includes DNP, DPT, PHARMD, MD, and JD. All other Doctorate degrees are categorized as Doctor's degree - Research/Scholarship.</oddFooter>
  </headerFooter>
  <rowBreaks count="6" manualBreakCount="6">
    <brk id="50" max="15" man="1"/>
    <brk id="99" max="15" man="1"/>
    <brk id="152" max="15" man="1"/>
    <brk id="202" max="15" man="1"/>
    <brk id="251" max="15" man="1"/>
    <brk id="304" max="15" man="1"/>
  </rowBreaks>
  <ignoredErrors>
    <ignoredError sqref="P8 G14:O14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7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A5" sqref="A5"/>
    </sheetView>
  </sheetViews>
  <sheetFormatPr defaultRowHeight="15" x14ac:dyDescent="0.25"/>
  <cols>
    <col min="1" max="2" width="10.28515625" style="39" customWidth="1"/>
    <col min="3" max="3" width="34.42578125" style="39" customWidth="1"/>
    <col min="4" max="4" width="33" customWidth="1"/>
    <col min="5" max="6" width="7" style="40" customWidth="1"/>
    <col min="7" max="7" width="17.42578125" style="40" bestFit="1" customWidth="1"/>
    <col min="8" max="8" width="17.140625" style="40" bestFit="1" customWidth="1"/>
    <col min="9" max="9" width="5.7109375" style="40" bestFit="1" customWidth="1"/>
    <col min="10" max="10" width="13.85546875" style="40" bestFit="1" customWidth="1"/>
    <col min="11" max="11" width="16" style="40" bestFit="1" customWidth="1"/>
    <col min="12" max="12" width="19.140625" style="40" bestFit="1" customWidth="1"/>
    <col min="13" max="13" width="6.42578125" style="40" bestFit="1" customWidth="1"/>
    <col min="14" max="14" width="13.85546875" style="40" bestFit="1" customWidth="1"/>
    <col min="15" max="15" width="9.140625" style="40" bestFit="1" customWidth="1"/>
    <col min="16" max="16" width="10.7109375" style="40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8" ht="15.75" x14ac:dyDescent="0.25">
      <c r="A2" s="353" t="s">
        <v>388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391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s="128" customFormat="1" ht="26.25" customHeight="1" x14ac:dyDescent="0.2">
      <c r="A4" s="137" t="s">
        <v>98</v>
      </c>
      <c r="B4" s="270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6" t="s">
        <v>104</v>
      </c>
      <c r="J4" s="36" t="s">
        <v>105</v>
      </c>
      <c r="K4" s="36" t="s">
        <v>106</v>
      </c>
      <c r="L4" s="36" t="s">
        <v>107</v>
      </c>
      <c r="M4" s="36" t="s">
        <v>108</v>
      </c>
      <c r="N4" s="36" t="s">
        <v>109</v>
      </c>
      <c r="O4" s="36" t="s">
        <v>110</v>
      </c>
      <c r="P4" s="37" t="s">
        <v>15</v>
      </c>
    </row>
    <row r="5" spans="1:18" s="18" customFormat="1" x14ac:dyDescent="0.25">
      <c r="A5" s="138" t="s">
        <v>111</v>
      </c>
      <c r="B5" s="134" t="s">
        <v>926</v>
      </c>
      <c r="C5" s="134" t="s">
        <v>129</v>
      </c>
      <c r="D5" s="135" t="s">
        <v>392</v>
      </c>
      <c r="E5" s="160">
        <v>18</v>
      </c>
      <c r="F5" s="160">
        <v>12</v>
      </c>
      <c r="G5" s="160">
        <v>7</v>
      </c>
      <c r="H5" s="160">
        <v>0</v>
      </c>
      <c r="I5" s="160">
        <v>4</v>
      </c>
      <c r="J5" s="160">
        <v>5</v>
      </c>
      <c r="K5" s="160">
        <v>1</v>
      </c>
      <c r="L5" s="160">
        <v>0</v>
      </c>
      <c r="M5" s="160">
        <v>13</v>
      </c>
      <c r="N5" s="160">
        <v>0</v>
      </c>
      <c r="O5" s="160">
        <v>0</v>
      </c>
      <c r="P5" s="161">
        <f>SUM(G5:O5)</f>
        <v>30</v>
      </c>
      <c r="Q5" s="18" t="str">
        <f>IF(P5=(E5+F5),"","Check")</f>
        <v/>
      </c>
    </row>
    <row r="6" spans="1:18" s="18" customFormat="1" x14ac:dyDescent="0.25">
      <c r="A6" s="138"/>
      <c r="B6" s="134" t="s">
        <v>1378</v>
      </c>
      <c r="C6" s="134"/>
      <c r="D6" s="135" t="s">
        <v>119</v>
      </c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161">
        <f t="shared" ref="P6:P23" si="0">SUM(G6:O6)</f>
        <v>0</v>
      </c>
      <c r="Q6" s="18" t="str">
        <f t="shared" ref="Q6:Q69" si="1">IF(P6=(E6+F6),"","Check")</f>
        <v/>
      </c>
    </row>
    <row r="7" spans="1:18" s="18" customFormat="1" x14ac:dyDescent="0.25">
      <c r="A7" s="138"/>
      <c r="B7" s="134" t="s">
        <v>1378</v>
      </c>
      <c r="C7" s="134"/>
      <c r="D7" s="135" t="s">
        <v>113</v>
      </c>
      <c r="E7" s="208">
        <v>0</v>
      </c>
      <c r="F7" s="208">
        <v>0</v>
      </c>
      <c r="G7" s="208">
        <v>0</v>
      </c>
      <c r="H7" s="208">
        <v>0</v>
      </c>
      <c r="I7" s="208">
        <v>0</v>
      </c>
      <c r="J7" s="208">
        <v>0</v>
      </c>
      <c r="K7" s="208">
        <v>0</v>
      </c>
      <c r="L7" s="208">
        <v>0</v>
      </c>
      <c r="M7" s="208">
        <v>0</v>
      </c>
      <c r="N7" s="208">
        <v>0</v>
      </c>
      <c r="O7" s="208">
        <v>0</v>
      </c>
      <c r="P7" s="161">
        <f t="shared" si="0"/>
        <v>0</v>
      </c>
      <c r="Q7" s="18" t="str">
        <f t="shared" si="1"/>
        <v/>
      </c>
    </row>
    <row r="8" spans="1:18" s="18" customFormat="1" x14ac:dyDescent="0.25">
      <c r="A8" s="138"/>
      <c r="B8" s="134" t="s">
        <v>1382</v>
      </c>
      <c r="C8" s="134" t="s">
        <v>132</v>
      </c>
      <c r="D8" s="135" t="s">
        <v>392</v>
      </c>
      <c r="E8" s="160">
        <v>59</v>
      </c>
      <c r="F8" s="160">
        <v>111</v>
      </c>
      <c r="G8" s="160">
        <v>19</v>
      </c>
      <c r="H8" s="160">
        <v>0</v>
      </c>
      <c r="I8" s="160">
        <v>15</v>
      </c>
      <c r="J8" s="160">
        <v>18</v>
      </c>
      <c r="K8" s="160">
        <v>6</v>
      </c>
      <c r="L8" s="160">
        <v>0</v>
      </c>
      <c r="M8" s="160">
        <v>105</v>
      </c>
      <c r="N8" s="160">
        <v>2</v>
      </c>
      <c r="O8" s="160">
        <v>5</v>
      </c>
      <c r="P8" s="161">
        <v>170</v>
      </c>
      <c r="Q8" s="18" t="str">
        <f t="shared" si="1"/>
        <v/>
      </c>
    </row>
    <row r="9" spans="1:18" s="18" customFormat="1" x14ac:dyDescent="0.25">
      <c r="A9" s="138"/>
      <c r="B9" s="134" t="s">
        <v>1378</v>
      </c>
      <c r="C9" s="134"/>
      <c r="D9" s="135" t="s">
        <v>119</v>
      </c>
      <c r="E9" s="208">
        <v>0</v>
      </c>
      <c r="F9" s="208">
        <v>0</v>
      </c>
      <c r="G9" s="208">
        <v>0</v>
      </c>
      <c r="H9" s="208">
        <v>0</v>
      </c>
      <c r="I9" s="208">
        <v>0</v>
      </c>
      <c r="J9" s="208">
        <v>0</v>
      </c>
      <c r="K9" s="208">
        <v>0</v>
      </c>
      <c r="L9" s="208">
        <v>0</v>
      </c>
      <c r="M9" s="208">
        <v>0</v>
      </c>
      <c r="N9" s="208">
        <v>0</v>
      </c>
      <c r="O9" s="208">
        <v>0</v>
      </c>
      <c r="P9" s="161">
        <v>0</v>
      </c>
      <c r="Q9" s="18" t="str">
        <f t="shared" si="1"/>
        <v/>
      </c>
    </row>
    <row r="10" spans="1:18" s="18" customFormat="1" x14ac:dyDescent="0.25">
      <c r="A10" s="138"/>
      <c r="B10" s="134" t="s">
        <v>1378</v>
      </c>
      <c r="C10" s="134"/>
      <c r="D10" s="135" t="s">
        <v>113</v>
      </c>
      <c r="E10" s="160">
        <v>0</v>
      </c>
      <c r="F10" s="160">
        <v>1</v>
      </c>
      <c r="G10" s="160">
        <v>0</v>
      </c>
      <c r="H10" s="160">
        <v>0</v>
      </c>
      <c r="I10" s="160">
        <v>0</v>
      </c>
      <c r="J10" s="160">
        <v>1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1</v>
      </c>
      <c r="Q10" s="18" t="str">
        <f t="shared" si="1"/>
        <v/>
      </c>
    </row>
    <row r="11" spans="1:18" s="18" customFormat="1" x14ac:dyDescent="0.25">
      <c r="A11" s="138"/>
      <c r="B11" s="134" t="s">
        <v>1383</v>
      </c>
      <c r="C11" s="134" t="s">
        <v>133</v>
      </c>
      <c r="D11" s="135" t="s">
        <v>392</v>
      </c>
      <c r="E11" s="160">
        <v>2</v>
      </c>
      <c r="F11" s="160">
        <v>1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2</v>
      </c>
      <c r="N11" s="160">
        <v>1</v>
      </c>
      <c r="O11" s="160">
        <v>0</v>
      </c>
      <c r="P11" s="161">
        <v>3</v>
      </c>
      <c r="Q11" s="18" t="str">
        <f t="shared" si="1"/>
        <v/>
      </c>
    </row>
    <row r="12" spans="1:18" s="18" customFormat="1" x14ac:dyDescent="0.25">
      <c r="A12" s="138"/>
      <c r="B12" s="134" t="s">
        <v>1378</v>
      </c>
      <c r="C12" s="134"/>
      <c r="D12" s="135" t="s">
        <v>119</v>
      </c>
      <c r="E12" s="208">
        <v>0</v>
      </c>
      <c r="F12" s="208">
        <v>0</v>
      </c>
      <c r="G12" s="208">
        <v>0</v>
      </c>
      <c r="H12" s="208">
        <v>0</v>
      </c>
      <c r="I12" s="208">
        <v>0</v>
      </c>
      <c r="J12" s="208">
        <v>0</v>
      </c>
      <c r="K12" s="208">
        <v>0</v>
      </c>
      <c r="L12" s="208">
        <v>0</v>
      </c>
      <c r="M12" s="208">
        <v>0</v>
      </c>
      <c r="N12" s="208">
        <v>0</v>
      </c>
      <c r="O12" s="208">
        <v>0</v>
      </c>
      <c r="P12" s="161">
        <v>0</v>
      </c>
      <c r="Q12" s="18" t="str">
        <f t="shared" si="1"/>
        <v/>
      </c>
    </row>
    <row r="13" spans="1:18" s="18" customFormat="1" x14ac:dyDescent="0.25">
      <c r="A13" s="138"/>
      <c r="B13" s="134" t="s">
        <v>1378</v>
      </c>
      <c r="C13" s="134"/>
      <c r="D13" s="135" t="s">
        <v>113</v>
      </c>
      <c r="E13" s="208">
        <v>0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161">
        <v>0</v>
      </c>
      <c r="Q13" s="18" t="str">
        <f t="shared" si="1"/>
        <v/>
      </c>
    </row>
    <row r="14" spans="1:18" s="18" customFormat="1" x14ac:dyDescent="0.25">
      <c r="A14" s="22" t="s">
        <v>134</v>
      </c>
      <c r="B14" s="23" t="s">
        <v>1378</v>
      </c>
      <c r="C14" s="23"/>
      <c r="D14" s="23"/>
      <c r="E14" s="24">
        <v>79</v>
      </c>
      <c r="F14" s="24">
        <v>125</v>
      </c>
      <c r="G14" s="24">
        <v>26</v>
      </c>
      <c r="H14" s="24">
        <v>0</v>
      </c>
      <c r="I14" s="24">
        <v>19</v>
      </c>
      <c r="J14" s="24">
        <v>24</v>
      </c>
      <c r="K14" s="24">
        <v>7</v>
      </c>
      <c r="L14" s="24">
        <v>0</v>
      </c>
      <c r="M14" s="24">
        <v>120</v>
      </c>
      <c r="N14" s="24">
        <v>3</v>
      </c>
      <c r="O14" s="24">
        <v>5</v>
      </c>
      <c r="P14" s="25">
        <v>204</v>
      </c>
      <c r="Q14" s="18" t="str">
        <f t="shared" si="1"/>
        <v/>
      </c>
    </row>
    <row r="15" spans="1:18" s="18" customFormat="1" x14ac:dyDescent="0.25">
      <c r="A15" s="138" t="s">
        <v>112</v>
      </c>
      <c r="B15" s="134" t="s">
        <v>933</v>
      </c>
      <c r="C15" s="134" t="s">
        <v>135</v>
      </c>
      <c r="D15" s="135" t="s">
        <v>392</v>
      </c>
      <c r="E15" s="160">
        <v>10</v>
      </c>
      <c r="F15" s="160">
        <v>1</v>
      </c>
      <c r="G15" s="160">
        <v>0</v>
      </c>
      <c r="H15" s="160">
        <v>0</v>
      </c>
      <c r="I15" s="160">
        <v>0</v>
      </c>
      <c r="J15" s="160">
        <v>2</v>
      </c>
      <c r="K15" s="160">
        <v>0</v>
      </c>
      <c r="L15" s="160">
        <v>0</v>
      </c>
      <c r="M15" s="160">
        <v>8</v>
      </c>
      <c r="N15" s="160">
        <v>0</v>
      </c>
      <c r="O15" s="160">
        <v>1</v>
      </c>
      <c r="P15" s="161">
        <f t="shared" si="0"/>
        <v>11</v>
      </c>
      <c r="Q15" s="18" t="str">
        <f t="shared" si="1"/>
        <v/>
      </c>
    </row>
    <row r="16" spans="1:18" s="18" customFormat="1" x14ac:dyDescent="0.25">
      <c r="A16" s="138"/>
      <c r="B16" s="134" t="s">
        <v>1378</v>
      </c>
      <c r="C16" s="134"/>
      <c r="D16" s="135" t="s">
        <v>119</v>
      </c>
      <c r="E16" s="208">
        <v>0</v>
      </c>
      <c r="F16" s="208">
        <v>0</v>
      </c>
      <c r="G16" s="208">
        <v>0</v>
      </c>
      <c r="H16" s="208">
        <v>0</v>
      </c>
      <c r="I16" s="208">
        <v>0</v>
      </c>
      <c r="J16" s="208">
        <v>0</v>
      </c>
      <c r="K16" s="208">
        <v>0</v>
      </c>
      <c r="L16" s="208">
        <v>0</v>
      </c>
      <c r="M16" s="208">
        <v>0</v>
      </c>
      <c r="N16" s="208">
        <v>0</v>
      </c>
      <c r="O16" s="208">
        <v>0</v>
      </c>
      <c r="P16" s="306">
        <f t="shared" si="0"/>
        <v>0</v>
      </c>
      <c r="Q16" s="18" t="str">
        <f t="shared" si="1"/>
        <v/>
      </c>
    </row>
    <row r="17" spans="1:17" s="18" customFormat="1" x14ac:dyDescent="0.25">
      <c r="A17" s="138"/>
      <c r="B17" s="134" t="s">
        <v>1378</v>
      </c>
      <c r="C17" s="134"/>
      <c r="D17" s="135" t="s">
        <v>113</v>
      </c>
      <c r="E17" s="208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0</v>
      </c>
      <c r="N17" s="208">
        <v>0</v>
      </c>
      <c r="O17" s="208">
        <v>0</v>
      </c>
      <c r="P17" s="306">
        <f t="shared" si="0"/>
        <v>0</v>
      </c>
      <c r="Q17" s="18" t="str">
        <f t="shared" si="1"/>
        <v/>
      </c>
    </row>
    <row r="18" spans="1:17" s="18" customFormat="1" x14ac:dyDescent="0.25">
      <c r="A18" s="138"/>
      <c r="B18" s="134" t="s">
        <v>1384</v>
      </c>
      <c r="C18" s="134" t="s">
        <v>136</v>
      </c>
      <c r="D18" s="135" t="s">
        <v>392</v>
      </c>
      <c r="E18" s="160">
        <v>16</v>
      </c>
      <c r="F18" s="160">
        <v>4</v>
      </c>
      <c r="G18" s="160">
        <v>1</v>
      </c>
      <c r="H18" s="160">
        <v>0</v>
      </c>
      <c r="I18" s="160">
        <v>0</v>
      </c>
      <c r="J18" s="160">
        <v>2</v>
      </c>
      <c r="K18" s="160">
        <v>3</v>
      </c>
      <c r="L18" s="160">
        <v>0</v>
      </c>
      <c r="M18" s="160">
        <v>11</v>
      </c>
      <c r="N18" s="160">
        <v>1</v>
      </c>
      <c r="O18" s="160">
        <v>2</v>
      </c>
      <c r="P18" s="161">
        <f t="shared" si="0"/>
        <v>20</v>
      </c>
      <c r="Q18" s="18" t="str">
        <f t="shared" si="1"/>
        <v/>
      </c>
    </row>
    <row r="19" spans="1:17" s="18" customFormat="1" x14ac:dyDescent="0.25">
      <c r="A19" s="138"/>
      <c r="B19" s="134" t="s">
        <v>1378</v>
      </c>
      <c r="C19" s="134"/>
      <c r="D19" s="135" t="s">
        <v>119</v>
      </c>
      <c r="E19" s="208">
        <v>0</v>
      </c>
      <c r="F19" s="208">
        <v>0</v>
      </c>
      <c r="G19" s="208">
        <v>0</v>
      </c>
      <c r="H19" s="208">
        <v>0</v>
      </c>
      <c r="I19" s="208">
        <v>0</v>
      </c>
      <c r="J19" s="208">
        <v>0</v>
      </c>
      <c r="K19" s="208">
        <v>0</v>
      </c>
      <c r="L19" s="208">
        <v>0</v>
      </c>
      <c r="M19" s="208">
        <v>0</v>
      </c>
      <c r="N19" s="208">
        <v>0</v>
      </c>
      <c r="O19" s="208">
        <v>0</v>
      </c>
      <c r="P19" s="306">
        <f t="shared" si="0"/>
        <v>0</v>
      </c>
      <c r="Q19" s="18" t="str">
        <f t="shared" si="1"/>
        <v/>
      </c>
    </row>
    <row r="20" spans="1:17" s="18" customFormat="1" x14ac:dyDescent="0.25">
      <c r="A20" s="138"/>
      <c r="B20" s="134" t="s">
        <v>1378</v>
      </c>
      <c r="C20" s="134"/>
      <c r="D20" s="135" t="s">
        <v>113</v>
      </c>
      <c r="E20" s="208">
        <v>0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08">
        <v>0</v>
      </c>
      <c r="L20" s="208">
        <v>0</v>
      </c>
      <c r="M20" s="208">
        <v>0</v>
      </c>
      <c r="N20" s="208">
        <v>0</v>
      </c>
      <c r="O20" s="208">
        <v>0</v>
      </c>
      <c r="P20" s="306">
        <f t="shared" si="0"/>
        <v>0</v>
      </c>
      <c r="Q20" s="18" t="str">
        <f t="shared" si="1"/>
        <v/>
      </c>
    </row>
    <row r="21" spans="1:17" s="18" customFormat="1" x14ac:dyDescent="0.25">
      <c r="A21" s="138"/>
      <c r="B21" s="134" t="s">
        <v>1419</v>
      </c>
      <c r="C21" s="134" t="s">
        <v>137</v>
      </c>
      <c r="D21" s="135" t="s">
        <v>392</v>
      </c>
      <c r="E21" s="160">
        <v>6</v>
      </c>
      <c r="F21" s="160">
        <v>1</v>
      </c>
      <c r="G21" s="160">
        <v>2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4</v>
      </c>
      <c r="N21" s="160">
        <v>1</v>
      </c>
      <c r="O21" s="160">
        <v>0</v>
      </c>
      <c r="P21" s="161">
        <f t="shared" si="0"/>
        <v>7</v>
      </c>
      <c r="Q21" s="18" t="str">
        <f t="shared" si="1"/>
        <v/>
      </c>
    </row>
    <row r="22" spans="1:17" s="18" customFormat="1" x14ac:dyDescent="0.25">
      <c r="A22" s="138"/>
      <c r="B22" s="134" t="s">
        <v>1378</v>
      </c>
      <c r="C22" s="134"/>
      <c r="D22" s="135" t="s">
        <v>119</v>
      </c>
      <c r="E22" s="208">
        <v>0</v>
      </c>
      <c r="F22" s="208">
        <v>0</v>
      </c>
      <c r="G22" s="208">
        <v>0</v>
      </c>
      <c r="H22" s="208">
        <v>0</v>
      </c>
      <c r="I22" s="208">
        <v>0</v>
      </c>
      <c r="J22" s="208">
        <v>0</v>
      </c>
      <c r="K22" s="208">
        <v>0</v>
      </c>
      <c r="L22" s="208">
        <v>0</v>
      </c>
      <c r="M22" s="208">
        <v>0</v>
      </c>
      <c r="N22" s="208">
        <v>0</v>
      </c>
      <c r="O22" s="208">
        <v>0</v>
      </c>
      <c r="P22" s="306">
        <f t="shared" si="0"/>
        <v>0</v>
      </c>
      <c r="Q22" s="18" t="str">
        <f t="shared" si="1"/>
        <v/>
      </c>
    </row>
    <row r="23" spans="1:17" s="18" customFormat="1" x14ac:dyDescent="0.25">
      <c r="A23" s="138"/>
      <c r="B23" s="134" t="s">
        <v>1378</v>
      </c>
      <c r="C23" s="134"/>
      <c r="D23" s="135" t="s">
        <v>113</v>
      </c>
      <c r="E23" s="208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306">
        <f t="shared" si="0"/>
        <v>0</v>
      </c>
      <c r="Q23" s="18" t="str">
        <f t="shared" si="1"/>
        <v/>
      </c>
    </row>
    <row r="24" spans="1:17" s="18" customFormat="1" x14ac:dyDescent="0.25">
      <c r="A24" s="138"/>
      <c r="B24" s="134" t="s">
        <v>1385</v>
      </c>
      <c r="C24" s="134" t="s">
        <v>138</v>
      </c>
      <c r="D24" s="135" t="s">
        <v>392</v>
      </c>
      <c r="E24" s="160">
        <v>34</v>
      </c>
      <c r="F24" s="160">
        <v>3</v>
      </c>
      <c r="G24" s="160">
        <v>1</v>
      </c>
      <c r="H24" s="160">
        <v>0</v>
      </c>
      <c r="I24" s="160">
        <v>2</v>
      </c>
      <c r="J24" s="160">
        <v>10</v>
      </c>
      <c r="K24" s="160">
        <v>1</v>
      </c>
      <c r="L24" s="160">
        <v>0</v>
      </c>
      <c r="M24" s="160">
        <v>20</v>
      </c>
      <c r="N24" s="160">
        <v>1</v>
      </c>
      <c r="O24" s="160">
        <v>2</v>
      </c>
      <c r="P24" s="161">
        <v>37</v>
      </c>
      <c r="Q24" s="18" t="str">
        <f t="shared" si="1"/>
        <v/>
      </c>
    </row>
    <row r="25" spans="1:17" s="18" customFormat="1" x14ac:dyDescent="0.25">
      <c r="A25" s="138"/>
      <c r="B25" s="134" t="s">
        <v>1378</v>
      </c>
      <c r="C25" s="134"/>
      <c r="D25" s="135" t="s">
        <v>119</v>
      </c>
      <c r="E25" s="208">
        <v>0</v>
      </c>
      <c r="F25" s="208">
        <v>0</v>
      </c>
      <c r="G25" s="208">
        <v>0</v>
      </c>
      <c r="H25" s="208">
        <v>0</v>
      </c>
      <c r="I25" s="208">
        <v>0</v>
      </c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306">
        <v>0</v>
      </c>
      <c r="Q25" s="18" t="str">
        <f t="shared" si="1"/>
        <v/>
      </c>
    </row>
    <row r="26" spans="1:17" s="18" customFormat="1" x14ac:dyDescent="0.25">
      <c r="A26" s="138"/>
      <c r="B26" s="134" t="s">
        <v>1378</v>
      </c>
      <c r="C26" s="134"/>
      <c r="D26" s="135" t="s">
        <v>113</v>
      </c>
      <c r="E26" s="160">
        <v>3</v>
      </c>
      <c r="F26" s="160">
        <v>0</v>
      </c>
      <c r="G26" s="160">
        <v>1</v>
      </c>
      <c r="H26" s="160">
        <v>0</v>
      </c>
      <c r="I26" s="160">
        <v>0</v>
      </c>
      <c r="J26" s="160">
        <v>1</v>
      </c>
      <c r="K26" s="160">
        <v>0</v>
      </c>
      <c r="L26" s="160">
        <v>0</v>
      </c>
      <c r="M26" s="160">
        <v>0</v>
      </c>
      <c r="N26" s="160">
        <v>0</v>
      </c>
      <c r="O26" s="160">
        <v>1</v>
      </c>
      <c r="P26" s="161">
        <v>3</v>
      </c>
      <c r="Q26" s="18" t="str">
        <f t="shared" si="1"/>
        <v/>
      </c>
    </row>
    <row r="27" spans="1:17" s="18" customFormat="1" x14ac:dyDescent="0.25">
      <c r="A27" s="138"/>
      <c r="B27" s="134" t="s">
        <v>1381</v>
      </c>
      <c r="C27" s="134" t="s">
        <v>139</v>
      </c>
      <c r="D27" s="135" t="s">
        <v>392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  <c r="K27" s="208">
        <v>0</v>
      </c>
      <c r="L27" s="208">
        <v>0</v>
      </c>
      <c r="M27" s="208">
        <v>0</v>
      </c>
      <c r="N27" s="208">
        <v>0</v>
      </c>
      <c r="O27" s="208">
        <v>0</v>
      </c>
      <c r="P27" s="306">
        <v>0</v>
      </c>
      <c r="Q27" s="18" t="str">
        <f t="shared" si="1"/>
        <v/>
      </c>
    </row>
    <row r="28" spans="1:17" s="18" customFormat="1" x14ac:dyDescent="0.25">
      <c r="A28" s="138"/>
      <c r="B28" s="159" t="s">
        <v>1378</v>
      </c>
      <c r="C28" s="159"/>
      <c r="D28" s="135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  <c r="Q28" s="18" t="str">
        <f t="shared" si="1"/>
        <v/>
      </c>
    </row>
    <row r="29" spans="1:17" s="18" customFormat="1" x14ac:dyDescent="0.25">
      <c r="A29" s="138"/>
      <c r="B29" s="134" t="s">
        <v>1378</v>
      </c>
      <c r="C29" s="134"/>
      <c r="D29" s="135" t="s">
        <v>113</v>
      </c>
      <c r="E29" s="208">
        <v>11</v>
      </c>
      <c r="F29" s="208">
        <v>2</v>
      </c>
      <c r="G29" s="208">
        <v>0</v>
      </c>
      <c r="H29" s="208">
        <v>0</v>
      </c>
      <c r="I29" s="208">
        <v>0</v>
      </c>
      <c r="J29" s="208">
        <v>6</v>
      </c>
      <c r="K29" s="208">
        <v>0</v>
      </c>
      <c r="L29" s="208">
        <v>0</v>
      </c>
      <c r="M29" s="208">
        <v>7</v>
      </c>
      <c r="N29" s="208">
        <v>0</v>
      </c>
      <c r="O29" s="208">
        <v>0</v>
      </c>
      <c r="P29" s="306">
        <v>13</v>
      </c>
      <c r="Q29" s="18" t="str">
        <f t="shared" si="1"/>
        <v/>
      </c>
    </row>
    <row r="30" spans="1:17" s="18" customFormat="1" x14ac:dyDescent="0.25">
      <c r="A30" s="138"/>
      <c r="B30" s="134" t="s">
        <v>1386</v>
      </c>
      <c r="C30" s="134" t="s">
        <v>140</v>
      </c>
      <c r="D30" s="135" t="s">
        <v>392</v>
      </c>
      <c r="E30" s="160">
        <v>4</v>
      </c>
      <c r="F30" s="160">
        <v>0</v>
      </c>
      <c r="G30" s="160">
        <v>0</v>
      </c>
      <c r="H30" s="160">
        <v>0</v>
      </c>
      <c r="I30" s="160">
        <v>0</v>
      </c>
      <c r="J30" s="160">
        <v>1</v>
      </c>
      <c r="K30" s="160">
        <v>0</v>
      </c>
      <c r="L30" s="160">
        <v>0</v>
      </c>
      <c r="M30" s="160">
        <v>3</v>
      </c>
      <c r="N30" s="160">
        <v>0</v>
      </c>
      <c r="O30" s="160">
        <v>0</v>
      </c>
      <c r="P30" s="161">
        <v>4</v>
      </c>
      <c r="Q30" s="18" t="str">
        <f t="shared" si="1"/>
        <v/>
      </c>
    </row>
    <row r="31" spans="1:17" s="18" customFormat="1" x14ac:dyDescent="0.25">
      <c r="A31" s="138"/>
      <c r="B31" s="134" t="s">
        <v>1378</v>
      </c>
      <c r="C31" s="134"/>
      <c r="D31" s="135" t="s">
        <v>119</v>
      </c>
      <c r="E31" s="208">
        <v>0</v>
      </c>
      <c r="F31" s="208">
        <v>0</v>
      </c>
      <c r="G31" s="208">
        <v>0</v>
      </c>
      <c r="H31" s="208">
        <v>0</v>
      </c>
      <c r="I31" s="208">
        <v>0</v>
      </c>
      <c r="J31" s="208">
        <v>0</v>
      </c>
      <c r="K31" s="208">
        <v>0</v>
      </c>
      <c r="L31" s="208">
        <v>0</v>
      </c>
      <c r="M31" s="208">
        <v>0</v>
      </c>
      <c r="N31" s="208">
        <v>0</v>
      </c>
      <c r="O31" s="208">
        <v>0</v>
      </c>
      <c r="P31" s="306">
        <v>0</v>
      </c>
      <c r="Q31" s="18" t="str">
        <f t="shared" si="1"/>
        <v/>
      </c>
    </row>
    <row r="32" spans="1:17" s="18" customFormat="1" x14ac:dyDescent="0.25">
      <c r="A32" s="138"/>
      <c r="B32" s="134" t="s">
        <v>1378</v>
      </c>
      <c r="C32" s="134"/>
      <c r="D32" s="135" t="s">
        <v>113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306">
        <v>0</v>
      </c>
      <c r="Q32" s="18" t="str">
        <f t="shared" si="1"/>
        <v/>
      </c>
    </row>
    <row r="33" spans="1:17" s="18" customFormat="1" x14ac:dyDescent="0.25">
      <c r="A33" s="138"/>
      <c r="B33" s="134" t="s">
        <v>425</v>
      </c>
      <c r="C33" s="134" t="s">
        <v>141</v>
      </c>
      <c r="D33" s="135" t="s">
        <v>392</v>
      </c>
      <c r="E33" s="160">
        <v>17</v>
      </c>
      <c r="F33" s="160">
        <v>7</v>
      </c>
      <c r="G33" s="160">
        <v>1</v>
      </c>
      <c r="H33" s="160">
        <v>1</v>
      </c>
      <c r="I33" s="160">
        <v>0</v>
      </c>
      <c r="J33" s="160">
        <v>5</v>
      </c>
      <c r="K33" s="160">
        <v>0</v>
      </c>
      <c r="L33" s="160">
        <v>0</v>
      </c>
      <c r="M33" s="160">
        <v>17</v>
      </c>
      <c r="N33" s="160">
        <v>0</v>
      </c>
      <c r="O33" s="160">
        <v>0</v>
      </c>
      <c r="P33" s="161">
        <v>24</v>
      </c>
      <c r="Q33" s="18" t="str">
        <f t="shared" si="1"/>
        <v/>
      </c>
    </row>
    <row r="34" spans="1:17" s="18" customFormat="1" x14ac:dyDescent="0.25">
      <c r="A34" s="138"/>
      <c r="B34" s="134" t="s">
        <v>1378</v>
      </c>
      <c r="C34" s="134"/>
      <c r="D34" s="135" t="s">
        <v>119</v>
      </c>
      <c r="E34" s="208">
        <v>0</v>
      </c>
      <c r="F34" s="208">
        <v>0</v>
      </c>
      <c r="G34" s="208">
        <v>0</v>
      </c>
      <c r="H34" s="208">
        <v>0</v>
      </c>
      <c r="I34" s="208">
        <v>0</v>
      </c>
      <c r="J34" s="208">
        <v>0</v>
      </c>
      <c r="K34" s="208">
        <v>0</v>
      </c>
      <c r="L34" s="208">
        <v>0</v>
      </c>
      <c r="M34" s="208">
        <v>0</v>
      </c>
      <c r="N34" s="208">
        <v>0</v>
      </c>
      <c r="O34" s="208">
        <v>0</v>
      </c>
      <c r="P34" s="306">
        <v>0</v>
      </c>
      <c r="Q34" s="18" t="str">
        <f t="shared" si="1"/>
        <v/>
      </c>
    </row>
    <row r="35" spans="1:17" s="18" customFormat="1" x14ac:dyDescent="0.25">
      <c r="A35" s="138"/>
      <c r="B35" s="134" t="s">
        <v>1378</v>
      </c>
      <c r="C35" s="134"/>
      <c r="D35" s="135" t="s">
        <v>113</v>
      </c>
      <c r="E35" s="160">
        <v>5</v>
      </c>
      <c r="F35" s="160">
        <v>2</v>
      </c>
      <c r="G35" s="160">
        <v>3</v>
      </c>
      <c r="H35" s="160">
        <v>0</v>
      </c>
      <c r="I35" s="160">
        <v>1</v>
      </c>
      <c r="J35" s="160">
        <v>2</v>
      </c>
      <c r="K35" s="160">
        <v>0</v>
      </c>
      <c r="L35" s="160">
        <v>0</v>
      </c>
      <c r="M35" s="160">
        <v>1</v>
      </c>
      <c r="N35" s="160">
        <v>0</v>
      </c>
      <c r="O35" s="160">
        <v>0</v>
      </c>
      <c r="P35" s="161">
        <v>7</v>
      </c>
      <c r="Q35" s="18" t="str">
        <f t="shared" si="1"/>
        <v/>
      </c>
    </row>
    <row r="36" spans="1:17" s="18" customFormat="1" x14ac:dyDescent="0.25">
      <c r="A36" s="138"/>
      <c r="B36" s="134" t="s">
        <v>1387</v>
      </c>
      <c r="C36" s="134" t="s">
        <v>142</v>
      </c>
      <c r="D36" s="135" t="s">
        <v>392</v>
      </c>
      <c r="E36" s="208">
        <v>0</v>
      </c>
      <c r="F36" s="208">
        <v>0</v>
      </c>
      <c r="G36" s="208">
        <v>0</v>
      </c>
      <c r="H36" s="208">
        <v>0</v>
      </c>
      <c r="I36" s="208">
        <v>0</v>
      </c>
      <c r="J36" s="208">
        <v>0</v>
      </c>
      <c r="K36" s="208">
        <v>0</v>
      </c>
      <c r="L36" s="208">
        <v>0</v>
      </c>
      <c r="M36" s="208">
        <v>0</v>
      </c>
      <c r="N36" s="208">
        <v>0</v>
      </c>
      <c r="O36" s="208">
        <v>0</v>
      </c>
      <c r="P36" s="306">
        <v>0</v>
      </c>
      <c r="Q36" s="18" t="str">
        <f t="shared" si="1"/>
        <v/>
      </c>
    </row>
    <row r="37" spans="1:17" s="18" customFormat="1" x14ac:dyDescent="0.25">
      <c r="A37" s="138"/>
      <c r="B37" s="159" t="s">
        <v>1378</v>
      </c>
      <c r="C37" s="159"/>
      <c r="D37" s="135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  <c r="Q37" s="18" t="str">
        <f t="shared" si="1"/>
        <v/>
      </c>
    </row>
    <row r="38" spans="1:17" s="18" customFormat="1" x14ac:dyDescent="0.25">
      <c r="A38" s="138"/>
      <c r="B38" s="134" t="s">
        <v>1378</v>
      </c>
      <c r="C38" s="134"/>
      <c r="D38" s="135" t="s">
        <v>113</v>
      </c>
      <c r="E38" s="208">
        <v>1</v>
      </c>
      <c r="F38" s="208">
        <v>1</v>
      </c>
      <c r="G38" s="208">
        <v>0</v>
      </c>
      <c r="H38" s="208">
        <v>0</v>
      </c>
      <c r="I38" s="208">
        <v>0</v>
      </c>
      <c r="J38" s="208">
        <v>2</v>
      </c>
      <c r="K38" s="208">
        <v>0</v>
      </c>
      <c r="L38" s="208">
        <v>0</v>
      </c>
      <c r="M38" s="208">
        <v>0</v>
      </c>
      <c r="N38" s="208">
        <v>0</v>
      </c>
      <c r="O38" s="208">
        <v>0</v>
      </c>
      <c r="P38" s="306">
        <v>2</v>
      </c>
      <c r="Q38" s="18" t="str">
        <f t="shared" si="1"/>
        <v/>
      </c>
    </row>
    <row r="39" spans="1:17" s="18" customFormat="1" x14ac:dyDescent="0.25">
      <c r="A39" s="138"/>
      <c r="B39" s="134" t="s">
        <v>426</v>
      </c>
      <c r="C39" s="134" t="s">
        <v>143</v>
      </c>
      <c r="D39" s="135" t="s">
        <v>392</v>
      </c>
      <c r="E39" s="160">
        <v>0</v>
      </c>
      <c r="F39" s="160">
        <v>1</v>
      </c>
      <c r="G39" s="160">
        <v>1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1</v>
      </c>
      <c r="Q39" s="18" t="str">
        <f t="shared" si="1"/>
        <v/>
      </c>
    </row>
    <row r="40" spans="1:17" s="18" customFormat="1" x14ac:dyDescent="0.25">
      <c r="A40" s="138"/>
      <c r="B40" s="134" t="s">
        <v>1378</v>
      </c>
      <c r="C40" s="134"/>
      <c r="D40" s="135" t="s">
        <v>119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306">
        <v>0</v>
      </c>
      <c r="Q40" s="18" t="str">
        <f t="shared" si="1"/>
        <v/>
      </c>
    </row>
    <row r="41" spans="1:17" s="18" customFormat="1" x14ac:dyDescent="0.25">
      <c r="A41" s="138"/>
      <c r="B41" s="134" t="s">
        <v>1378</v>
      </c>
      <c r="C41" s="134"/>
      <c r="D41" s="135" t="s">
        <v>113</v>
      </c>
      <c r="E41" s="160">
        <v>5</v>
      </c>
      <c r="F41" s="160">
        <v>0</v>
      </c>
      <c r="G41" s="160">
        <v>1</v>
      </c>
      <c r="H41" s="160">
        <v>0</v>
      </c>
      <c r="I41" s="160">
        <v>0</v>
      </c>
      <c r="J41" s="160">
        <v>1</v>
      </c>
      <c r="K41" s="160">
        <v>0</v>
      </c>
      <c r="L41" s="160">
        <v>0</v>
      </c>
      <c r="M41" s="160">
        <v>3</v>
      </c>
      <c r="N41" s="160">
        <v>0</v>
      </c>
      <c r="O41" s="160">
        <v>0</v>
      </c>
      <c r="P41" s="161">
        <v>5</v>
      </c>
      <c r="Q41" s="18" t="str">
        <f t="shared" si="1"/>
        <v/>
      </c>
    </row>
    <row r="42" spans="1:17" s="18" customFormat="1" x14ac:dyDescent="0.25">
      <c r="A42" s="138"/>
      <c r="B42" s="134" t="s">
        <v>1388</v>
      </c>
      <c r="C42" s="134" t="s">
        <v>144</v>
      </c>
      <c r="D42" s="135" t="s">
        <v>392</v>
      </c>
      <c r="E42" s="160">
        <v>19</v>
      </c>
      <c r="F42" s="160">
        <v>0</v>
      </c>
      <c r="G42" s="160">
        <v>1</v>
      </c>
      <c r="H42" s="160">
        <v>0</v>
      </c>
      <c r="I42" s="160">
        <v>1</v>
      </c>
      <c r="J42" s="160">
        <v>3</v>
      </c>
      <c r="K42" s="160">
        <v>0</v>
      </c>
      <c r="L42" s="160">
        <v>0</v>
      </c>
      <c r="M42" s="160">
        <v>13</v>
      </c>
      <c r="N42" s="160">
        <v>0</v>
      </c>
      <c r="O42" s="160">
        <v>1</v>
      </c>
      <c r="P42" s="161">
        <v>19</v>
      </c>
      <c r="Q42" s="18" t="str">
        <f t="shared" si="1"/>
        <v/>
      </c>
    </row>
    <row r="43" spans="1:17" s="18" customFormat="1" x14ac:dyDescent="0.25">
      <c r="A43" s="138"/>
      <c r="B43" s="134" t="s">
        <v>1378</v>
      </c>
      <c r="C43" s="134"/>
      <c r="D43" s="135" t="s">
        <v>119</v>
      </c>
      <c r="E43" s="208">
        <v>0</v>
      </c>
      <c r="F43" s="208">
        <v>0</v>
      </c>
      <c r="G43" s="208">
        <v>0</v>
      </c>
      <c r="H43" s="208">
        <v>0</v>
      </c>
      <c r="I43" s="208">
        <v>0</v>
      </c>
      <c r="J43" s="208">
        <v>0</v>
      </c>
      <c r="K43" s="208">
        <v>0</v>
      </c>
      <c r="L43" s="208">
        <v>0</v>
      </c>
      <c r="M43" s="208">
        <v>0</v>
      </c>
      <c r="N43" s="208">
        <v>0</v>
      </c>
      <c r="O43" s="208">
        <v>0</v>
      </c>
      <c r="P43" s="306">
        <v>0</v>
      </c>
      <c r="Q43" s="18" t="str">
        <f t="shared" si="1"/>
        <v/>
      </c>
    </row>
    <row r="44" spans="1:17" s="18" customFormat="1" x14ac:dyDescent="0.25">
      <c r="A44" s="138"/>
      <c r="B44" s="134" t="s">
        <v>1378</v>
      </c>
      <c r="C44" s="134"/>
      <c r="D44" s="135" t="s">
        <v>113</v>
      </c>
      <c r="E44" s="160">
        <v>3</v>
      </c>
      <c r="F44" s="160">
        <v>1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4</v>
      </c>
      <c r="N44" s="160">
        <v>0</v>
      </c>
      <c r="O44" s="160">
        <v>0</v>
      </c>
      <c r="P44" s="161">
        <v>4</v>
      </c>
      <c r="Q44" s="18" t="str">
        <f t="shared" si="1"/>
        <v/>
      </c>
    </row>
    <row r="45" spans="1:17" s="18" customFormat="1" x14ac:dyDescent="0.25">
      <c r="A45" s="138"/>
      <c r="B45" s="134" t="s">
        <v>1379</v>
      </c>
      <c r="C45" s="134" t="s">
        <v>145</v>
      </c>
      <c r="D45" s="135" t="s">
        <v>392</v>
      </c>
      <c r="E45" s="160">
        <v>23</v>
      </c>
      <c r="F45" s="160">
        <v>6</v>
      </c>
      <c r="G45" s="160">
        <v>3</v>
      </c>
      <c r="H45" s="160">
        <v>0</v>
      </c>
      <c r="I45" s="160">
        <v>0</v>
      </c>
      <c r="J45" s="160">
        <v>9</v>
      </c>
      <c r="K45" s="160">
        <v>1</v>
      </c>
      <c r="L45" s="160">
        <v>0</v>
      </c>
      <c r="M45" s="160">
        <v>15</v>
      </c>
      <c r="N45" s="160">
        <v>0</v>
      </c>
      <c r="O45" s="160">
        <v>1</v>
      </c>
      <c r="P45" s="161">
        <v>29</v>
      </c>
      <c r="Q45" s="18" t="str">
        <f t="shared" si="1"/>
        <v/>
      </c>
    </row>
    <row r="46" spans="1:17" s="18" customFormat="1" x14ac:dyDescent="0.25">
      <c r="A46" s="138"/>
      <c r="B46" s="134" t="s">
        <v>1378</v>
      </c>
      <c r="C46" s="134"/>
      <c r="D46" s="135" t="s">
        <v>119</v>
      </c>
      <c r="E46" s="208">
        <v>0</v>
      </c>
      <c r="F46" s="208">
        <v>0</v>
      </c>
      <c r="G46" s="208">
        <v>0</v>
      </c>
      <c r="H46" s="208">
        <v>0</v>
      </c>
      <c r="I46" s="208">
        <v>0</v>
      </c>
      <c r="J46" s="208">
        <v>0</v>
      </c>
      <c r="K46" s="208">
        <v>0</v>
      </c>
      <c r="L46" s="208">
        <v>0</v>
      </c>
      <c r="M46" s="208">
        <v>0</v>
      </c>
      <c r="N46" s="208">
        <v>0</v>
      </c>
      <c r="O46" s="208">
        <v>0</v>
      </c>
      <c r="P46" s="306">
        <v>0</v>
      </c>
      <c r="Q46" s="18" t="str">
        <f t="shared" si="1"/>
        <v/>
      </c>
    </row>
    <row r="47" spans="1:17" s="18" customFormat="1" x14ac:dyDescent="0.25">
      <c r="A47" s="138"/>
      <c r="B47" s="134" t="s">
        <v>1378</v>
      </c>
      <c r="C47" s="134"/>
      <c r="D47" s="135" t="s">
        <v>113</v>
      </c>
      <c r="E47" s="208">
        <v>0</v>
      </c>
      <c r="F47" s="208">
        <v>0</v>
      </c>
      <c r="G47" s="208">
        <v>0</v>
      </c>
      <c r="H47" s="208">
        <v>0</v>
      </c>
      <c r="I47" s="208">
        <v>0</v>
      </c>
      <c r="J47" s="208">
        <v>0</v>
      </c>
      <c r="K47" s="208">
        <v>0</v>
      </c>
      <c r="L47" s="208">
        <v>0</v>
      </c>
      <c r="M47" s="208">
        <v>0</v>
      </c>
      <c r="N47" s="208">
        <v>0</v>
      </c>
      <c r="O47" s="208">
        <v>0</v>
      </c>
      <c r="P47" s="306">
        <v>0</v>
      </c>
      <c r="Q47" s="18" t="str">
        <f t="shared" si="1"/>
        <v/>
      </c>
    </row>
    <row r="48" spans="1:17" s="18" customFormat="1" x14ac:dyDescent="0.25">
      <c r="A48" s="138"/>
      <c r="B48" s="134" t="s">
        <v>934</v>
      </c>
      <c r="C48" s="134" t="s">
        <v>146</v>
      </c>
      <c r="D48" s="135" t="s">
        <v>392</v>
      </c>
      <c r="E48" s="160">
        <v>22</v>
      </c>
      <c r="F48" s="160">
        <v>6</v>
      </c>
      <c r="G48" s="160">
        <v>1</v>
      </c>
      <c r="H48" s="160">
        <v>0</v>
      </c>
      <c r="I48" s="160">
        <v>0</v>
      </c>
      <c r="J48" s="160">
        <v>5</v>
      </c>
      <c r="K48" s="160">
        <v>1</v>
      </c>
      <c r="L48" s="160">
        <v>0</v>
      </c>
      <c r="M48" s="160">
        <v>20</v>
      </c>
      <c r="N48" s="160">
        <v>1</v>
      </c>
      <c r="O48" s="160">
        <v>0</v>
      </c>
      <c r="P48" s="161">
        <v>28</v>
      </c>
      <c r="Q48" s="18" t="str">
        <f t="shared" si="1"/>
        <v/>
      </c>
    </row>
    <row r="49" spans="1:17" s="18" customFormat="1" x14ac:dyDescent="0.25">
      <c r="A49" s="138"/>
      <c r="B49" s="134" t="s">
        <v>1378</v>
      </c>
      <c r="C49" s="134"/>
      <c r="D49" s="135" t="s">
        <v>119</v>
      </c>
      <c r="E49" s="208">
        <v>0</v>
      </c>
      <c r="F49" s="208">
        <v>0</v>
      </c>
      <c r="G49" s="208">
        <v>0</v>
      </c>
      <c r="H49" s="208">
        <v>0</v>
      </c>
      <c r="I49" s="208">
        <v>0</v>
      </c>
      <c r="J49" s="208">
        <v>0</v>
      </c>
      <c r="K49" s="208">
        <v>0</v>
      </c>
      <c r="L49" s="208">
        <v>0</v>
      </c>
      <c r="M49" s="208">
        <v>0</v>
      </c>
      <c r="N49" s="208">
        <v>0</v>
      </c>
      <c r="O49" s="208">
        <v>0</v>
      </c>
      <c r="P49" s="306">
        <v>0</v>
      </c>
      <c r="Q49" s="18" t="str">
        <f t="shared" si="1"/>
        <v/>
      </c>
    </row>
    <row r="50" spans="1:17" s="18" customFormat="1" x14ac:dyDescent="0.25">
      <c r="A50" s="138"/>
      <c r="B50" s="134" t="s">
        <v>1378</v>
      </c>
      <c r="C50" s="134"/>
      <c r="D50" s="135" t="s">
        <v>113</v>
      </c>
      <c r="E50" s="208">
        <v>0</v>
      </c>
      <c r="F50" s="208">
        <v>0</v>
      </c>
      <c r="G50" s="208">
        <v>0</v>
      </c>
      <c r="H50" s="208">
        <v>0</v>
      </c>
      <c r="I50" s="208">
        <v>0</v>
      </c>
      <c r="J50" s="208">
        <v>0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306">
        <v>0</v>
      </c>
      <c r="Q50" s="18" t="str">
        <f t="shared" si="1"/>
        <v/>
      </c>
    </row>
    <row r="51" spans="1:17" s="18" customFormat="1" x14ac:dyDescent="0.25">
      <c r="A51" s="139" t="s">
        <v>254</v>
      </c>
      <c r="B51" s="134" t="s">
        <v>935</v>
      </c>
      <c r="C51" s="134" t="s">
        <v>148</v>
      </c>
      <c r="D51" s="135" t="s">
        <v>392</v>
      </c>
      <c r="E51" s="160">
        <v>0</v>
      </c>
      <c r="F51" s="160">
        <v>1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1</v>
      </c>
      <c r="N51" s="160">
        <v>0</v>
      </c>
      <c r="O51" s="160">
        <v>0</v>
      </c>
      <c r="P51" s="161">
        <v>1</v>
      </c>
      <c r="Q51" s="18" t="str">
        <f t="shared" si="1"/>
        <v/>
      </c>
    </row>
    <row r="52" spans="1:17" s="18" customFormat="1" x14ac:dyDescent="0.25">
      <c r="A52" s="138"/>
      <c r="B52" s="134" t="s">
        <v>1378</v>
      </c>
      <c r="C52" s="134"/>
      <c r="D52" s="135" t="s">
        <v>119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0</v>
      </c>
      <c r="K52" s="208">
        <v>0</v>
      </c>
      <c r="L52" s="208">
        <v>0</v>
      </c>
      <c r="M52" s="208">
        <v>0</v>
      </c>
      <c r="N52" s="208">
        <v>0</v>
      </c>
      <c r="O52" s="208">
        <v>0</v>
      </c>
      <c r="P52" s="306">
        <v>0</v>
      </c>
      <c r="Q52" s="18" t="str">
        <f t="shared" si="1"/>
        <v/>
      </c>
    </row>
    <row r="53" spans="1:17" s="18" customFormat="1" x14ac:dyDescent="0.25">
      <c r="A53" s="138"/>
      <c r="B53" s="134" t="s">
        <v>1378</v>
      </c>
      <c r="C53" s="134"/>
      <c r="D53" s="135" t="s">
        <v>113</v>
      </c>
      <c r="E53" s="208">
        <v>0</v>
      </c>
      <c r="F53" s="208">
        <v>0</v>
      </c>
      <c r="G53" s="208">
        <v>0</v>
      </c>
      <c r="H53" s="208">
        <v>0</v>
      </c>
      <c r="I53" s="208">
        <v>0</v>
      </c>
      <c r="J53" s="208">
        <v>0</v>
      </c>
      <c r="K53" s="208">
        <v>0</v>
      </c>
      <c r="L53" s="208">
        <v>0</v>
      </c>
      <c r="M53" s="208">
        <v>0</v>
      </c>
      <c r="N53" s="208">
        <v>0</v>
      </c>
      <c r="O53" s="208">
        <v>0</v>
      </c>
      <c r="P53" s="306">
        <v>0</v>
      </c>
      <c r="Q53" s="18" t="str">
        <f t="shared" si="1"/>
        <v/>
      </c>
    </row>
    <row r="54" spans="1:17" s="18" customFormat="1" x14ac:dyDescent="0.25">
      <c r="A54" s="138"/>
      <c r="B54" s="134" t="s">
        <v>936</v>
      </c>
      <c r="C54" s="134" t="s">
        <v>255</v>
      </c>
      <c r="D54" s="135" t="s">
        <v>392</v>
      </c>
      <c r="E54" s="160">
        <v>2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1</v>
      </c>
      <c r="O54" s="160">
        <v>1</v>
      </c>
      <c r="P54" s="161">
        <v>2</v>
      </c>
      <c r="Q54" s="18" t="str">
        <f t="shared" si="1"/>
        <v/>
      </c>
    </row>
    <row r="55" spans="1:17" s="18" customFormat="1" x14ac:dyDescent="0.25">
      <c r="A55" s="138"/>
      <c r="B55" s="134" t="s">
        <v>1378</v>
      </c>
      <c r="C55" s="134"/>
      <c r="D55" s="135" t="s">
        <v>119</v>
      </c>
      <c r="E55" s="208">
        <v>0</v>
      </c>
      <c r="F55" s="208">
        <v>0</v>
      </c>
      <c r="G55" s="208">
        <v>0</v>
      </c>
      <c r="H55" s="208">
        <v>0</v>
      </c>
      <c r="I55" s="208">
        <v>0</v>
      </c>
      <c r="J55" s="208">
        <v>0</v>
      </c>
      <c r="K55" s="208">
        <v>0</v>
      </c>
      <c r="L55" s="208">
        <v>0</v>
      </c>
      <c r="M55" s="208">
        <v>0</v>
      </c>
      <c r="N55" s="208">
        <v>0</v>
      </c>
      <c r="O55" s="208">
        <v>0</v>
      </c>
      <c r="P55" s="306">
        <v>0</v>
      </c>
      <c r="Q55" s="18" t="str">
        <f t="shared" si="1"/>
        <v/>
      </c>
    </row>
    <row r="56" spans="1:17" s="18" customFormat="1" x14ac:dyDescent="0.25">
      <c r="A56" s="138"/>
      <c r="B56" s="134" t="s">
        <v>1378</v>
      </c>
      <c r="C56" s="134"/>
      <c r="D56" s="135" t="s">
        <v>113</v>
      </c>
      <c r="E56" s="208">
        <v>0</v>
      </c>
      <c r="F56" s="208">
        <v>0</v>
      </c>
      <c r="G56" s="208">
        <v>0</v>
      </c>
      <c r="H56" s="208">
        <v>0</v>
      </c>
      <c r="I56" s="208">
        <v>0</v>
      </c>
      <c r="J56" s="208">
        <v>0</v>
      </c>
      <c r="K56" s="208">
        <v>0</v>
      </c>
      <c r="L56" s="208">
        <v>0</v>
      </c>
      <c r="M56" s="208">
        <v>0</v>
      </c>
      <c r="N56" s="208">
        <v>0</v>
      </c>
      <c r="O56" s="208">
        <v>0</v>
      </c>
      <c r="P56" s="306">
        <v>0</v>
      </c>
      <c r="Q56" s="18" t="str">
        <f t="shared" si="1"/>
        <v/>
      </c>
    </row>
    <row r="57" spans="1:17" s="18" customFormat="1" x14ac:dyDescent="0.25">
      <c r="A57" s="138"/>
      <c r="B57" s="134" t="s">
        <v>937</v>
      </c>
      <c r="C57" s="134" t="s">
        <v>150</v>
      </c>
      <c r="D57" s="135" t="s">
        <v>392</v>
      </c>
      <c r="E57" s="160">
        <v>9</v>
      </c>
      <c r="F57" s="160">
        <v>2</v>
      </c>
      <c r="G57" s="160">
        <v>1</v>
      </c>
      <c r="H57" s="160">
        <v>0</v>
      </c>
      <c r="I57" s="160">
        <v>0</v>
      </c>
      <c r="J57" s="160">
        <v>4</v>
      </c>
      <c r="K57" s="160">
        <v>0</v>
      </c>
      <c r="L57" s="160">
        <v>0</v>
      </c>
      <c r="M57" s="160">
        <v>5</v>
      </c>
      <c r="N57" s="160">
        <v>0</v>
      </c>
      <c r="O57" s="160">
        <v>1</v>
      </c>
      <c r="P57" s="161">
        <v>11</v>
      </c>
      <c r="Q57" s="18" t="str">
        <f t="shared" si="1"/>
        <v/>
      </c>
    </row>
    <row r="58" spans="1:17" s="18" customFormat="1" x14ac:dyDescent="0.25">
      <c r="A58" s="138"/>
      <c r="B58" s="134" t="s">
        <v>1378</v>
      </c>
      <c r="C58" s="134"/>
      <c r="D58" s="135" t="s">
        <v>119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306">
        <v>0</v>
      </c>
      <c r="Q58" s="18" t="str">
        <f t="shared" si="1"/>
        <v/>
      </c>
    </row>
    <row r="59" spans="1:17" s="18" customFormat="1" x14ac:dyDescent="0.25">
      <c r="A59" s="138"/>
      <c r="B59" s="134" t="s">
        <v>1378</v>
      </c>
      <c r="C59" s="134"/>
      <c r="D59" s="135" t="s">
        <v>113</v>
      </c>
      <c r="E59" s="208">
        <v>0</v>
      </c>
      <c r="F59" s="208">
        <v>0</v>
      </c>
      <c r="G59" s="208">
        <v>0</v>
      </c>
      <c r="H59" s="208">
        <v>0</v>
      </c>
      <c r="I59" s="208">
        <v>0</v>
      </c>
      <c r="J59" s="208">
        <v>0</v>
      </c>
      <c r="K59" s="208">
        <v>0</v>
      </c>
      <c r="L59" s="208">
        <v>0</v>
      </c>
      <c r="M59" s="208">
        <v>0</v>
      </c>
      <c r="N59" s="208">
        <v>0</v>
      </c>
      <c r="O59" s="208">
        <v>0</v>
      </c>
      <c r="P59" s="306">
        <v>0</v>
      </c>
      <c r="Q59" s="18" t="str">
        <f t="shared" si="1"/>
        <v/>
      </c>
    </row>
    <row r="60" spans="1:17" s="18" customFormat="1" x14ac:dyDescent="0.25">
      <c r="A60" s="139"/>
      <c r="B60" s="134" t="s">
        <v>938</v>
      </c>
      <c r="C60" s="134" t="s">
        <v>151</v>
      </c>
      <c r="D60" s="135" t="s">
        <v>392</v>
      </c>
      <c r="E60" s="160">
        <v>3</v>
      </c>
      <c r="F60" s="160">
        <v>2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5</v>
      </c>
      <c r="N60" s="160">
        <v>0</v>
      </c>
      <c r="O60" s="160">
        <v>0</v>
      </c>
      <c r="P60" s="161">
        <v>5</v>
      </c>
      <c r="Q60" s="18" t="str">
        <f t="shared" si="1"/>
        <v/>
      </c>
    </row>
    <row r="61" spans="1:17" s="18" customFormat="1" x14ac:dyDescent="0.25">
      <c r="A61" s="138"/>
      <c r="B61" s="134" t="s">
        <v>1378</v>
      </c>
      <c r="C61" s="134"/>
      <c r="D61" s="135" t="s">
        <v>119</v>
      </c>
      <c r="E61" s="208">
        <v>0</v>
      </c>
      <c r="F61" s="208">
        <v>0</v>
      </c>
      <c r="G61" s="208">
        <v>0</v>
      </c>
      <c r="H61" s="208">
        <v>0</v>
      </c>
      <c r="I61" s="208">
        <v>0</v>
      </c>
      <c r="J61" s="208">
        <v>0</v>
      </c>
      <c r="K61" s="208">
        <v>0</v>
      </c>
      <c r="L61" s="208">
        <v>0</v>
      </c>
      <c r="M61" s="208">
        <v>0</v>
      </c>
      <c r="N61" s="208">
        <v>0</v>
      </c>
      <c r="O61" s="208">
        <v>0</v>
      </c>
      <c r="P61" s="306">
        <v>0</v>
      </c>
      <c r="Q61" s="18" t="str">
        <f t="shared" si="1"/>
        <v/>
      </c>
    </row>
    <row r="62" spans="1:17" s="18" customFormat="1" x14ac:dyDescent="0.25">
      <c r="A62" s="138"/>
      <c r="B62" s="134" t="s">
        <v>1378</v>
      </c>
      <c r="C62" s="134"/>
      <c r="D62" s="135" t="s">
        <v>113</v>
      </c>
      <c r="E62" s="208">
        <v>0</v>
      </c>
      <c r="F62" s="208">
        <v>0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0</v>
      </c>
      <c r="N62" s="208">
        <v>0</v>
      </c>
      <c r="O62" s="208">
        <v>0</v>
      </c>
      <c r="P62" s="306">
        <v>0</v>
      </c>
      <c r="Q62" s="18" t="str">
        <f t="shared" si="1"/>
        <v/>
      </c>
    </row>
    <row r="63" spans="1:17" s="18" customFormat="1" x14ac:dyDescent="0.25">
      <c r="A63" s="138"/>
      <c r="B63" s="134" t="s">
        <v>939</v>
      </c>
      <c r="C63" s="134" t="s">
        <v>152</v>
      </c>
      <c r="D63" s="135" t="s">
        <v>392</v>
      </c>
      <c r="E63" s="160">
        <v>8</v>
      </c>
      <c r="F63" s="160">
        <v>10</v>
      </c>
      <c r="G63" s="160">
        <v>2</v>
      </c>
      <c r="H63" s="160">
        <v>0</v>
      </c>
      <c r="I63" s="160">
        <v>0</v>
      </c>
      <c r="J63" s="160">
        <v>2</v>
      </c>
      <c r="K63" s="160">
        <v>0</v>
      </c>
      <c r="L63" s="160">
        <v>0</v>
      </c>
      <c r="M63" s="160">
        <v>12</v>
      </c>
      <c r="N63" s="160">
        <v>1</v>
      </c>
      <c r="O63" s="160">
        <v>1</v>
      </c>
      <c r="P63" s="161">
        <v>18</v>
      </c>
      <c r="Q63" s="18" t="str">
        <f t="shared" si="1"/>
        <v/>
      </c>
    </row>
    <row r="64" spans="1:17" s="18" customFormat="1" x14ac:dyDescent="0.25">
      <c r="A64" s="138"/>
      <c r="B64" s="134" t="s">
        <v>1378</v>
      </c>
      <c r="C64" s="134"/>
      <c r="D64" s="135" t="s">
        <v>119</v>
      </c>
      <c r="E64" s="208">
        <v>0</v>
      </c>
      <c r="F64" s="208">
        <v>0</v>
      </c>
      <c r="G64" s="208">
        <v>0</v>
      </c>
      <c r="H64" s="208">
        <v>0</v>
      </c>
      <c r="I64" s="208">
        <v>0</v>
      </c>
      <c r="J64" s="208">
        <v>0</v>
      </c>
      <c r="K64" s="208">
        <v>0</v>
      </c>
      <c r="L64" s="208">
        <v>0</v>
      </c>
      <c r="M64" s="208">
        <v>0</v>
      </c>
      <c r="N64" s="208">
        <v>0</v>
      </c>
      <c r="O64" s="208">
        <v>0</v>
      </c>
      <c r="P64" s="306">
        <v>0</v>
      </c>
      <c r="Q64" s="18" t="str">
        <f t="shared" si="1"/>
        <v/>
      </c>
    </row>
    <row r="65" spans="1:17" s="18" customFormat="1" x14ac:dyDescent="0.25">
      <c r="A65" s="138"/>
      <c r="B65" s="134" t="s">
        <v>1378</v>
      </c>
      <c r="C65" s="134"/>
      <c r="D65" s="135" t="s">
        <v>113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0</v>
      </c>
      <c r="Q65" s="18" t="str">
        <f t="shared" si="1"/>
        <v/>
      </c>
    </row>
    <row r="66" spans="1:17" s="18" customFormat="1" x14ac:dyDescent="0.25">
      <c r="A66" s="138"/>
      <c r="B66" s="134" t="s">
        <v>1389</v>
      </c>
      <c r="C66" s="134" t="s">
        <v>153</v>
      </c>
      <c r="D66" s="135" t="s">
        <v>392</v>
      </c>
      <c r="E66" s="160">
        <v>8</v>
      </c>
      <c r="F66" s="160">
        <v>1</v>
      </c>
      <c r="G66" s="160">
        <v>0</v>
      </c>
      <c r="H66" s="160">
        <v>0</v>
      </c>
      <c r="I66" s="160">
        <v>0</v>
      </c>
      <c r="J66" s="160">
        <v>4</v>
      </c>
      <c r="K66" s="160">
        <v>0</v>
      </c>
      <c r="L66" s="160">
        <v>0</v>
      </c>
      <c r="M66" s="160">
        <v>4</v>
      </c>
      <c r="N66" s="160">
        <v>0</v>
      </c>
      <c r="O66" s="160">
        <v>1</v>
      </c>
      <c r="P66" s="161">
        <v>9</v>
      </c>
      <c r="Q66" s="18" t="str">
        <f t="shared" si="1"/>
        <v/>
      </c>
    </row>
    <row r="67" spans="1:17" s="18" customFormat="1" x14ac:dyDescent="0.25">
      <c r="A67" s="138"/>
      <c r="B67" s="134" t="s">
        <v>1378</v>
      </c>
      <c r="C67" s="134"/>
      <c r="D67" s="135" t="s">
        <v>119</v>
      </c>
      <c r="E67" s="208">
        <v>0</v>
      </c>
      <c r="F67" s="208">
        <v>0</v>
      </c>
      <c r="G67" s="208">
        <v>0</v>
      </c>
      <c r="H67" s="208">
        <v>0</v>
      </c>
      <c r="I67" s="208">
        <v>0</v>
      </c>
      <c r="J67" s="208">
        <v>0</v>
      </c>
      <c r="K67" s="208">
        <v>0</v>
      </c>
      <c r="L67" s="208">
        <v>0</v>
      </c>
      <c r="M67" s="208">
        <v>0</v>
      </c>
      <c r="N67" s="208">
        <v>0</v>
      </c>
      <c r="O67" s="208">
        <v>0</v>
      </c>
      <c r="P67" s="306">
        <v>0</v>
      </c>
      <c r="Q67" s="18" t="str">
        <f t="shared" si="1"/>
        <v/>
      </c>
    </row>
    <row r="68" spans="1:17" s="18" customFormat="1" x14ac:dyDescent="0.25">
      <c r="A68" s="138"/>
      <c r="B68" s="134" t="s">
        <v>1378</v>
      </c>
      <c r="C68" s="134"/>
      <c r="D68" s="135" t="s">
        <v>113</v>
      </c>
      <c r="E68" s="160">
        <v>2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2</v>
      </c>
      <c r="N68" s="160">
        <v>0</v>
      </c>
      <c r="O68" s="160">
        <v>0</v>
      </c>
      <c r="P68" s="161">
        <v>2</v>
      </c>
      <c r="Q68" s="18" t="str">
        <f t="shared" si="1"/>
        <v/>
      </c>
    </row>
    <row r="69" spans="1:17" s="18" customFormat="1" x14ac:dyDescent="0.25">
      <c r="A69" s="138"/>
      <c r="B69" s="134" t="s">
        <v>1390</v>
      </c>
      <c r="C69" s="134" t="s">
        <v>154</v>
      </c>
      <c r="D69" s="135" t="s">
        <v>392</v>
      </c>
      <c r="E69" s="160">
        <v>9</v>
      </c>
      <c r="F69" s="160">
        <v>1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10</v>
      </c>
      <c r="N69" s="160">
        <v>0</v>
      </c>
      <c r="O69" s="160">
        <v>0</v>
      </c>
      <c r="P69" s="161">
        <v>10</v>
      </c>
      <c r="Q69" s="18" t="str">
        <f t="shared" si="1"/>
        <v/>
      </c>
    </row>
    <row r="70" spans="1:17" s="18" customFormat="1" x14ac:dyDescent="0.25">
      <c r="A70" s="138"/>
      <c r="B70" s="134" t="s">
        <v>1378</v>
      </c>
      <c r="C70" s="134"/>
      <c r="D70" s="135" t="s">
        <v>119</v>
      </c>
      <c r="E70" s="208">
        <v>0</v>
      </c>
      <c r="F70" s="208">
        <v>0</v>
      </c>
      <c r="G70" s="208">
        <v>0</v>
      </c>
      <c r="H70" s="208">
        <v>0</v>
      </c>
      <c r="I70" s="208">
        <v>0</v>
      </c>
      <c r="J70" s="208">
        <v>0</v>
      </c>
      <c r="K70" s="208">
        <v>0</v>
      </c>
      <c r="L70" s="208">
        <v>0</v>
      </c>
      <c r="M70" s="208">
        <v>0</v>
      </c>
      <c r="N70" s="208">
        <v>0</v>
      </c>
      <c r="O70" s="208">
        <v>0</v>
      </c>
      <c r="P70" s="306">
        <v>0</v>
      </c>
      <c r="Q70" s="18" t="str">
        <f t="shared" ref="Q70:Q133" si="2">IF(P70=(E70+F70),"","Check")</f>
        <v/>
      </c>
    </row>
    <row r="71" spans="1:17" s="18" customFormat="1" x14ac:dyDescent="0.25">
      <c r="A71" s="138"/>
      <c r="B71" s="134" t="s">
        <v>1378</v>
      </c>
      <c r="C71" s="134"/>
      <c r="D71" s="135" t="s">
        <v>113</v>
      </c>
      <c r="E71" s="208">
        <v>0</v>
      </c>
      <c r="F71" s="208">
        <v>0</v>
      </c>
      <c r="G71" s="208">
        <v>0</v>
      </c>
      <c r="H71" s="208">
        <v>0</v>
      </c>
      <c r="I71" s="208">
        <v>0</v>
      </c>
      <c r="J71" s="208">
        <v>0</v>
      </c>
      <c r="K71" s="208">
        <v>0</v>
      </c>
      <c r="L71" s="208">
        <v>0</v>
      </c>
      <c r="M71" s="208">
        <v>0</v>
      </c>
      <c r="N71" s="208">
        <v>0</v>
      </c>
      <c r="O71" s="208">
        <v>0</v>
      </c>
      <c r="P71" s="306">
        <v>0</v>
      </c>
      <c r="Q71" s="18" t="str">
        <f t="shared" si="2"/>
        <v/>
      </c>
    </row>
    <row r="72" spans="1:17" s="18" customFormat="1" x14ac:dyDescent="0.25">
      <c r="A72" s="138"/>
      <c r="B72" s="134" t="s">
        <v>940</v>
      </c>
      <c r="C72" s="134" t="s">
        <v>155</v>
      </c>
      <c r="D72" s="135" t="s">
        <v>392</v>
      </c>
      <c r="E72" s="160">
        <v>1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1</v>
      </c>
      <c r="N72" s="160">
        <v>0</v>
      </c>
      <c r="O72" s="160">
        <v>0</v>
      </c>
      <c r="P72" s="161">
        <v>1</v>
      </c>
      <c r="Q72" s="18" t="str">
        <f t="shared" si="2"/>
        <v/>
      </c>
    </row>
    <row r="73" spans="1:17" s="18" customFormat="1" x14ac:dyDescent="0.25">
      <c r="A73" s="138"/>
      <c r="B73" s="134" t="s">
        <v>1378</v>
      </c>
      <c r="C73" s="134"/>
      <c r="D73" s="135" t="s">
        <v>119</v>
      </c>
      <c r="E73" s="208">
        <v>0</v>
      </c>
      <c r="F73" s="208">
        <v>0</v>
      </c>
      <c r="G73" s="208">
        <v>0</v>
      </c>
      <c r="H73" s="208">
        <v>0</v>
      </c>
      <c r="I73" s="208">
        <v>0</v>
      </c>
      <c r="J73" s="208">
        <v>0</v>
      </c>
      <c r="K73" s="208">
        <v>0</v>
      </c>
      <c r="L73" s="208">
        <v>0</v>
      </c>
      <c r="M73" s="208">
        <v>0</v>
      </c>
      <c r="N73" s="208">
        <v>0</v>
      </c>
      <c r="O73" s="208">
        <v>0</v>
      </c>
      <c r="P73" s="306">
        <v>0</v>
      </c>
      <c r="Q73" s="18" t="str">
        <f t="shared" si="2"/>
        <v/>
      </c>
    </row>
    <row r="74" spans="1:17" s="18" customFormat="1" x14ac:dyDescent="0.25">
      <c r="A74" s="138"/>
      <c r="B74" s="134" t="s">
        <v>1378</v>
      </c>
      <c r="C74" s="134"/>
      <c r="D74" s="135" t="s">
        <v>113</v>
      </c>
      <c r="E74" s="208">
        <v>0</v>
      </c>
      <c r="F74" s="208">
        <v>0</v>
      </c>
      <c r="G74" s="208">
        <v>0</v>
      </c>
      <c r="H74" s="208">
        <v>0</v>
      </c>
      <c r="I74" s="208">
        <v>0</v>
      </c>
      <c r="J74" s="208">
        <v>0</v>
      </c>
      <c r="K74" s="208">
        <v>0</v>
      </c>
      <c r="L74" s="208">
        <v>0</v>
      </c>
      <c r="M74" s="208">
        <v>0</v>
      </c>
      <c r="N74" s="208">
        <v>0</v>
      </c>
      <c r="O74" s="208">
        <v>0</v>
      </c>
      <c r="P74" s="306">
        <v>0</v>
      </c>
      <c r="Q74" s="18" t="str">
        <f t="shared" si="2"/>
        <v/>
      </c>
    </row>
    <row r="75" spans="1:17" s="18" customFormat="1" x14ac:dyDescent="0.25">
      <c r="A75" s="138"/>
      <c r="B75" s="134" t="s">
        <v>1391</v>
      </c>
      <c r="C75" s="134" t="s">
        <v>156</v>
      </c>
      <c r="D75" s="135" t="s">
        <v>392</v>
      </c>
      <c r="E75" s="160">
        <v>33</v>
      </c>
      <c r="F75" s="160">
        <v>16</v>
      </c>
      <c r="G75" s="160">
        <v>1</v>
      </c>
      <c r="H75" s="160">
        <v>0</v>
      </c>
      <c r="I75" s="160">
        <v>0</v>
      </c>
      <c r="J75" s="160">
        <v>14</v>
      </c>
      <c r="K75" s="160">
        <v>2</v>
      </c>
      <c r="L75" s="160">
        <v>0</v>
      </c>
      <c r="M75" s="160">
        <v>27</v>
      </c>
      <c r="N75" s="160">
        <v>0</v>
      </c>
      <c r="O75" s="160">
        <v>5</v>
      </c>
      <c r="P75" s="161">
        <v>49</v>
      </c>
      <c r="Q75" s="18" t="str">
        <f t="shared" si="2"/>
        <v/>
      </c>
    </row>
    <row r="76" spans="1:17" s="18" customFormat="1" x14ac:dyDescent="0.25">
      <c r="A76" s="138"/>
      <c r="B76" s="134" t="s">
        <v>1378</v>
      </c>
      <c r="C76" s="134"/>
      <c r="D76" s="135" t="s">
        <v>119</v>
      </c>
      <c r="E76" s="208">
        <v>0</v>
      </c>
      <c r="F76" s="208">
        <v>0</v>
      </c>
      <c r="G76" s="208">
        <v>0</v>
      </c>
      <c r="H76" s="208">
        <v>0</v>
      </c>
      <c r="I76" s="208">
        <v>0</v>
      </c>
      <c r="J76" s="208">
        <v>0</v>
      </c>
      <c r="K76" s="208">
        <v>0</v>
      </c>
      <c r="L76" s="208">
        <v>0</v>
      </c>
      <c r="M76" s="208">
        <v>0</v>
      </c>
      <c r="N76" s="208">
        <v>0</v>
      </c>
      <c r="O76" s="208">
        <v>0</v>
      </c>
      <c r="P76" s="306">
        <v>0</v>
      </c>
      <c r="Q76" s="18" t="str">
        <f t="shared" si="2"/>
        <v/>
      </c>
    </row>
    <row r="77" spans="1:17" s="18" customFormat="1" x14ac:dyDescent="0.25">
      <c r="A77" s="138"/>
      <c r="B77" s="134" t="s">
        <v>1378</v>
      </c>
      <c r="C77" s="134"/>
      <c r="D77" s="135" t="s">
        <v>113</v>
      </c>
      <c r="E77" s="208">
        <v>0</v>
      </c>
      <c r="F77" s="208">
        <v>0</v>
      </c>
      <c r="G77" s="208">
        <v>0</v>
      </c>
      <c r="H77" s="208">
        <v>0</v>
      </c>
      <c r="I77" s="208">
        <v>0</v>
      </c>
      <c r="J77" s="208">
        <v>0</v>
      </c>
      <c r="K77" s="208">
        <v>0</v>
      </c>
      <c r="L77" s="208">
        <v>0</v>
      </c>
      <c r="M77" s="208">
        <v>0</v>
      </c>
      <c r="N77" s="208">
        <v>0</v>
      </c>
      <c r="O77" s="208">
        <v>0</v>
      </c>
      <c r="P77" s="306">
        <v>0</v>
      </c>
      <c r="Q77" s="18" t="str">
        <f t="shared" si="2"/>
        <v/>
      </c>
    </row>
    <row r="78" spans="1:17" s="18" customFormat="1" x14ac:dyDescent="0.25">
      <c r="A78" s="138"/>
      <c r="B78" s="134" t="s">
        <v>941</v>
      </c>
      <c r="C78" s="134" t="s">
        <v>157</v>
      </c>
      <c r="D78" s="135" t="s">
        <v>392</v>
      </c>
      <c r="E78" s="160">
        <v>6</v>
      </c>
      <c r="F78" s="160">
        <v>3</v>
      </c>
      <c r="G78" s="160">
        <v>0</v>
      </c>
      <c r="H78" s="160">
        <v>0</v>
      </c>
      <c r="I78" s="160">
        <v>0</v>
      </c>
      <c r="J78" s="160">
        <v>2</v>
      </c>
      <c r="K78" s="160">
        <v>1</v>
      </c>
      <c r="L78" s="160">
        <v>0</v>
      </c>
      <c r="M78" s="160">
        <v>6</v>
      </c>
      <c r="N78" s="160">
        <v>0</v>
      </c>
      <c r="O78" s="160">
        <v>0</v>
      </c>
      <c r="P78" s="161">
        <v>9</v>
      </c>
      <c r="Q78" s="18" t="str">
        <f t="shared" si="2"/>
        <v/>
      </c>
    </row>
    <row r="79" spans="1:17" s="18" customFormat="1" x14ac:dyDescent="0.25">
      <c r="A79" s="138"/>
      <c r="B79" s="134" t="s">
        <v>1378</v>
      </c>
      <c r="C79" s="134"/>
      <c r="D79" s="135" t="s">
        <v>119</v>
      </c>
      <c r="E79" s="208">
        <v>0</v>
      </c>
      <c r="F79" s="208">
        <v>0</v>
      </c>
      <c r="G79" s="208">
        <v>0</v>
      </c>
      <c r="H79" s="208">
        <v>0</v>
      </c>
      <c r="I79" s="208">
        <v>0</v>
      </c>
      <c r="J79" s="208">
        <v>0</v>
      </c>
      <c r="K79" s="208">
        <v>0</v>
      </c>
      <c r="L79" s="208">
        <v>0</v>
      </c>
      <c r="M79" s="208">
        <v>0</v>
      </c>
      <c r="N79" s="208">
        <v>0</v>
      </c>
      <c r="O79" s="208">
        <v>0</v>
      </c>
      <c r="P79" s="306">
        <v>0</v>
      </c>
      <c r="Q79" s="18" t="str">
        <f t="shared" si="2"/>
        <v/>
      </c>
    </row>
    <row r="80" spans="1:17" s="18" customFormat="1" x14ac:dyDescent="0.25">
      <c r="A80" s="210"/>
      <c r="B80" s="134" t="s">
        <v>1378</v>
      </c>
      <c r="C80" s="134"/>
      <c r="D80" s="135" t="s">
        <v>113</v>
      </c>
      <c r="E80" s="208">
        <v>0</v>
      </c>
      <c r="F80" s="208">
        <v>0</v>
      </c>
      <c r="G80" s="208">
        <v>0</v>
      </c>
      <c r="H80" s="208">
        <v>0</v>
      </c>
      <c r="I80" s="208">
        <v>0</v>
      </c>
      <c r="J80" s="208">
        <v>0</v>
      </c>
      <c r="K80" s="208">
        <v>0</v>
      </c>
      <c r="L80" s="208">
        <v>0</v>
      </c>
      <c r="M80" s="208">
        <v>0</v>
      </c>
      <c r="N80" s="208">
        <v>0</v>
      </c>
      <c r="O80" s="208">
        <v>0</v>
      </c>
      <c r="P80" s="306">
        <v>0</v>
      </c>
      <c r="Q80" s="18" t="str">
        <f t="shared" si="2"/>
        <v/>
      </c>
    </row>
    <row r="81" spans="1:17" s="18" customFormat="1" x14ac:dyDescent="0.25">
      <c r="A81" s="138"/>
      <c r="B81" s="134" t="s">
        <v>942</v>
      </c>
      <c r="C81" s="134" t="s">
        <v>158</v>
      </c>
      <c r="D81" s="135" t="s">
        <v>392</v>
      </c>
      <c r="E81" s="160">
        <v>28</v>
      </c>
      <c r="F81" s="160">
        <v>6</v>
      </c>
      <c r="G81" s="160">
        <v>2</v>
      </c>
      <c r="H81" s="160">
        <v>1</v>
      </c>
      <c r="I81" s="160">
        <v>0</v>
      </c>
      <c r="J81" s="160">
        <v>10</v>
      </c>
      <c r="K81" s="160">
        <v>0</v>
      </c>
      <c r="L81" s="160">
        <v>0</v>
      </c>
      <c r="M81" s="160">
        <v>20</v>
      </c>
      <c r="N81" s="160">
        <v>0</v>
      </c>
      <c r="O81" s="160">
        <v>1</v>
      </c>
      <c r="P81" s="161">
        <v>34</v>
      </c>
      <c r="Q81" s="18" t="str">
        <f t="shared" si="2"/>
        <v/>
      </c>
    </row>
    <row r="82" spans="1:17" s="18" customFormat="1" x14ac:dyDescent="0.25">
      <c r="A82" s="138"/>
      <c r="B82" s="134" t="s">
        <v>1378</v>
      </c>
      <c r="C82" s="134"/>
      <c r="D82" s="135" t="s">
        <v>119</v>
      </c>
      <c r="E82" s="208">
        <v>0</v>
      </c>
      <c r="F82" s="208">
        <v>0</v>
      </c>
      <c r="G82" s="208">
        <v>0</v>
      </c>
      <c r="H82" s="208">
        <v>0</v>
      </c>
      <c r="I82" s="208">
        <v>0</v>
      </c>
      <c r="J82" s="208">
        <v>0</v>
      </c>
      <c r="K82" s="208">
        <v>0</v>
      </c>
      <c r="L82" s="208">
        <v>0</v>
      </c>
      <c r="M82" s="208">
        <v>0</v>
      </c>
      <c r="N82" s="208">
        <v>0</v>
      </c>
      <c r="O82" s="208">
        <v>0</v>
      </c>
      <c r="P82" s="306">
        <v>0</v>
      </c>
      <c r="Q82" s="18" t="str">
        <f t="shared" si="2"/>
        <v/>
      </c>
    </row>
    <row r="83" spans="1:17" s="18" customFormat="1" x14ac:dyDescent="0.25">
      <c r="A83" s="138"/>
      <c r="B83" s="134" t="s">
        <v>1378</v>
      </c>
      <c r="C83" s="134"/>
      <c r="D83" s="135" t="s">
        <v>113</v>
      </c>
      <c r="E83" s="160">
        <v>3</v>
      </c>
      <c r="F83" s="160">
        <v>1</v>
      </c>
      <c r="G83" s="160">
        <v>2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1</v>
      </c>
      <c r="P83" s="161">
        <v>4</v>
      </c>
      <c r="Q83" s="18" t="str">
        <f t="shared" si="2"/>
        <v/>
      </c>
    </row>
    <row r="84" spans="1:17" s="18" customFormat="1" x14ac:dyDescent="0.25">
      <c r="A84" s="138"/>
      <c r="B84" s="134" t="s">
        <v>1380</v>
      </c>
      <c r="C84" s="134" t="s">
        <v>159</v>
      </c>
      <c r="D84" s="135" t="s">
        <v>392</v>
      </c>
      <c r="E84" s="160">
        <v>15</v>
      </c>
      <c r="F84" s="160">
        <v>22</v>
      </c>
      <c r="G84" s="160">
        <v>4</v>
      </c>
      <c r="H84" s="160">
        <v>1</v>
      </c>
      <c r="I84" s="160">
        <v>0</v>
      </c>
      <c r="J84" s="160">
        <v>14</v>
      </c>
      <c r="K84" s="160">
        <v>0</v>
      </c>
      <c r="L84" s="160">
        <v>0</v>
      </c>
      <c r="M84" s="160">
        <v>17</v>
      </c>
      <c r="N84" s="160">
        <v>1</v>
      </c>
      <c r="O84" s="160">
        <v>0</v>
      </c>
      <c r="P84" s="161">
        <v>37</v>
      </c>
      <c r="Q84" s="18" t="str">
        <f t="shared" si="2"/>
        <v/>
      </c>
    </row>
    <row r="85" spans="1:17" s="18" customFormat="1" x14ac:dyDescent="0.25">
      <c r="A85" s="138"/>
      <c r="B85" s="134" t="s">
        <v>1378</v>
      </c>
      <c r="C85" s="134"/>
      <c r="D85" s="135" t="s">
        <v>119</v>
      </c>
      <c r="E85" s="208">
        <v>0</v>
      </c>
      <c r="F85" s="208">
        <v>0</v>
      </c>
      <c r="G85" s="208">
        <v>0</v>
      </c>
      <c r="H85" s="208">
        <v>0</v>
      </c>
      <c r="I85" s="208">
        <v>0</v>
      </c>
      <c r="J85" s="208">
        <v>0</v>
      </c>
      <c r="K85" s="208">
        <v>0</v>
      </c>
      <c r="L85" s="208">
        <v>0</v>
      </c>
      <c r="M85" s="208">
        <v>0</v>
      </c>
      <c r="N85" s="208">
        <v>0</v>
      </c>
      <c r="O85" s="208">
        <v>0</v>
      </c>
      <c r="P85" s="306">
        <v>0</v>
      </c>
      <c r="Q85" s="18" t="str">
        <f t="shared" si="2"/>
        <v/>
      </c>
    </row>
    <row r="86" spans="1:17" s="18" customFormat="1" x14ac:dyDescent="0.25">
      <c r="A86" s="138"/>
      <c r="B86" s="134" t="s">
        <v>1378</v>
      </c>
      <c r="C86" s="134"/>
      <c r="D86" s="135" t="s">
        <v>113</v>
      </c>
      <c r="E86" s="208">
        <v>0</v>
      </c>
      <c r="F86" s="208">
        <v>0</v>
      </c>
      <c r="G86" s="208">
        <v>0</v>
      </c>
      <c r="H86" s="208">
        <v>0</v>
      </c>
      <c r="I86" s="208">
        <v>0</v>
      </c>
      <c r="J86" s="208">
        <v>0</v>
      </c>
      <c r="K86" s="208">
        <v>0</v>
      </c>
      <c r="L86" s="208">
        <v>0</v>
      </c>
      <c r="M86" s="208">
        <v>0</v>
      </c>
      <c r="N86" s="208">
        <v>0</v>
      </c>
      <c r="O86" s="208">
        <v>0</v>
      </c>
      <c r="P86" s="306">
        <v>0</v>
      </c>
      <c r="Q86" s="18" t="str">
        <f t="shared" si="2"/>
        <v/>
      </c>
    </row>
    <row r="87" spans="1:17" s="18" customFormat="1" x14ac:dyDescent="0.25">
      <c r="A87" s="138"/>
      <c r="B87" s="134" t="s">
        <v>943</v>
      </c>
      <c r="C87" s="134" t="s">
        <v>160</v>
      </c>
      <c r="D87" s="135" t="s">
        <v>392</v>
      </c>
      <c r="E87" s="160">
        <v>5</v>
      </c>
      <c r="F87" s="160">
        <v>0</v>
      </c>
      <c r="G87" s="160">
        <v>0</v>
      </c>
      <c r="H87" s="160">
        <v>0</v>
      </c>
      <c r="I87" s="160">
        <v>0</v>
      </c>
      <c r="J87" s="160">
        <v>3</v>
      </c>
      <c r="K87" s="160">
        <v>0</v>
      </c>
      <c r="L87" s="160">
        <v>0</v>
      </c>
      <c r="M87" s="160">
        <v>2</v>
      </c>
      <c r="N87" s="160">
        <v>0</v>
      </c>
      <c r="O87" s="160">
        <v>0</v>
      </c>
      <c r="P87" s="161">
        <v>5</v>
      </c>
      <c r="Q87" s="18" t="str">
        <f t="shared" si="2"/>
        <v/>
      </c>
    </row>
    <row r="88" spans="1:17" s="18" customFormat="1" x14ac:dyDescent="0.25">
      <c r="A88" s="138"/>
      <c r="B88" s="134" t="s">
        <v>1378</v>
      </c>
      <c r="C88" s="134"/>
      <c r="D88" s="135" t="s">
        <v>119</v>
      </c>
      <c r="E88" s="208">
        <v>0</v>
      </c>
      <c r="F88" s="208">
        <v>0</v>
      </c>
      <c r="G88" s="208">
        <v>0</v>
      </c>
      <c r="H88" s="208">
        <v>0</v>
      </c>
      <c r="I88" s="208">
        <v>0</v>
      </c>
      <c r="J88" s="208">
        <v>0</v>
      </c>
      <c r="K88" s="208">
        <v>0</v>
      </c>
      <c r="L88" s="208">
        <v>0</v>
      </c>
      <c r="M88" s="208">
        <v>0</v>
      </c>
      <c r="N88" s="208">
        <v>0</v>
      </c>
      <c r="O88" s="208">
        <v>0</v>
      </c>
      <c r="P88" s="306">
        <v>0</v>
      </c>
      <c r="Q88" s="18" t="str">
        <f t="shared" si="2"/>
        <v/>
      </c>
    </row>
    <row r="89" spans="1:17" s="18" customFormat="1" x14ac:dyDescent="0.25">
      <c r="A89" s="138"/>
      <c r="B89" s="134" t="s">
        <v>1378</v>
      </c>
      <c r="C89" s="134"/>
      <c r="D89" s="135" t="s">
        <v>113</v>
      </c>
      <c r="E89" s="208">
        <v>0</v>
      </c>
      <c r="F89" s="208">
        <v>0</v>
      </c>
      <c r="G89" s="208">
        <v>0</v>
      </c>
      <c r="H89" s="208">
        <v>0</v>
      </c>
      <c r="I89" s="208">
        <v>0</v>
      </c>
      <c r="J89" s="208">
        <v>0</v>
      </c>
      <c r="K89" s="208">
        <v>0</v>
      </c>
      <c r="L89" s="208">
        <v>0</v>
      </c>
      <c r="M89" s="208">
        <v>0</v>
      </c>
      <c r="N89" s="208">
        <v>0</v>
      </c>
      <c r="O89" s="208">
        <v>0</v>
      </c>
      <c r="P89" s="306">
        <v>0</v>
      </c>
      <c r="Q89" s="18" t="str">
        <f t="shared" si="2"/>
        <v/>
      </c>
    </row>
    <row r="90" spans="1:17" s="18" customFormat="1" x14ac:dyDescent="0.25">
      <c r="A90" s="138"/>
      <c r="B90" s="134" t="s">
        <v>1392</v>
      </c>
      <c r="C90" s="134" t="s">
        <v>161</v>
      </c>
      <c r="D90" s="135" t="s">
        <v>392</v>
      </c>
      <c r="E90" s="160">
        <v>9</v>
      </c>
      <c r="F90" s="160">
        <v>4</v>
      </c>
      <c r="G90" s="160">
        <v>0</v>
      </c>
      <c r="H90" s="160">
        <v>0</v>
      </c>
      <c r="I90" s="160">
        <v>0</v>
      </c>
      <c r="J90" s="160">
        <v>7</v>
      </c>
      <c r="K90" s="160">
        <v>0</v>
      </c>
      <c r="L90" s="160">
        <v>0</v>
      </c>
      <c r="M90" s="160">
        <v>6</v>
      </c>
      <c r="N90" s="160">
        <v>0</v>
      </c>
      <c r="O90" s="160">
        <v>0</v>
      </c>
      <c r="P90" s="161">
        <v>13</v>
      </c>
      <c r="Q90" s="18" t="str">
        <f t="shared" si="2"/>
        <v/>
      </c>
    </row>
    <row r="91" spans="1:17" s="18" customFormat="1" x14ac:dyDescent="0.25">
      <c r="A91" s="138"/>
      <c r="B91" s="134" t="s">
        <v>1378</v>
      </c>
      <c r="C91" s="134"/>
      <c r="D91" s="135" t="s">
        <v>119</v>
      </c>
      <c r="E91" s="208">
        <v>0</v>
      </c>
      <c r="F91" s="208">
        <v>0</v>
      </c>
      <c r="G91" s="208">
        <v>0</v>
      </c>
      <c r="H91" s="208">
        <v>0</v>
      </c>
      <c r="I91" s="208">
        <v>0</v>
      </c>
      <c r="J91" s="208">
        <v>0</v>
      </c>
      <c r="K91" s="208">
        <v>0</v>
      </c>
      <c r="L91" s="208">
        <v>0</v>
      </c>
      <c r="M91" s="208">
        <v>0</v>
      </c>
      <c r="N91" s="208">
        <v>0</v>
      </c>
      <c r="O91" s="208">
        <v>0</v>
      </c>
      <c r="P91" s="306">
        <v>0</v>
      </c>
      <c r="Q91" s="18" t="str">
        <f t="shared" si="2"/>
        <v/>
      </c>
    </row>
    <row r="92" spans="1:17" s="18" customFormat="1" x14ac:dyDescent="0.25">
      <c r="A92" s="138"/>
      <c r="B92" s="134" t="s">
        <v>1378</v>
      </c>
      <c r="C92" s="134"/>
      <c r="D92" s="135" t="s">
        <v>113</v>
      </c>
      <c r="E92" s="208">
        <v>0</v>
      </c>
      <c r="F92" s="208">
        <v>0</v>
      </c>
      <c r="G92" s="208">
        <v>0</v>
      </c>
      <c r="H92" s="208">
        <v>0</v>
      </c>
      <c r="I92" s="208">
        <v>0</v>
      </c>
      <c r="J92" s="208">
        <v>0</v>
      </c>
      <c r="K92" s="208">
        <v>0</v>
      </c>
      <c r="L92" s="208">
        <v>0</v>
      </c>
      <c r="M92" s="208">
        <v>0</v>
      </c>
      <c r="N92" s="208">
        <v>0</v>
      </c>
      <c r="O92" s="208">
        <v>0</v>
      </c>
      <c r="P92" s="306">
        <v>0</v>
      </c>
      <c r="Q92" s="18" t="str">
        <f t="shared" si="2"/>
        <v/>
      </c>
    </row>
    <row r="93" spans="1:17" s="18" customFormat="1" x14ac:dyDescent="0.25">
      <c r="A93" s="22" t="s">
        <v>162</v>
      </c>
      <c r="B93" s="23" t="s">
        <v>1378</v>
      </c>
      <c r="C93" s="23"/>
      <c r="D93" s="23"/>
      <c r="E93" s="24">
        <v>320</v>
      </c>
      <c r="F93" s="24">
        <v>104</v>
      </c>
      <c r="G93" s="24">
        <v>28</v>
      </c>
      <c r="H93" s="24">
        <v>3</v>
      </c>
      <c r="I93" s="24">
        <v>4</v>
      </c>
      <c r="J93" s="24">
        <v>109</v>
      </c>
      <c r="K93" s="24">
        <v>9</v>
      </c>
      <c r="L93" s="24">
        <v>0</v>
      </c>
      <c r="M93" s="24">
        <v>245</v>
      </c>
      <c r="N93" s="24">
        <v>7</v>
      </c>
      <c r="O93" s="24">
        <v>19</v>
      </c>
      <c r="P93" s="25">
        <v>424</v>
      </c>
      <c r="Q93" s="18" t="str">
        <f t="shared" si="2"/>
        <v/>
      </c>
    </row>
    <row r="94" spans="1:17" s="18" customFormat="1" x14ac:dyDescent="0.25">
      <c r="A94" s="138" t="s">
        <v>114</v>
      </c>
      <c r="B94" s="134" t="s">
        <v>400</v>
      </c>
      <c r="C94" s="134" t="s">
        <v>163</v>
      </c>
      <c r="D94" s="135" t="s">
        <v>392</v>
      </c>
      <c r="E94" s="211">
        <v>7</v>
      </c>
      <c r="F94" s="211">
        <v>11</v>
      </c>
      <c r="G94" s="211">
        <v>8</v>
      </c>
      <c r="H94" s="211">
        <v>0</v>
      </c>
      <c r="I94" s="211">
        <v>2</v>
      </c>
      <c r="J94" s="211">
        <v>0</v>
      </c>
      <c r="K94" s="211">
        <v>0</v>
      </c>
      <c r="L94" s="211">
        <v>0</v>
      </c>
      <c r="M94" s="211">
        <v>8</v>
      </c>
      <c r="N94" s="211">
        <v>0</v>
      </c>
      <c r="O94" s="211">
        <v>0</v>
      </c>
      <c r="P94" s="212">
        <v>18</v>
      </c>
      <c r="Q94" s="18" t="str">
        <f t="shared" si="2"/>
        <v/>
      </c>
    </row>
    <row r="95" spans="1:17" s="18" customFormat="1" x14ac:dyDescent="0.25">
      <c r="A95" s="213"/>
      <c r="B95" s="134" t="s">
        <v>1378</v>
      </c>
      <c r="C95" s="134"/>
      <c r="D95" s="135" t="s">
        <v>119</v>
      </c>
      <c r="E95" s="214">
        <v>0</v>
      </c>
      <c r="F95" s="214">
        <v>0</v>
      </c>
      <c r="G95" s="214">
        <v>0</v>
      </c>
      <c r="H95" s="214">
        <v>0</v>
      </c>
      <c r="I95" s="214">
        <v>0</v>
      </c>
      <c r="J95" s="214">
        <v>0</v>
      </c>
      <c r="K95" s="214">
        <v>0</v>
      </c>
      <c r="L95" s="214">
        <v>0</v>
      </c>
      <c r="M95" s="214">
        <v>0</v>
      </c>
      <c r="N95" s="214">
        <v>0</v>
      </c>
      <c r="O95" s="214">
        <v>0</v>
      </c>
      <c r="P95" s="306">
        <v>0</v>
      </c>
      <c r="Q95" s="18" t="str">
        <f t="shared" si="2"/>
        <v/>
      </c>
    </row>
    <row r="96" spans="1:17" s="18" customFormat="1" x14ac:dyDescent="0.25">
      <c r="A96" s="213"/>
      <c r="B96" s="134" t="s">
        <v>1378</v>
      </c>
      <c r="C96" s="134"/>
      <c r="D96" s="135" t="s">
        <v>113</v>
      </c>
      <c r="E96" s="211">
        <v>2</v>
      </c>
      <c r="F96" s="211">
        <v>2</v>
      </c>
      <c r="G96" s="211">
        <v>1</v>
      </c>
      <c r="H96" s="211">
        <v>0</v>
      </c>
      <c r="I96" s="211">
        <v>0</v>
      </c>
      <c r="J96" s="211">
        <v>1</v>
      </c>
      <c r="K96" s="211">
        <v>0</v>
      </c>
      <c r="L96" s="211">
        <v>0</v>
      </c>
      <c r="M96" s="211">
        <v>2</v>
      </c>
      <c r="N96" s="211">
        <v>0</v>
      </c>
      <c r="O96" s="211">
        <v>0</v>
      </c>
      <c r="P96" s="212">
        <v>4</v>
      </c>
      <c r="Q96" s="18" t="str">
        <f t="shared" si="2"/>
        <v/>
      </c>
    </row>
    <row r="97" spans="1:17" s="18" customFormat="1" x14ac:dyDescent="0.25">
      <c r="A97" s="213"/>
      <c r="B97" s="134" t="s">
        <v>401</v>
      </c>
      <c r="C97" s="134" t="s">
        <v>164</v>
      </c>
      <c r="D97" s="135" t="s">
        <v>392</v>
      </c>
      <c r="E97" s="211">
        <v>3</v>
      </c>
      <c r="F97" s="211">
        <v>5</v>
      </c>
      <c r="G97" s="211">
        <v>5</v>
      </c>
      <c r="H97" s="211">
        <v>0</v>
      </c>
      <c r="I97" s="211">
        <v>1</v>
      </c>
      <c r="J97" s="211">
        <v>0</v>
      </c>
      <c r="K97" s="211">
        <v>0</v>
      </c>
      <c r="L97" s="211">
        <v>0</v>
      </c>
      <c r="M97" s="211">
        <v>2</v>
      </c>
      <c r="N97" s="211">
        <v>0</v>
      </c>
      <c r="O97" s="211">
        <v>0</v>
      </c>
      <c r="P97" s="212">
        <v>8</v>
      </c>
      <c r="Q97" s="18" t="str">
        <f t="shared" si="2"/>
        <v/>
      </c>
    </row>
    <row r="98" spans="1:17" s="18" customFormat="1" x14ac:dyDescent="0.25">
      <c r="A98" s="213"/>
      <c r="B98" s="134" t="s">
        <v>1378</v>
      </c>
      <c r="C98" s="134"/>
      <c r="D98" s="135" t="s">
        <v>119</v>
      </c>
      <c r="E98" s="214">
        <v>0</v>
      </c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306">
        <v>0</v>
      </c>
      <c r="Q98" s="18" t="str">
        <f t="shared" si="2"/>
        <v/>
      </c>
    </row>
    <row r="99" spans="1:17" s="18" customFormat="1" x14ac:dyDescent="0.25">
      <c r="A99" s="213"/>
      <c r="B99" s="134" t="s">
        <v>1378</v>
      </c>
      <c r="C99" s="134"/>
      <c r="D99" s="135" t="s">
        <v>113</v>
      </c>
      <c r="E99" s="211">
        <v>1</v>
      </c>
      <c r="F99" s="211">
        <v>2</v>
      </c>
      <c r="G99" s="211">
        <v>1</v>
      </c>
      <c r="H99" s="211">
        <v>0</v>
      </c>
      <c r="I99" s="211">
        <v>1</v>
      </c>
      <c r="J99" s="211">
        <v>0</v>
      </c>
      <c r="K99" s="211">
        <v>0</v>
      </c>
      <c r="L99" s="211">
        <v>0</v>
      </c>
      <c r="M99" s="211">
        <v>1</v>
      </c>
      <c r="N99" s="211">
        <v>0</v>
      </c>
      <c r="O99" s="211">
        <v>0</v>
      </c>
      <c r="P99" s="212">
        <v>3</v>
      </c>
      <c r="Q99" s="18" t="str">
        <f t="shared" si="2"/>
        <v/>
      </c>
    </row>
    <row r="100" spans="1:17" s="18" customFormat="1" x14ac:dyDescent="0.25">
      <c r="A100" s="213"/>
      <c r="B100" s="134" t="s">
        <v>402</v>
      </c>
      <c r="C100" s="134" t="s">
        <v>166</v>
      </c>
      <c r="D100" s="135" t="s">
        <v>392</v>
      </c>
      <c r="E100" s="211">
        <v>6</v>
      </c>
      <c r="F100" s="211">
        <v>27</v>
      </c>
      <c r="G100" s="211">
        <v>15</v>
      </c>
      <c r="H100" s="211">
        <v>0</v>
      </c>
      <c r="I100" s="211">
        <v>1</v>
      </c>
      <c r="J100" s="211">
        <v>0</v>
      </c>
      <c r="K100" s="211">
        <v>1</v>
      </c>
      <c r="L100" s="211">
        <v>0</v>
      </c>
      <c r="M100" s="211">
        <v>16</v>
      </c>
      <c r="N100" s="211">
        <v>0</v>
      </c>
      <c r="O100" s="211">
        <v>0</v>
      </c>
      <c r="P100" s="212">
        <v>33</v>
      </c>
      <c r="Q100" s="18" t="str">
        <f t="shared" si="2"/>
        <v/>
      </c>
    </row>
    <row r="101" spans="1:17" s="18" customFormat="1" x14ac:dyDescent="0.25">
      <c r="A101" s="213"/>
      <c r="B101" s="134" t="s">
        <v>1378</v>
      </c>
      <c r="C101" s="134"/>
      <c r="D101" s="135" t="s">
        <v>119</v>
      </c>
      <c r="E101" s="214">
        <v>0</v>
      </c>
      <c r="F101" s="214">
        <v>0</v>
      </c>
      <c r="G101" s="214">
        <v>0</v>
      </c>
      <c r="H101" s="214">
        <v>0</v>
      </c>
      <c r="I101" s="214">
        <v>0</v>
      </c>
      <c r="J101" s="214">
        <v>0</v>
      </c>
      <c r="K101" s="214">
        <v>0</v>
      </c>
      <c r="L101" s="214">
        <v>0</v>
      </c>
      <c r="M101" s="214">
        <v>0</v>
      </c>
      <c r="N101" s="214">
        <v>0</v>
      </c>
      <c r="O101" s="214">
        <v>0</v>
      </c>
      <c r="P101" s="306">
        <v>0</v>
      </c>
      <c r="Q101" s="18" t="str">
        <f t="shared" si="2"/>
        <v/>
      </c>
    </row>
    <row r="102" spans="1:17" s="18" customFormat="1" x14ac:dyDescent="0.25">
      <c r="A102" s="213"/>
      <c r="B102" s="134" t="s">
        <v>1378</v>
      </c>
      <c r="C102" s="134"/>
      <c r="D102" s="135" t="s">
        <v>113</v>
      </c>
      <c r="E102" s="211">
        <v>1</v>
      </c>
      <c r="F102" s="211">
        <v>3</v>
      </c>
      <c r="G102" s="211">
        <v>4</v>
      </c>
      <c r="H102" s="211">
        <v>0</v>
      </c>
      <c r="I102" s="211">
        <v>0</v>
      </c>
      <c r="J102" s="211">
        <v>0</v>
      </c>
      <c r="K102" s="211">
        <v>0</v>
      </c>
      <c r="L102" s="211">
        <v>0</v>
      </c>
      <c r="M102" s="211">
        <v>0</v>
      </c>
      <c r="N102" s="211">
        <v>0</v>
      </c>
      <c r="O102" s="211">
        <v>0</v>
      </c>
      <c r="P102" s="212">
        <v>4</v>
      </c>
      <c r="Q102" s="18" t="str">
        <f t="shared" si="2"/>
        <v/>
      </c>
    </row>
    <row r="103" spans="1:17" s="18" customFormat="1" x14ac:dyDescent="0.25">
      <c r="A103" s="139" t="s">
        <v>165</v>
      </c>
      <c r="B103" s="134" t="s">
        <v>398</v>
      </c>
      <c r="C103" s="134" t="s">
        <v>198</v>
      </c>
      <c r="D103" s="135" t="s">
        <v>392</v>
      </c>
      <c r="E103" s="211">
        <v>20</v>
      </c>
      <c r="F103" s="211">
        <v>43</v>
      </c>
      <c r="G103" s="211">
        <v>59</v>
      </c>
      <c r="H103" s="211">
        <v>0</v>
      </c>
      <c r="I103" s="211">
        <v>1</v>
      </c>
      <c r="J103" s="211">
        <v>0</v>
      </c>
      <c r="K103" s="211">
        <v>0</v>
      </c>
      <c r="L103" s="211">
        <v>0</v>
      </c>
      <c r="M103" s="211">
        <v>2</v>
      </c>
      <c r="N103" s="211">
        <v>1</v>
      </c>
      <c r="O103" s="211">
        <v>0</v>
      </c>
      <c r="P103" s="212">
        <v>63</v>
      </c>
      <c r="Q103" s="18" t="str">
        <f t="shared" si="2"/>
        <v/>
      </c>
    </row>
    <row r="104" spans="1:17" s="18" customFormat="1" x14ac:dyDescent="0.25">
      <c r="A104" s="213"/>
      <c r="B104" s="134" t="s">
        <v>1378</v>
      </c>
      <c r="C104" s="134"/>
      <c r="D104" s="135" t="s">
        <v>119</v>
      </c>
      <c r="E104" s="214">
        <v>0</v>
      </c>
      <c r="F104" s="214">
        <v>0</v>
      </c>
      <c r="G104" s="214">
        <v>0</v>
      </c>
      <c r="H104" s="214">
        <v>0</v>
      </c>
      <c r="I104" s="214">
        <v>0</v>
      </c>
      <c r="J104" s="214">
        <v>0</v>
      </c>
      <c r="K104" s="214">
        <v>0</v>
      </c>
      <c r="L104" s="214">
        <v>0</v>
      </c>
      <c r="M104" s="214">
        <v>0</v>
      </c>
      <c r="N104" s="214">
        <v>0</v>
      </c>
      <c r="O104" s="214">
        <v>0</v>
      </c>
      <c r="P104" s="306">
        <v>0</v>
      </c>
      <c r="Q104" s="18" t="str">
        <f t="shared" si="2"/>
        <v/>
      </c>
    </row>
    <row r="105" spans="1:17" s="18" customFormat="1" x14ac:dyDescent="0.25">
      <c r="A105" s="213"/>
      <c r="B105" s="134" t="s">
        <v>1378</v>
      </c>
      <c r="C105" s="134"/>
      <c r="D105" s="135" t="s">
        <v>113</v>
      </c>
      <c r="E105" s="211">
        <v>4</v>
      </c>
      <c r="F105" s="211">
        <v>9</v>
      </c>
      <c r="G105" s="211">
        <v>6</v>
      </c>
      <c r="H105" s="211">
        <v>0</v>
      </c>
      <c r="I105" s="211">
        <v>4</v>
      </c>
      <c r="J105" s="211">
        <v>0</v>
      </c>
      <c r="K105" s="211">
        <v>0</v>
      </c>
      <c r="L105" s="211">
        <v>0</v>
      </c>
      <c r="M105" s="211">
        <v>3</v>
      </c>
      <c r="N105" s="211">
        <v>0</v>
      </c>
      <c r="O105" s="211">
        <v>0</v>
      </c>
      <c r="P105" s="212">
        <v>13</v>
      </c>
      <c r="Q105" s="18" t="str">
        <f t="shared" si="2"/>
        <v/>
      </c>
    </row>
    <row r="106" spans="1:17" s="18" customFormat="1" x14ac:dyDescent="0.25">
      <c r="A106" s="213"/>
      <c r="B106" s="134" t="s">
        <v>427</v>
      </c>
      <c r="C106" s="134" t="s">
        <v>167</v>
      </c>
      <c r="D106" s="135" t="s">
        <v>392</v>
      </c>
      <c r="E106" s="211">
        <v>4</v>
      </c>
      <c r="F106" s="211">
        <v>13</v>
      </c>
      <c r="G106" s="211">
        <v>15</v>
      </c>
      <c r="H106" s="211">
        <v>0</v>
      </c>
      <c r="I106" s="211">
        <v>0</v>
      </c>
      <c r="J106" s="211">
        <v>0</v>
      </c>
      <c r="K106" s="211">
        <v>1</v>
      </c>
      <c r="L106" s="211">
        <v>0</v>
      </c>
      <c r="M106" s="211">
        <v>1</v>
      </c>
      <c r="N106" s="211">
        <v>0</v>
      </c>
      <c r="O106" s="211">
        <v>0</v>
      </c>
      <c r="P106" s="212">
        <v>17</v>
      </c>
      <c r="Q106" s="18" t="str">
        <f t="shared" si="2"/>
        <v/>
      </c>
    </row>
    <row r="107" spans="1:17" s="18" customFormat="1" x14ac:dyDescent="0.25">
      <c r="A107" s="213"/>
      <c r="B107" s="134" t="s">
        <v>1378</v>
      </c>
      <c r="C107" s="134"/>
      <c r="D107" s="135" t="s">
        <v>119</v>
      </c>
      <c r="E107" s="214">
        <v>0</v>
      </c>
      <c r="F107" s="214">
        <v>0</v>
      </c>
      <c r="G107" s="214">
        <v>0</v>
      </c>
      <c r="H107" s="214">
        <v>0</v>
      </c>
      <c r="I107" s="214">
        <v>0</v>
      </c>
      <c r="J107" s="214">
        <v>0</v>
      </c>
      <c r="K107" s="214">
        <v>0</v>
      </c>
      <c r="L107" s="214">
        <v>0</v>
      </c>
      <c r="M107" s="214">
        <v>0</v>
      </c>
      <c r="N107" s="214">
        <v>0</v>
      </c>
      <c r="O107" s="214">
        <v>0</v>
      </c>
      <c r="P107" s="306">
        <v>0</v>
      </c>
      <c r="Q107" s="18" t="str">
        <f t="shared" si="2"/>
        <v/>
      </c>
    </row>
    <row r="108" spans="1:17" s="18" customFormat="1" x14ac:dyDescent="0.25">
      <c r="A108" s="213"/>
      <c r="B108" s="134" t="s">
        <v>1378</v>
      </c>
      <c r="C108" s="134"/>
      <c r="D108" s="135" t="s">
        <v>113</v>
      </c>
      <c r="E108" s="211">
        <v>0</v>
      </c>
      <c r="F108" s="211">
        <v>1</v>
      </c>
      <c r="G108" s="211">
        <v>1</v>
      </c>
      <c r="H108" s="211">
        <v>0</v>
      </c>
      <c r="I108" s="211">
        <v>0</v>
      </c>
      <c r="J108" s="211">
        <v>0</v>
      </c>
      <c r="K108" s="211">
        <v>0</v>
      </c>
      <c r="L108" s="211">
        <v>0</v>
      </c>
      <c r="M108" s="211">
        <v>0</v>
      </c>
      <c r="N108" s="211">
        <v>0</v>
      </c>
      <c r="O108" s="211">
        <v>0</v>
      </c>
      <c r="P108" s="212">
        <v>1</v>
      </c>
      <c r="Q108" s="18" t="str">
        <f t="shared" si="2"/>
        <v/>
      </c>
    </row>
    <row r="109" spans="1:17" s="18" customFormat="1" x14ac:dyDescent="0.25">
      <c r="A109" s="213"/>
      <c r="B109" s="134" t="s">
        <v>403</v>
      </c>
      <c r="C109" s="134" t="s">
        <v>168</v>
      </c>
      <c r="D109" s="135" t="s">
        <v>392</v>
      </c>
      <c r="E109" s="211">
        <v>11</v>
      </c>
      <c r="F109" s="211">
        <v>46</v>
      </c>
      <c r="G109" s="211">
        <v>48</v>
      </c>
      <c r="H109" s="211">
        <v>0</v>
      </c>
      <c r="I109" s="211">
        <v>3</v>
      </c>
      <c r="J109" s="211">
        <v>1</v>
      </c>
      <c r="K109" s="211">
        <v>0</v>
      </c>
      <c r="L109" s="211">
        <v>0</v>
      </c>
      <c r="M109" s="211">
        <v>5</v>
      </c>
      <c r="N109" s="211">
        <v>0</v>
      </c>
      <c r="O109" s="211">
        <v>0</v>
      </c>
      <c r="P109" s="212">
        <v>57</v>
      </c>
      <c r="Q109" s="18" t="str">
        <f t="shared" si="2"/>
        <v/>
      </c>
    </row>
    <row r="110" spans="1:17" s="18" customFormat="1" x14ac:dyDescent="0.25">
      <c r="A110" s="213"/>
      <c r="B110" s="134" t="s">
        <v>1378</v>
      </c>
      <c r="C110" s="134"/>
      <c r="D110" s="135" t="s">
        <v>119</v>
      </c>
      <c r="E110" s="214">
        <v>0</v>
      </c>
      <c r="F110" s="214">
        <v>0</v>
      </c>
      <c r="G110" s="214">
        <v>0</v>
      </c>
      <c r="H110" s="214">
        <v>0</v>
      </c>
      <c r="I110" s="214">
        <v>0</v>
      </c>
      <c r="J110" s="214">
        <v>0</v>
      </c>
      <c r="K110" s="214">
        <v>0</v>
      </c>
      <c r="L110" s="214">
        <v>0</v>
      </c>
      <c r="M110" s="214">
        <v>0</v>
      </c>
      <c r="N110" s="214">
        <v>0</v>
      </c>
      <c r="O110" s="214">
        <v>0</v>
      </c>
      <c r="P110" s="306">
        <v>0</v>
      </c>
      <c r="Q110" s="18" t="str">
        <f t="shared" si="2"/>
        <v/>
      </c>
    </row>
    <row r="111" spans="1:17" s="18" customFormat="1" x14ac:dyDescent="0.25">
      <c r="A111" s="213"/>
      <c r="B111" s="134" t="s">
        <v>1378</v>
      </c>
      <c r="C111" s="134"/>
      <c r="D111" s="135" t="s">
        <v>113</v>
      </c>
      <c r="E111" s="211">
        <v>1</v>
      </c>
      <c r="F111" s="211">
        <v>1</v>
      </c>
      <c r="G111" s="211">
        <v>0</v>
      </c>
      <c r="H111" s="211">
        <v>0</v>
      </c>
      <c r="I111" s="211">
        <v>0</v>
      </c>
      <c r="J111" s="211">
        <v>0</v>
      </c>
      <c r="K111" s="211">
        <v>1</v>
      </c>
      <c r="L111" s="211">
        <v>0</v>
      </c>
      <c r="M111" s="211">
        <v>1</v>
      </c>
      <c r="N111" s="211">
        <v>0</v>
      </c>
      <c r="O111" s="211">
        <v>0</v>
      </c>
      <c r="P111" s="212">
        <v>2</v>
      </c>
      <c r="Q111" s="18" t="str">
        <f t="shared" si="2"/>
        <v/>
      </c>
    </row>
    <row r="112" spans="1:17" s="18" customFormat="1" x14ac:dyDescent="0.25">
      <c r="A112" s="213"/>
      <c r="B112" s="134" t="s">
        <v>432</v>
      </c>
      <c r="C112" s="134" t="s">
        <v>169</v>
      </c>
      <c r="D112" s="135" t="s">
        <v>392</v>
      </c>
      <c r="E112" s="211">
        <v>6</v>
      </c>
      <c r="F112" s="211">
        <v>18</v>
      </c>
      <c r="G112" s="211">
        <v>2</v>
      </c>
      <c r="H112" s="211">
        <v>0</v>
      </c>
      <c r="I112" s="211">
        <v>2</v>
      </c>
      <c r="J112" s="211">
        <v>3</v>
      </c>
      <c r="K112" s="211">
        <v>2</v>
      </c>
      <c r="L112" s="211">
        <v>0</v>
      </c>
      <c r="M112" s="211">
        <v>14</v>
      </c>
      <c r="N112" s="211">
        <v>0</v>
      </c>
      <c r="O112" s="211">
        <v>1</v>
      </c>
      <c r="P112" s="212">
        <v>24</v>
      </c>
      <c r="Q112" s="18" t="str">
        <f t="shared" si="2"/>
        <v/>
      </c>
    </row>
    <row r="113" spans="1:17" s="18" customFormat="1" x14ac:dyDescent="0.25">
      <c r="A113" s="213"/>
      <c r="B113" s="134" t="s">
        <v>1378</v>
      </c>
      <c r="C113" s="134"/>
      <c r="D113" s="135" t="s">
        <v>119</v>
      </c>
      <c r="E113" s="214">
        <v>0</v>
      </c>
      <c r="F113" s="214">
        <v>0</v>
      </c>
      <c r="G113" s="214">
        <v>0</v>
      </c>
      <c r="H113" s="214">
        <v>0</v>
      </c>
      <c r="I113" s="214">
        <v>0</v>
      </c>
      <c r="J113" s="214">
        <v>0</v>
      </c>
      <c r="K113" s="214">
        <v>0</v>
      </c>
      <c r="L113" s="214">
        <v>0</v>
      </c>
      <c r="M113" s="214">
        <v>0</v>
      </c>
      <c r="N113" s="214">
        <v>0</v>
      </c>
      <c r="O113" s="214">
        <v>0</v>
      </c>
      <c r="P113" s="306">
        <v>0</v>
      </c>
      <c r="Q113" s="18" t="str">
        <f t="shared" si="2"/>
        <v/>
      </c>
    </row>
    <row r="114" spans="1:17" s="18" customFormat="1" x14ac:dyDescent="0.25">
      <c r="A114" s="213"/>
      <c r="B114" s="134" t="s">
        <v>1378</v>
      </c>
      <c r="C114" s="134"/>
      <c r="D114" s="135" t="s">
        <v>113</v>
      </c>
      <c r="E114" s="214">
        <v>0</v>
      </c>
      <c r="F114" s="214">
        <v>0</v>
      </c>
      <c r="G114" s="214">
        <v>0</v>
      </c>
      <c r="H114" s="214">
        <v>0</v>
      </c>
      <c r="I114" s="214">
        <v>0</v>
      </c>
      <c r="J114" s="214">
        <v>0</v>
      </c>
      <c r="K114" s="214">
        <v>0</v>
      </c>
      <c r="L114" s="214">
        <v>0</v>
      </c>
      <c r="M114" s="214">
        <v>0</v>
      </c>
      <c r="N114" s="214">
        <v>0</v>
      </c>
      <c r="O114" s="214">
        <v>0</v>
      </c>
      <c r="P114" s="306">
        <v>0</v>
      </c>
      <c r="Q114" s="18" t="str">
        <f t="shared" si="2"/>
        <v/>
      </c>
    </row>
    <row r="115" spans="1:17" s="18" customFormat="1" x14ac:dyDescent="0.25">
      <c r="A115" s="139"/>
      <c r="B115" s="158" t="s">
        <v>430</v>
      </c>
      <c r="C115" s="158" t="s">
        <v>901</v>
      </c>
      <c r="D115" s="135" t="s">
        <v>392</v>
      </c>
      <c r="E115" s="211">
        <v>1</v>
      </c>
      <c r="F115" s="211">
        <v>7</v>
      </c>
      <c r="G115" s="211">
        <v>3</v>
      </c>
      <c r="H115" s="211">
        <v>0</v>
      </c>
      <c r="I115" s="211">
        <v>1</v>
      </c>
      <c r="J115" s="211">
        <v>1</v>
      </c>
      <c r="K115" s="211">
        <v>0</v>
      </c>
      <c r="L115" s="211">
        <v>0</v>
      </c>
      <c r="M115" s="211">
        <v>2</v>
      </c>
      <c r="N115" s="211">
        <v>0</v>
      </c>
      <c r="O115" s="211">
        <v>1</v>
      </c>
      <c r="P115" s="212">
        <v>8</v>
      </c>
      <c r="Q115" s="18" t="str">
        <f t="shared" si="2"/>
        <v/>
      </c>
    </row>
    <row r="116" spans="1:17" s="18" customFormat="1" x14ac:dyDescent="0.25">
      <c r="A116" s="213"/>
      <c r="B116" s="134" t="s">
        <v>1378</v>
      </c>
      <c r="C116" s="134"/>
      <c r="D116" s="135" t="s">
        <v>119</v>
      </c>
      <c r="E116" s="214">
        <v>0</v>
      </c>
      <c r="F116" s="214">
        <v>0</v>
      </c>
      <c r="G116" s="214">
        <v>0</v>
      </c>
      <c r="H116" s="214">
        <v>0</v>
      </c>
      <c r="I116" s="214">
        <v>0</v>
      </c>
      <c r="J116" s="214">
        <v>0</v>
      </c>
      <c r="K116" s="214">
        <v>0</v>
      </c>
      <c r="L116" s="214">
        <v>0</v>
      </c>
      <c r="M116" s="214">
        <v>0</v>
      </c>
      <c r="N116" s="214">
        <v>0</v>
      </c>
      <c r="O116" s="214">
        <v>0</v>
      </c>
      <c r="P116" s="306">
        <v>0</v>
      </c>
      <c r="Q116" s="18" t="str">
        <f t="shared" si="2"/>
        <v/>
      </c>
    </row>
    <row r="117" spans="1:17" s="18" customFormat="1" x14ac:dyDescent="0.25">
      <c r="A117" s="213"/>
      <c r="B117" s="134" t="s">
        <v>1378</v>
      </c>
      <c r="C117" s="134"/>
      <c r="D117" s="135" t="s">
        <v>113</v>
      </c>
      <c r="E117" s="214">
        <v>0</v>
      </c>
      <c r="F117" s="214">
        <v>0</v>
      </c>
      <c r="G117" s="214">
        <v>0</v>
      </c>
      <c r="H117" s="214">
        <v>0</v>
      </c>
      <c r="I117" s="214">
        <v>0</v>
      </c>
      <c r="J117" s="214">
        <v>0</v>
      </c>
      <c r="K117" s="214">
        <v>0</v>
      </c>
      <c r="L117" s="214">
        <v>0</v>
      </c>
      <c r="M117" s="214">
        <v>0</v>
      </c>
      <c r="N117" s="214">
        <v>0</v>
      </c>
      <c r="O117" s="214">
        <v>0</v>
      </c>
      <c r="P117" s="306">
        <v>0</v>
      </c>
      <c r="Q117" s="18" t="str">
        <f t="shared" si="2"/>
        <v/>
      </c>
    </row>
    <row r="118" spans="1:17" s="18" customFormat="1" x14ac:dyDescent="0.25">
      <c r="A118" s="213"/>
      <c r="B118" s="134" t="s">
        <v>429</v>
      </c>
      <c r="C118" s="134" t="s">
        <v>171</v>
      </c>
      <c r="D118" s="135" t="s">
        <v>392</v>
      </c>
      <c r="E118" s="211">
        <v>0</v>
      </c>
      <c r="F118" s="211">
        <v>13</v>
      </c>
      <c r="G118" s="211">
        <v>7</v>
      </c>
      <c r="H118" s="211">
        <v>0</v>
      </c>
      <c r="I118" s="211">
        <v>4</v>
      </c>
      <c r="J118" s="211">
        <v>0</v>
      </c>
      <c r="K118" s="211">
        <v>0</v>
      </c>
      <c r="L118" s="211">
        <v>0</v>
      </c>
      <c r="M118" s="211">
        <v>2</v>
      </c>
      <c r="N118" s="211">
        <v>0</v>
      </c>
      <c r="O118" s="211">
        <v>0</v>
      </c>
      <c r="P118" s="212">
        <v>13</v>
      </c>
      <c r="Q118" s="18" t="str">
        <f t="shared" si="2"/>
        <v/>
      </c>
    </row>
    <row r="119" spans="1:17" s="18" customFormat="1" x14ac:dyDescent="0.25">
      <c r="A119" s="213"/>
      <c r="B119" s="134" t="s">
        <v>1378</v>
      </c>
      <c r="C119" s="134"/>
      <c r="D119" s="135" t="s">
        <v>119</v>
      </c>
      <c r="E119" s="214">
        <v>0</v>
      </c>
      <c r="F119" s="214">
        <v>0</v>
      </c>
      <c r="G119" s="214">
        <v>0</v>
      </c>
      <c r="H119" s="214">
        <v>0</v>
      </c>
      <c r="I119" s="214">
        <v>0</v>
      </c>
      <c r="J119" s="214">
        <v>0</v>
      </c>
      <c r="K119" s="214">
        <v>0</v>
      </c>
      <c r="L119" s="214">
        <v>0</v>
      </c>
      <c r="M119" s="214">
        <v>0</v>
      </c>
      <c r="N119" s="214">
        <v>0</v>
      </c>
      <c r="O119" s="214">
        <v>0</v>
      </c>
      <c r="P119" s="306">
        <v>0</v>
      </c>
      <c r="Q119" s="18" t="str">
        <f t="shared" si="2"/>
        <v/>
      </c>
    </row>
    <row r="120" spans="1:17" s="18" customFormat="1" x14ac:dyDescent="0.25">
      <c r="A120" s="213"/>
      <c r="B120" s="134" t="s">
        <v>1378</v>
      </c>
      <c r="C120" s="134"/>
      <c r="D120" s="135" t="s">
        <v>113</v>
      </c>
      <c r="E120" s="214">
        <v>0</v>
      </c>
      <c r="F120" s="214">
        <v>0</v>
      </c>
      <c r="G120" s="214">
        <v>0</v>
      </c>
      <c r="H120" s="214">
        <v>0</v>
      </c>
      <c r="I120" s="214">
        <v>0</v>
      </c>
      <c r="J120" s="214">
        <v>0</v>
      </c>
      <c r="K120" s="214">
        <v>0</v>
      </c>
      <c r="L120" s="214">
        <v>0</v>
      </c>
      <c r="M120" s="214">
        <v>0</v>
      </c>
      <c r="N120" s="214">
        <v>0</v>
      </c>
      <c r="O120" s="214">
        <v>0</v>
      </c>
      <c r="P120" s="306">
        <v>0</v>
      </c>
      <c r="Q120" s="18" t="str">
        <f t="shared" si="2"/>
        <v/>
      </c>
    </row>
    <row r="121" spans="1:17" s="18" customFormat="1" x14ac:dyDescent="0.25">
      <c r="A121" s="213"/>
      <c r="B121" s="134" t="s">
        <v>405</v>
      </c>
      <c r="C121" s="134" t="s">
        <v>173</v>
      </c>
      <c r="D121" s="135" t="s">
        <v>392</v>
      </c>
      <c r="E121" s="211">
        <v>13</v>
      </c>
      <c r="F121" s="211">
        <v>68</v>
      </c>
      <c r="G121" s="211">
        <v>66</v>
      </c>
      <c r="H121" s="211">
        <v>0</v>
      </c>
      <c r="I121" s="211">
        <v>2</v>
      </c>
      <c r="J121" s="211">
        <v>3</v>
      </c>
      <c r="K121" s="211">
        <v>0</v>
      </c>
      <c r="L121" s="211">
        <v>0</v>
      </c>
      <c r="M121" s="211">
        <v>9</v>
      </c>
      <c r="N121" s="211">
        <v>1</v>
      </c>
      <c r="O121" s="211">
        <v>0</v>
      </c>
      <c r="P121" s="212">
        <v>81</v>
      </c>
      <c r="Q121" s="18" t="str">
        <f t="shared" si="2"/>
        <v/>
      </c>
    </row>
    <row r="122" spans="1:17" s="18" customFormat="1" x14ac:dyDescent="0.25">
      <c r="A122" s="213"/>
      <c r="B122" s="134" t="s">
        <v>1378</v>
      </c>
      <c r="C122" s="134"/>
      <c r="D122" s="135" t="s">
        <v>119</v>
      </c>
      <c r="E122" s="214">
        <v>0</v>
      </c>
      <c r="F122" s="214">
        <v>0</v>
      </c>
      <c r="G122" s="214">
        <v>0</v>
      </c>
      <c r="H122" s="214">
        <v>0</v>
      </c>
      <c r="I122" s="214">
        <v>0</v>
      </c>
      <c r="J122" s="214">
        <v>0</v>
      </c>
      <c r="K122" s="214">
        <v>0</v>
      </c>
      <c r="L122" s="214">
        <v>0</v>
      </c>
      <c r="M122" s="214">
        <v>0</v>
      </c>
      <c r="N122" s="214">
        <v>0</v>
      </c>
      <c r="O122" s="214">
        <v>0</v>
      </c>
      <c r="P122" s="306">
        <v>0</v>
      </c>
      <c r="Q122" s="18" t="str">
        <f t="shared" si="2"/>
        <v/>
      </c>
    </row>
    <row r="123" spans="1:17" s="18" customFormat="1" x14ac:dyDescent="0.25">
      <c r="A123" s="213"/>
      <c r="B123" s="134" t="s">
        <v>1378</v>
      </c>
      <c r="C123" s="134"/>
      <c r="D123" s="135" t="s">
        <v>113</v>
      </c>
      <c r="E123" s="211">
        <v>1</v>
      </c>
      <c r="F123" s="211">
        <v>4</v>
      </c>
      <c r="G123" s="211">
        <v>2</v>
      </c>
      <c r="H123" s="211">
        <v>0</v>
      </c>
      <c r="I123" s="211">
        <v>2</v>
      </c>
      <c r="J123" s="211">
        <v>0</v>
      </c>
      <c r="K123" s="211">
        <v>0</v>
      </c>
      <c r="L123" s="211">
        <v>0</v>
      </c>
      <c r="M123" s="211">
        <v>1</v>
      </c>
      <c r="N123" s="211">
        <v>0</v>
      </c>
      <c r="O123" s="211">
        <v>0</v>
      </c>
      <c r="P123" s="212">
        <v>5</v>
      </c>
      <c r="Q123" s="18" t="str">
        <f t="shared" si="2"/>
        <v/>
      </c>
    </row>
    <row r="124" spans="1:17" s="18" customFormat="1" x14ac:dyDescent="0.25">
      <c r="A124" s="213"/>
      <c r="B124" s="134" t="s">
        <v>428</v>
      </c>
      <c r="C124" s="134" t="s">
        <v>174</v>
      </c>
      <c r="D124" s="135" t="s">
        <v>392</v>
      </c>
      <c r="E124" s="211">
        <v>1</v>
      </c>
      <c r="F124" s="211">
        <v>11</v>
      </c>
      <c r="G124" s="211">
        <v>10</v>
      </c>
      <c r="H124" s="211">
        <v>0</v>
      </c>
      <c r="I124" s="211">
        <v>2</v>
      </c>
      <c r="J124" s="211">
        <v>0</v>
      </c>
      <c r="K124" s="211">
        <v>0</v>
      </c>
      <c r="L124" s="211">
        <v>0</v>
      </c>
      <c r="M124" s="211">
        <v>0</v>
      </c>
      <c r="N124" s="211">
        <v>0</v>
      </c>
      <c r="O124" s="211">
        <v>0</v>
      </c>
      <c r="P124" s="212">
        <v>12</v>
      </c>
      <c r="Q124" s="18" t="str">
        <f t="shared" si="2"/>
        <v/>
      </c>
    </row>
    <row r="125" spans="1:17" s="18" customFormat="1" x14ac:dyDescent="0.25">
      <c r="A125" s="213"/>
      <c r="B125" s="134" t="s">
        <v>1378</v>
      </c>
      <c r="C125" s="134"/>
      <c r="D125" s="135" t="s">
        <v>119</v>
      </c>
      <c r="E125" s="214">
        <v>0</v>
      </c>
      <c r="F125" s="214">
        <v>0</v>
      </c>
      <c r="G125" s="214">
        <v>0</v>
      </c>
      <c r="H125" s="214">
        <v>0</v>
      </c>
      <c r="I125" s="214">
        <v>0</v>
      </c>
      <c r="J125" s="214">
        <v>0</v>
      </c>
      <c r="K125" s="214">
        <v>0</v>
      </c>
      <c r="L125" s="214">
        <v>0</v>
      </c>
      <c r="M125" s="214">
        <v>0</v>
      </c>
      <c r="N125" s="214">
        <v>0</v>
      </c>
      <c r="O125" s="214">
        <v>0</v>
      </c>
      <c r="P125" s="306">
        <v>0</v>
      </c>
      <c r="Q125" s="18" t="str">
        <f t="shared" si="2"/>
        <v/>
      </c>
    </row>
    <row r="126" spans="1:17" s="18" customFormat="1" x14ac:dyDescent="0.25">
      <c r="A126" s="213"/>
      <c r="B126" s="134" t="s">
        <v>1378</v>
      </c>
      <c r="C126" s="134"/>
      <c r="D126" s="135" t="s">
        <v>113</v>
      </c>
      <c r="E126" s="214">
        <v>0</v>
      </c>
      <c r="F126" s="214">
        <v>0</v>
      </c>
      <c r="G126" s="214">
        <v>0</v>
      </c>
      <c r="H126" s="214">
        <v>0</v>
      </c>
      <c r="I126" s="214">
        <v>0</v>
      </c>
      <c r="J126" s="214">
        <v>0</v>
      </c>
      <c r="K126" s="214">
        <v>0</v>
      </c>
      <c r="L126" s="214">
        <v>0</v>
      </c>
      <c r="M126" s="214">
        <v>0</v>
      </c>
      <c r="N126" s="214">
        <v>0</v>
      </c>
      <c r="O126" s="214">
        <v>0</v>
      </c>
      <c r="P126" s="306">
        <v>0</v>
      </c>
      <c r="Q126" s="18" t="str">
        <f t="shared" si="2"/>
        <v/>
      </c>
    </row>
    <row r="127" spans="1:17" s="18" customFormat="1" x14ac:dyDescent="0.25">
      <c r="A127" s="213"/>
      <c r="B127" s="134" t="s">
        <v>444</v>
      </c>
      <c r="C127" s="134" t="s">
        <v>175</v>
      </c>
      <c r="D127" s="135" t="s">
        <v>392</v>
      </c>
      <c r="E127" s="211">
        <v>2</v>
      </c>
      <c r="F127" s="211">
        <v>2</v>
      </c>
      <c r="G127" s="211">
        <v>2</v>
      </c>
      <c r="H127" s="211">
        <v>0</v>
      </c>
      <c r="I127" s="211">
        <v>1</v>
      </c>
      <c r="J127" s="211">
        <v>1</v>
      </c>
      <c r="K127" s="211">
        <v>0</v>
      </c>
      <c r="L127" s="211">
        <v>0</v>
      </c>
      <c r="M127" s="211">
        <v>0</v>
      </c>
      <c r="N127" s="211">
        <v>0</v>
      </c>
      <c r="O127" s="211">
        <v>0</v>
      </c>
      <c r="P127" s="212">
        <v>4</v>
      </c>
      <c r="Q127" s="18" t="str">
        <f t="shared" si="2"/>
        <v/>
      </c>
    </row>
    <row r="128" spans="1:17" s="18" customFormat="1" x14ac:dyDescent="0.25">
      <c r="A128" s="213"/>
      <c r="B128" s="134" t="s">
        <v>1378</v>
      </c>
      <c r="C128" s="134"/>
      <c r="D128" s="135" t="s">
        <v>119</v>
      </c>
      <c r="E128" s="214">
        <v>0</v>
      </c>
      <c r="F128" s="214">
        <v>0</v>
      </c>
      <c r="G128" s="214">
        <v>0</v>
      </c>
      <c r="H128" s="214">
        <v>0</v>
      </c>
      <c r="I128" s="214">
        <v>0</v>
      </c>
      <c r="J128" s="214">
        <v>0</v>
      </c>
      <c r="K128" s="214">
        <v>0</v>
      </c>
      <c r="L128" s="214">
        <v>0</v>
      </c>
      <c r="M128" s="214">
        <v>0</v>
      </c>
      <c r="N128" s="214">
        <v>0</v>
      </c>
      <c r="O128" s="214">
        <v>0</v>
      </c>
      <c r="P128" s="306">
        <v>0</v>
      </c>
      <c r="Q128" s="18" t="str">
        <f t="shared" si="2"/>
        <v/>
      </c>
    </row>
    <row r="129" spans="1:17" s="18" customFormat="1" x14ac:dyDescent="0.25">
      <c r="A129" s="213"/>
      <c r="B129" s="134" t="s">
        <v>1378</v>
      </c>
      <c r="C129" s="134"/>
      <c r="D129" s="135" t="s">
        <v>113</v>
      </c>
      <c r="E129" s="211">
        <v>0</v>
      </c>
      <c r="F129" s="211">
        <v>2</v>
      </c>
      <c r="G129" s="211">
        <v>2</v>
      </c>
      <c r="H129" s="211">
        <v>0</v>
      </c>
      <c r="I129" s="211">
        <v>0</v>
      </c>
      <c r="J129" s="211">
        <v>0</v>
      </c>
      <c r="K129" s="211">
        <v>0</v>
      </c>
      <c r="L129" s="211">
        <v>0</v>
      </c>
      <c r="M129" s="211">
        <v>0</v>
      </c>
      <c r="N129" s="211">
        <v>0</v>
      </c>
      <c r="O129" s="211">
        <v>0</v>
      </c>
      <c r="P129" s="212">
        <v>2</v>
      </c>
      <c r="Q129" s="18" t="str">
        <f t="shared" si="2"/>
        <v/>
      </c>
    </row>
    <row r="130" spans="1:17" s="18" customFormat="1" x14ac:dyDescent="0.25">
      <c r="A130" s="213"/>
      <c r="B130" s="134" t="s">
        <v>404</v>
      </c>
      <c r="C130" s="134" t="s">
        <v>176</v>
      </c>
      <c r="D130" s="135" t="s">
        <v>392</v>
      </c>
      <c r="E130" s="211">
        <v>10</v>
      </c>
      <c r="F130" s="211">
        <v>100</v>
      </c>
      <c r="G130" s="211">
        <v>86</v>
      </c>
      <c r="H130" s="211">
        <v>0</v>
      </c>
      <c r="I130" s="211">
        <v>9</v>
      </c>
      <c r="J130" s="211">
        <v>3</v>
      </c>
      <c r="K130" s="211">
        <v>1</v>
      </c>
      <c r="L130" s="211">
        <v>0</v>
      </c>
      <c r="M130" s="211">
        <v>10</v>
      </c>
      <c r="N130" s="211">
        <v>1</v>
      </c>
      <c r="O130" s="211">
        <v>0</v>
      </c>
      <c r="P130" s="212">
        <v>110</v>
      </c>
      <c r="Q130" s="18" t="str">
        <f t="shared" si="2"/>
        <v/>
      </c>
    </row>
    <row r="131" spans="1:17" s="18" customFormat="1" x14ac:dyDescent="0.25">
      <c r="A131" s="213"/>
      <c r="B131" s="134" t="s">
        <v>1378</v>
      </c>
      <c r="C131" s="134"/>
      <c r="D131" s="135" t="s">
        <v>119</v>
      </c>
      <c r="E131" s="214">
        <v>0</v>
      </c>
      <c r="F131" s="214">
        <v>0</v>
      </c>
      <c r="G131" s="214">
        <v>0</v>
      </c>
      <c r="H131" s="214">
        <v>0</v>
      </c>
      <c r="I131" s="214">
        <v>0</v>
      </c>
      <c r="J131" s="214">
        <v>0</v>
      </c>
      <c r="K131" s="214">
        <v>0</v>
      </c>
      <c r="L131" s="214">
        <v>0</v>
      </c>
      <c r="M131" s="214">
        <v>0</v>
      </c>
      <c r="N131" s="214">
        <v>0</v>
      </c>
      <c r="O131" s="214">
        <v>0</v>
      </c>
      <c r="P131" s="306">
        <v>0</v>
      </c>
      <c r="Q131" s="18" t="str">
        <f t="shared" si="2"/>
        <v/>
      </c>
    </row>
    <row r="132" spans="1:17" s="18" customFormat="1" x14ac:dyDescent="0.25">
      <c r="A132" s="213"/>
      <c r="B132" s="134" t="s">
        <v>1378</v>
      </c>
      <c r="C132" s="134"/>
      <c r="D132" s="135" t="s">
        <v>113</v>
      </c>
      <c r="E132" s="211">
        <v>1</v>
      </c>
      <c r="F132" s="211">
        <v>7</v>
      </c>
      <c r="G132" s="211">
        <v>7</v>
      </c>
      <c r="H132" s="211">
        <v>0</v>
      </c>
      <c r="I132" s="211">
        <v>0</v>
      </c>
      <c r="J132" s="211">
        <v>0</v>
      </c>
      <c r="K132" s="211">
        <v>0</v>
      </c>
      <c r="L132" s="211">
        <v>0</v>
      </c>
      <c r="M132" s="211">
        <v>1</v>
      </c>
      <c r="N132" s="211">
        <v>0</v>
      </c>
      <c r="O132" s="211">
        <v>0</v>
      </c>
      <c r="P132" s="212">
        <v>8</v>
      </c>
      <c r="Q132" s="18" t="str">
        <f t="shared" si="2"/>
        <v/>
      </c>
    </row>
    <row r="133" spans="1:17" s="18" customFormat="1" x14ac:dyDescent="0.25">
      <c r="A133" s="22" t="s">
        <v>177</v>
      </c>
      <c r="B133" s="23" t="s">
        <v>1378</v>
      </c>
      <c r="C133" s="23"/>
      <c r="D133" s="23"/>
      <c r="E133" s="24">
        <v>95</v>
      </c>
      <c r="F133" s="24">
        <v>395</v>
      </c>
      <c r="G133" s="24">
        <v>350</v>
      </c>
      <c r="H133" s="24">
        <v>0</v>
      </c>
      <c r="I133" s="24">
        <v>36</v>
      </c>
      <c r="J133" s="24">
        <v>13</v>
      </c>
      <c r="K133" s="24">
        <v>6</v>
      </c>
      <c r="L133" s="24">
        <v>0</v>
      </c>
      <c r="M133" s="24">
        <v>80</v>
      </c>
      <c r="N133" s="24">
        <v>3</v>
      </c>
      <c r="O133" s="24">
        <v>2</v>
      </c>
      <c r="P133" s="25">
        <v>490</v>
      </c>
      <c r="Q133" s="18" t="str">
        <f t="shared" si="2"/>
        <v/>
      </c>
    </row>
    <row r="134" spans="1:17" s="18" customFormat="1" x14ac:dyDescent="0.25">
      <c r="A134" s="138" t="s">
        <v>115</v>
      </c>
      <c r="B134" s="134" t="s">
        <v>944</v>
      </c>
      <c r="C134" s="134" t="s">
        <v>178</v>
      </c>
      <c r="D134" s="135" t="s">
        <v>392</v>
      </c>
      <c r="E134" s="211">
        <v>2</v>
      </c>
      <c r="F134" s="211">
        <v>0</v>
      </c>
      <c r="G134" s="211">
        <v>0</v>
      </c>
      <c r="H134" s="211">
        <v>0</v>
      </c>
      <c r="I134" s="211">
        <v>0</v>
      </c>
      <c r="J134" s="211">
        <v>0</v>
      </c>
      <c r="K134" s="211">
        <v>0</v>
      </c>
      <c r="L134" s="211">
        <v>0</v>
      </c>
      <c r="M134" s="211">
        <v>2</v>
      </c>
      <c r="N134" s="211">
        <v>0</v>
      </c>
      <c r="O134" s="211">
        <v>0</v>
      </c>
      <c r="P134" s="212">
        <v>2</v>
      </c>
      <c r="Q134" s="18" t="str">
        <f t="shared" ref="Q134:Q197" si="3">IF(P134=(E134+F134),"","Check")</f>
        <v/>
      </c>
    </row>
    <row r="135" spans="1:17" s="18" customFormat="1" x14ac:dyDescent="0.25">
      <c r="A135" s="213"/>
      <c r="B135" s="134" t="s">
        <v>1378</v>
      </c>
      <c r="C135" s="134"/>
      <c r="D135" s="135" t="s">
        <v>119</v>
      </c>
      <c r="E135" s="214">
        <v>0</v>
      </c>
      <c r="F135" s="214">
        <v>0</v>
      </c>
      <c r="G135" s="214">
        <v>0</v>
      </c>
      <c r="H135" s="214">
        <v>0</v>
      </c>
      <c r="I135" s="214">
        <v>0</v>
      </c>
      <c r="J135" s="214">
        <v>0</v>
      </c>
      <c r="K135" s="214">
        <v>0</v>
      </c>
      <c r="L135" s="214">
        <v>0</v>
      </c>
      <c r="M135" s="214">
        <v>0</v>
      </c>
      <c r="N135" s="214">
        <v>0</v>
      </c>
      <c r="O135" s="214">
        <v>0</v>
      </c>
      <c r="P135" s="306">
        <v>0</v>
      </c>
      <c r="Q135" s="18" t="str">
        <f t="shared" si="3"/>
        <v/>
      </c>
    </row>
    <row r="136" spans="1:17" s="18" customFormat="1" x14ac:dyDescent="0.25">
      <c r="A136" s="213"/>
      <c r="B136" s="134" t="s">
        <v>1378</v>
      </c>
      <c r="C136" s="134"/>
      <c r="D136" s="135" t="s">
        <v>113</v>
      </c>
      <c r="E136" s="214">
        <v>0</v>
      </c>
      <c r="F136" s="214">
        <v>0</v>
      </c>
      <c r="G136" s="214">
        <v>0</v>
      </c>
      <c r="H136" s="214">
        <v>0</v>
      </c>
      <c r="I136" s="214">
        <v>0</v>
      </c>
      <c r="J136" s="214">
        <v>0</v>
      </c>
      <c r="K136" s="214">
        <v>0</v>
      </c>
      <c r="L136" s="214">
        <v>0</v>
      </c>
      <c r="M136" s="214">
        <v>0</v>
      </c>
      <c r="N136" s="214">
        <v>0</v>
      </c>
      <c r="O136" s="214">
        <v>0</v>
      </c>
      <c r="P136" s="306">
        <v>0</v>
      </c>
      <c r="Q136" s="18" t="str">
        <f t="shared" si="3"/>
        <v/>
      </c>
    </row>
    <row r="137" spans="1:17" s="18" customFormat="1" x14ac:dyDescent="0.25">
      <c r="A137" s="213"/>
      <c r="B137" s="134" t="s">
        <v>946</v>
      </c>
      <c r="C137" s="134" t="s">
        <v>180</v>
      </c>
      <c r="D137" s="135" t="s">
        <v>392</v>
      </c>
      <c r="E137" s="211">
        <v>3</v>
      </c>
      <c r="F137" s="211">
        <v>2</v>
      </c>
      <c r="G137" s="211">
        <v>1</v>
      </c>
      <c r="H137" s="211">
        <v>0</v>
      </c>
      <c r="I137" s="211">
        <v>0</v>
      </c>
      <c r="J137" s="211">
        <v>0</v>
      </c>
      <c r="K137" s="211">
        <v>0</v>
      </c>
      <c r="L137" s="211">
        <v>0</v>
      </c>
      <c r="M137" s="211">
        <v>4</v>
      </c>
      <c r="N137" s="211">
        <v>0</v>
      </c>
      <c r="O137" s="211">
        <v>0</v>
      </c>
      <c r="P137" s="212">
        <v>5</v>
      </c>
      <c r="Q137" s="18" t="str">
        <f t="shared" si="3"/>
        <v/>
      </c>
    </row>
    <row r="138" spans="1:17" s="18" customFormat="1" x14ac:dyDescent="0.25">
      <c r="A138" s="213"/>
      <c r="B138" s="134" t="s">
        <v>1378</v>
      </c>
      <c r="C138" s="134"/>
      <c r="D138" s="135" t="s">
        <v>119</v>
      </c>
      <c r="E138" s="214">
        <v>0</v>
      </c>
      <c r="F138" s="214">
        <v>0</v>
      </c>
      <c r="G138" s="214">
        <v>0</v>
      </c>
      <c r="H138" s="214">
        <v>0</v>
      </c>
      <c r="I138" s="214">
        <v>0</v>
      </c>
      <c r="J138" s="214">
        <v>0</v>
      </c>
      <c r="K138" s="214">
        <v>0</v>
      </c>
      <c r="L138" s="214">
        <v>0</v>
      </c>
      <c r="M138" s="214">
        <v>0</v>
      </c>
      <c r="N138" s="214">
        <v>0</v>
      </c>
      <c r="O138" s="214">
        <v>0</v>
      </c>
      <c r="P138" s="306">
        <v>0</v>
      </c>
      <c r="Q138" s="18" t="str">
        <f t="shared" si="3"/>
        <v/>
      </c>
    </row>
    <row r="139" spans="1:17" s="18" customFormat="1" x14ac:dyDescent="0.25">
      <c r="A139" s="213"/>
      <c r="B139" s="134" t="s">
        <v>1378</v>
      </c>
      <c r="C139" s="134"/>
      <c r="D139" s="135" t="s">
        <v>113</v>
      </c>
      <c r="E139" s="214">
        <v>0</v>
      </c>
      <c r="F139" s="214">
        <v>0</v>
      </c>
      <c r="G139" s="214">
        <v>0</v>
      </c>
      <c r="H139" s="214">
        <v>0</v>
      </c>
      <c r="I139" s="214">
        <v>0</v>
      </c>
      <c r="J139" s="214">
        <v>0</v>
      </c>
      <c r="K139" s="214">
        <v>0</v>
      </c>
      <c r="L139" s="214">
        <v>0</v>
      </c>
      <c r="M139" s="214">
        <v>0</v>
      </c>
      <c r="N139" s="214">
        <v>0</v>
      </c>
      <c r="O139" s="214">
        <v>0</v>
      </c>
      <c r="P139" s="306">
        <v>0</v>
      </c>
      <c r="Q139" s="18" t="str">
        <f t="shared" si="3"/>
        <v/>
      </c>
    </row>
    <row r="140" spans="1:17" s="18" customFormat="1" x14ac:dyDescent="0.25">
      <c r="A140" s="213"/>
      <c r="B140" s="134" t="s">
        <v>947</v>
      </c>
      <c r="C140" s="134" t="s">
        <v>181</v>
      </c>
      <c r="D140" s="135" t="s">
        <v>392</v>
      </c>
      <c r="E140" s="211">
        <v>18</v>
      </c>
      <c r="F140" s="211">
        <v>3</v>
      </c>
      <c r="G140" s="211">
        <v>1</v>
      </c>
      <c r="H140" s="211">
        <v>0</v>
      </c>
      <c r="I140" s="211">
        <v>1</v>
      </c>
      <c r="J140" s="211">
        <v>3</v>
      </c>
      <c r="K140" s="211">
        <v>2</v>
      </c>
      <c r="L140" s="211">
        <v>0</v>
      </c>
      <c r="M140" s="211">
        <v>13</v>
      </c>
      <c r="N140" s="211">
        <v>1</v>
      </c>
      <c r="O140" s="211">
        <v>0</v>
      </c>
      <c r="P140" s="212">
        <v>21</v>
      </c>
      <c r="Q140" s="18" t="str">
        <f t="shared" si="3"/>
        <v/>
      </c>
    </row>
    <row r="141" spans="1:17" s="18" customFormat="1" x14ac:dyDescent="0.25">
      <c r="A141" s="213"/>
      <c r="B141" s="134" t="s">
        <v>1378</v>
      </c>
      <c r="C141" s="134"/>
      <c r="D141" s="135" t="s">
        <v>119</v>
      </c>
      <c r="E141" s="214">
        <v>0</v>
      </c>
      <c r="F141" s="214">
        <v>0</v>
      </c>
      <c r="G141" s="214">
        <v>0</v>
      </c>
      <c r="H141" s="214">
        <v>0</v>
      </c>
      <c r="I141" s="214">
        <v>0</v>
      </c>
      <c r="J141" s="214">
        <v>0</v>
      </c>
      <c r="K141" s="214">
        <v>0</v>
      </c>
      <c r="L141" s="214">
        <v>0</v>
      </c>
      <c r="M141" s="214">
        <v>0</v>
      </c>
      <c r="N141" s="214">
        <v>0</v>
      </c>
      <c r="O141" s="214">
        <v>0</v>
      </c>
      <c r="P141" s="306">
        <v>0</v>
      </c>
      <c r="Q141" s="18" t="str">
        <f t="shared" si="3"/>
        <v/>
      </c>
    </row>
    <row r="142" spans="1:17" s="18" customFormat="1" x14ac:dyDescent="0.25">
      <c r="A142" s="213"/>
      <c r="B142" s="134" t="s">
        <v>1378</v>
      </c>
      <c r="C142" s="134"/>
      <c r="D142" s="135" t="s">
        <v>113</v>
      </c>
      <c r="E142" s="211">
        <v>5</v>
      </c>
      <c r="F142" s="211">
        <v>5</v>
      </c>
      <c r="G142" s="211">
        <v>1</v>
      </c>
      <c r="H142" s="211">
        <v>0</v>
      </c>
      <c r="I142" s="211">
        <v>1</v>
      </c>
      <c r="J142" s="211">
        <v>1</v>
      </c>
      <c r="K142" s="211">
        <v>0</v>
      </c>
      <c r="L142" s="211">
        <v>0</v>
      </c>
      <c r="M142" s="211">
        <v>7</v>
      </c>
      <c r="N142" s="211">
        <v>0</v>
      </c>
      <c r="O142" s="211">
        <v>0</v>
      </c>
      <c r="P142" s="212">
        <v>10</v>
      </c>
      <c r="Q142" s="18" t="str">
        <f t="shared" si="3"/>
        <v/>
      </c>
    </row>
    <row r="143" spans="1:17" s="18" customFormat="1" x14ac:dyDescent="0.25">
      <c r="A143" s="213"/>
      <c r="B143" s="134" t="s">
        <v>1394</v>
      </c>
      <c r="C143" s="134" t="s">
        <v>182</v>
      </c>
      <c r="D143" s="135" t="s">
        <v>392</v>
      </c>
      <c r="E143" s="211">
        <v>6</v>
      </c>
      <c r="F143" s="211">
        <v>4</v>
      </c>
      <c r="G143" s="211">
        <v>0</v>
      </c>
      <c r="H143" s="211">
        <v>0</v>
      </c>
      <c r="I143" s="211">
        <v>0</v>
      </c>
      <c r="J143" s="211">
        <v>4</v>
      </c>
      <c r="K143" s="211">
        <v>0</v>
      </c>
      <c r="L143" s="211">
        <v>0</v>
      </c>
      <c r="M143" s="211">
        <v>5</v>
      </c>
      <c r="N143" s="211">
        <v>1</v>
      </c>
      <c r="O143" s="211">
        <v>0</v>
      </c>
      <c r="P143" s="212">
        <v>10</v>
      </c>
      <c r="Q143" s="18" t="str">
        <f t="shared" si="3"/>
        <v/>
      </c>
    </row>
    <row r="144" spans="1:17" s="18" customFormat="1" x14ac:dyDescent="0.25">
      <c r="A144" s="213"/>
      <c r="B144" s="134" t="s">
        <v>1378</v>
      </c>
      <c r="C144" s="134"/>
      <c r="D144" s="135" t="s">
        <v>119</v>
      </c>
      <c r="E144" s="214">
        <v>0</v>
      </c>
      <c r="F144" s="214">
        <v>0</v>
      </c>
      <c r="G144" s="214">
        <v>0</v>
      </c>
      <c r="H144" s="214">
        <v>0</v>
      </c>
      <c r="I144" s="214">
        <v>0</v>
      </c>
      <c r="J144" s="214">
        <v>0</v>
      </c>
      <c r="K144" s="214">
        <v>0</v>
      </c>
      <c r="L144" s="214">
        <v>0</v>
      </c>
      <c r="M144" s="214">
        <v>0</v>
      </c>
      <c r="N144" s="214">
        <v>0</v>
      </c>
      <c r="O144" s="214">
        <v>0</v>
      </c>
      <c r="P144" s="306">
        <v>0</v>
      </c>
      <c r="Q144" s="18" t="str">
        <f t="shared" si="3"/>
        <v/>
      </c>
    </row>
    <row r="145" spans="1:17" s="18" customFormat="1" x14ac:dyDescent="0.25">
      <c r="A145" s="213"/>
      <c r="B145" s="134" t="s">
        <v>1378</v>
      </c>
      <c r="C145" s="134"/>
      <c r="D145" s="135" t="s">
        <v>113</v>
      </c>
      <c r="E145" s="214">
        <v>0</v>
      </c>
      <c r="F145" s="214">
        <v>0</v>
      </c>
      <c r="G145" s="214">
        <v>0</v>
      </c>
      <c r="H145" s="214">
        <v>0</v>
      </c>
      <c r="I145" s="214">
        <v>0</v>
      </c>
      <c r="J145" s="214">
        <v>0</v>
      </c>
      <c r="K145" s="214">
        <v>0</v>
      </c>
      <c r="L145" s="214">
        <v>0</v>
      </c>
      <c r="M145" s="214">
        <v>0</v>
      </c>
      <c r="N145" s="214">
        <v>0</v>
      </c>
      <c r="O145" s="214">
        <v>0</v>
      </c>
      <c r="P145" s="306">
        <v>0</v>
      </c>
      <c r="Q145" s="18" t="str">
        <f t="shared" si="3"/>
        <v/>
      </c>
    </row>
    <row r="146" spans="1:17" s="18" customFormat="1" x14ac:dyDescent="0.25">
      <c r="A146" s="213"/>
      <c r="B146" s="134" t="s">
        <v>949</v>
      </c>
      <c r="C146" s="134" t="s">
        <v>184</v>
      </c>
      <c r="D146" s="135" t="s">
        <v>392</v>
      </c>
      <c r="E146" s="211">
        <v>5</v>
      </c>
      <c r="F146" s="211">
        <v>2</v>
      </c>
      <c r="G146" s="211">
        <v>1</v>
      </c>
      <c r="H146" s="211">
        <v>0</v>
      </c>
      <c r="I146" s="211">
        <v>0</v>
      </c>
      <c r="J146" s="211">
        <v>0</v>
      </c>
      <c r="K146" s="211">
        <v>0</v>
      </c>
      <c r="L146" s="211">
        <v>0</v>
      </c>
      <c r="M146" s="211">
        <v>6</v>
      </c>
      <c r="N146" s="211">
        <v>0</v>
      </c>
      <c r="O146" s="211">
        <v>0</v>
      </c>
      <c r="P146" s="212">
        <v>7</v>
      </c>
      <c r="Q146" s="18" t="str">
        <f t="shared" si="3"/>
        <v/>
      </c>
    </row>
    <row r="147" spans="1:17" s="18" customFormat="1" x14ac:dyDescent="0.25">
      <c r="A147" s="213"/>
      <c r="B147" s="134" t="s">
        <v>1378</v>
      </c>
      <c r="C147" s="134"/>
      <c r="D147" s="135" t="s">
        <v>119</v>
      </c>
      <c r="E147" s="214">
        <v>0</v>
      </c>
      <c r="F147" s="214">
        <v>0</v>
      </c>
      <c r="G147" s="214">
        <v>0</v>
      </c>
      <c r="H147" s="214">
        <v>0</v>
      </c>
      <c r="I147" s="214">
        <v>0</v>
      </c>
      <c r="J147" s="214">
        <v>0</v>
      </c>
      <c r="K147" s="214">
        <v>0</v>
      </c>
      <c r="L147" s="214">
        <v>0</v>
      </c>
      <c r="M147" s="214">
        <v>0</v>
      </c>
      <c r="N147" s="214">
        <v>0</v>
      </c>
      <c r="O147" s="214">
        <v>0</v>
      </c>
      <c r="P147" s="306">
        <v>0</v>
      </c>
      <c r="Q147" s="18" t="str">
        <f t="shared" si="3"/>
        <v/>
      </c>
    </row>
    <row r="148" spans="1:17" s="18" customFormat="1" x14ac:dyDescent="0.25">
      <c r="A148" s="213"/>
      <c r="B148" s="134" t="s">
        <v>1378</v>
      </c>
      <c r="C148" s="134"/>
      <c r="D148" s="135" t="s">
        <v>113</v>
      </c>
      <c r="E148" s="211">
        <v>0</v>
      </c>
      <c r="F148" s="211">
        <v>0</v>
      </c>
      <c r="G148" s="211">
        <v>0</v>
      </c>
      <c r="H148" s="211">
        <v>0</v>
      </c>
      <c r="I148" s="211">
        <v>0</v>
      </c>
      <c r="J148" s="211">
        <v>0</v>
      </c>
      <c r="K148" s="211">
        <v>0</v>
      </c>
      <c r="L148" s="211">
        <v>0</v>
      </c>
      <c r="M148" s="211">
        <v>0</v>
      </c>
      <c r="N148" s="211">
        <v>0</v>
      </c>
      <c r="O148" s="211">
        <v>0</v>
      </c>
      <c r="P148" s="212">
        <v>0</v>
      </c>
      <c r="Q148" s="18" t="str">
        <f t="shared" si="3"/>
        <v/>
      </c>
    </row>
    <row r="149" spans="1:17" s="18" customFormat="1" x14ac:dyDescent="0.25">
      <c r="A149" s="213"/>
      <c r="B149" s="134" t="s">
        <v>953</v>
      </c>
      <c r="C149" s="134" t="s">
        <v>185</v>
      </c>
      <c r="D149" s="135" t="s">
        <v>392</v>
      </c>
      <c r="E149" s="211">
        <v>2</v>
      </c>
      <c r="F149" s="211">
        <v>5</v>
      </c>
      <c r="G149" s="211">
        <v>0</v>
      </c>
      <c r="H149" s="211">
        <v>0</v>
      </c>
      <c r="I149" s="211">
        <v>0</v>
      </c>
      <c r="J149" s="211">
        <v>2</v>
      </c>
      <c r="K149" s="211">
        <v>0</v>
      </c>
      <c r="L149" s="211">
        <v>0</v>
      </c>
      <c r="M149" s="211">
        <v>4</v>
      </c>
      <c r="N149" s="211">
        <v>0</v>
      </c>
      <c r="O149" s="211">
        <v>1</v>
      </c>
      <c r="P149" s="212">
        <v>7</v>
      </c>
      <c r="Q149" s="18" t="str">
        <f t="shared" si="3"/>
        <v/>
      </c>
    </row>
    <row r="150" spans="1:17" s="18" customFormat="1" x14ac:dyDescent="0.25">
      <c r="A150" s="213"/>
      <c r="B150" s="134" t="s">
        <v>1378</v>
      </c>
      <c r="C150" s="134"/>
      <c r="D150" s="135" t="s">
        <v>119</v>
      </c>
      <c r="E150" s="214">
        <v>0</v>
      </c>
      <c r="F150" s="214">
        <v>0</v>
      </c>
      <c r="G150" s="214">
        <v>0</v>
      </c>
      <c r="H150" s="214">
        <v>0</v>
      </c>
      <c r="I150" s="214">
        <v>0</v>
      </c>
      <c r="J150" s="214">
        <v>0</v>
      </c>
      <c r="K150" s="214">
        <v>0</v>
      </c>
      <c r="L150" s="214">
        <v>0</v>
      </c>
      <c r="M150" s="214">
        <v>0</v>
      </c>
      <c r="N150" s="214">
        <v>0</v>
      </c>
      <c r="O150" s="214">
        <v>0</v>
      </c>
      <c r="P150" s="306">
        <v>0</v>
      </c>
      <c r="Q150" s="18" t="str">
        <f t="shared" si="3"/>
        <v/>
      </c>
    </row>
    <row r="151" spans="1:17" s="18" customFormat="1" x14ac:dyDescent="0.25">
      <c r="A151" s="213"/>
      <c r="B151" s="134" t="s">
        <v>1378</v>
      </c>
      <c r="C151" s="134"/>
      <c r="D151" s="135" t="s">
        <v>113</v>
      </c>
      <c r="E151" s="214">
        <v>0</v>
      </c>
      <c r="F151" s="214">
        <v>0</v>
      </c>
      <c r="G151" s="214">
        <v>0</v>
      </c>
      <c r="H151" s="214">
        <v>0</v>
      </c>
      <c r="I151" s="214">
        <v>0</v>
      </c>
      <c r="J151" s="214">
        <v>0</v>
      </c>
      <c r="K151" s="214">
        <v>0</v>
      </c>
      <c r="L151" s="214">
        <v>0</v>
      </c>
      <c r="M151" s="214">
        <v>0</v>
      </c>
      <c r="N151" s="214">
        <v>0</v>
      </c>
      <c r="O151" s="214">
        <v>0</v>
      </c>
      <c r="P151" s="306">
        <v>0</v>
      </c>
      <c r="Q151" s="18" t="str">
        <f t="shared" si="3"/>
        <v/>
      </c>
    </row>
    <row r="152" spans="1:17" s="18" customFormat="1" x14ac:dyDescent="0.25">
      <c r="A152" s="22" t="s">
        <v>186</v>
      </c>
      <c r="B152" s="23" t="s">
        <v>1378</v>
      </c>
      <c r="C152" s="23"/>
      <c r="D152" s="23"/>
      <c r="E152" s="24">
        <v>41</v>
      </c>
      <c r="F152" s="24">
        <v>21</v>
      </c>
      <c r="G152" s="24">
        <v>4</v>
      </c>
      <c r="H152" s="24">
        <v>0</v>
      </c>
      <c r="I152" s="24">
        <v>2</v>
      </c>
      <c r="J152" s="24">
        <v>10</v>
      </c>
      <c r="K152" s="24">
        <v>2</v>
      </c>
      <c r="L152" s="24">
        <v>0</v>
      </c>
      <c r="M152" s="24">
        <v>41</v>
      </c>
      <c r="N152" s="24">
        <v>2</v>
      </c>
      <c r="O152" s="24">
        <v>1</v>
      </c>
      <c r="P152" s="25">
        <v>62</v>
      </c>
      <c r="Q152" s="18" t="str">
        <f t="shared" si="3"/>
        <v/>
      </c>
    </row>
    <row r="153" spans="1:17" s="18" customFormat="1" x14ac:dyDescent="0.25">
      <c r="A153" s="138" t="s">
        <v>116</v>
      </c>
      <c r="B153" s="134" t="s">
        <v>433</v>
      </c>
      <c r="C153" s="134" t="s">
        <v>187</v>
      </c>
      <c r="D153" s="135" t="s">
        <v>392</v>
      </c>
      <c r="E153" s="215">
        <v>1</v>
      </c>
      <c r="F153" s="215">
        <v>0</v>
      </c>
      <c r="G153" s="215">
        <v>0</v>
      </c>
      <c r="H153" s="215">
        <v>0</v>
      </c>
      <c r="I153" s="215">
        <v>0</v>
      </c>
      <c r="J153" s="215">
        <v>0</v>
      </c>
      <c r="K153" s="215">
        <v>0</v>
      </c>
      <c r="L153" s="215">
        <v>0</v>
      </c>
      <c r="M153" s="215">
        <v>1</v>
      </c>
      <c r="N153" s="215">
        <v>0</v>
      </c>
      <c r="O153" s="215">
        <v>0</v>
      </c>
      <c r="P153" s="209">
        <v>1</v>
      </c>
      <c r="Q153" s="18" t="str">
        <f t="shared" si="3"/>
        <v/>
      </c>
    </row>
    <row r="154" spans="1:17" s="18" customFormat="1" x14ac:dyDescent="0.25">
      <c r="A154" s="213"/>
      <c r="B154" s="134" t="s">
        <v>1378</v>
      </c>
      <c r="C154" s="134"/>
      <c r="D154" s="135" t="s">
        <v>119</v>
      </c>
      <c r="E154" s="215">
        <v>0</v>
      </c>
      <c r="F154" s="215">
        <v>0</v>
      </c>
      <c r="G154" s="215">
        <v>0</v>
      </c>
      <c r="H154" s="215">
        <v>0</v>
      </c>
      <c r="I154" s="215">
        <v>0</v>
      </c>
      <c r="J154" s="215">
        <v>0</v>
      </c>
      <c r="K154" s="215">
        <v>0</v>
      </c>
      <c r="L154" s="215">
        <v>0</v>
      </c>
      <c r="M154" s="215">
        <v>0</v>
      </c>
      <c r="N154" s="215">
        <v>0</v>
      </c>
      <c r="O154" s="215">
        <v>0</v>
      </c>
      <c r="P154" s="209">
        <v>0</v>
      </c>
      <c r="Q154" s="18" t="str">
        <f t="shared" si="3"/>
        <v/>
      </c>
    </row>
    <row r="155" spans="1:17" s="18" customFormat="1" x14ac:dyDescent="0.25">
      <c r="A155" s="213"/>
      <c r="B155" s="134" t="s">
        <v>1378</v>
      </c>
      <c r="C155" s="134"/>
      <c r="D155" s="135" t="s">
        <v>113</v>
      </c>
      <c r="E155" s="211">
        <v>2</v>
      </c>
      <c r="F155" s="211">
        <v>1</v>
      </c>
      <c r="G155" s="211">
        <v>0</v>
      </c>
      <c r="H155" s="211">
        <v>0</v>
      </c>
      <c r="I155" s="211">
        <v>0</v>
      </c>
      <c r="J155" s="211">
        <v>0</v>
      </c>
      <c r="K155" s="211">
        <v>0</v>
      </c>
      <c r="L155" s="211">
        <v>0</v>
      </c>
      <c r="M155" s="211">
        <v>3</v>
      </c>
      <c r="N155" s="211">
        <v>0</v>
      </c>
      <c r="O155" s="216">
        <v>0</v>
      </c>
      <c r="P155" s="212">
        <v>3</v>
      </c>
      <c r="Q155" s="18" t="str">
        <f t="shared" si="3"/>
        <v/>
      </c>
    </row>
    <row r="156" spans="1:17" s="18" customFormat="1" x14ac:dyDescent="0.25">
      <c r="A156" s="138"/>
      <c r="B156" s="134" t="s">
        <v>439</v>
      </c>
      <c r="C156" s="134" t="s">
        <v>258</v>
      </c>
      <c r="D156" s="135" t="s">
        <v>392</v>
      </c>
      <c r="E156" s="215">
        <v>0</v>
      </c>
      <c r="F156" s="215">
        <v>0</v>
      </c>
      <c r="G156" s="215">
        <v>0</v>
      </c>
      <c r="H156" s="215">
        <v>0</v>
      </c>
      <c r="I156" s="215">
        <v>0</v>
      </c>
      <c r="J156" s="215">
        <v>0</v>
      </c>
      <c r="K156" s="215">
        <v>0</v>
      </c>
      <c r="L156" s="215">
        <v>0</v>
      </c>
      <c r="M156" s="215">
        <v>0</v>
      </c>
      <c r="N156" s="215">
        <v>0</v>
      </c>
      <c r="O156" s="215">
        <v>0</v>
      </c>
      <c r="P156" s="209">
        <v>0</v>
      </c>
      <c r="Q156" s="18" t="str">
        <f t="shared" si="3"/>
        <v/>
      </c>
    </row>
    <row r="157" spans="1:17" s="18" customFormat="1" x14ac:dyDescent="0.25">
      <c r="A157" s="213"/>
      <c r="B157" s="134" t="s">
        <v>1378</v>
      </c>
      <c r="C157" s="134"/>
      <c r="D157" s="135" t="s">
        <v>119</v>
      </c>
      <c r="E157" s="215">
        <v>0</v>
      </c>
      <c r="F157" s="215">
        <v>0</v>
      </c>
      <c r="G157" s="215">
        <v>0</v>
      </c>
      <c r="H157" s="215">
        <v>0</v>
      </c>
      <c r="I157" s="215">
        <v>0</v>
      </c>
      <c r="J157" s="215">
        <v>0</v>
      </c>
      <c r="K157" s="215">
        <v>0</v>
      </c>
      <c r="L157" s="215">
        <v>0</v>
      </c>
      <c r="M157" s="215">
        <v>0</v>
      </c>
      <c r="N157" s="215">
        <v>0</v>
      </c>
      <c r="O157" s="215">
        <v>0</v>
      </c>
      <c r="P157" s="209">
        <v>0</v>
      </c>
      <c r="Q157" s="18" t="str">
        <f t="shared" si="3"/>
        <v/>
      </c>
    </row>
    <row r="158" spans="1:17" s="18" customFormat="1" x14ac:dyDescent="0.25">
      <c r="A158" s="213"/>
      <c r="B158" s="134" t="s">
        <v>1378</v>
      </c>
      <c r="C158" s="134"/>
      <c r="D158" s="135" t="s">
        <v>113</v>
      </c>
      <c r="E158" s="211">
        <v>0</v>
      </c>
      <c r="F158" s="211">
        <v>1</v>
      </c>
      <c r="G158" s="211">
        <v>0</v>
      </c>
      <c r="H158" s="211">
        <v>0</v>
      </c>
      <c r="I158" s="211">
        <v>1</v>
      </c>
      <c r="J158" s="211">
        <v>0</v>
      </c>
      <c r="K158" s="211">
        <v>0</v>
      </c>
      <c r="L158" s="211">
        <v>0</v>
      </c>
      <c r="M158" s="211">
        <v>0</v>
      </c>
      <c r="N158" s="211">
        <v>0</v>
      </c>
      <c r="O158" s="216">
        <v>0</v>
      </c>
      <c r="P158" s="212">
        <v>1</v>
      </c>
      <c r="Q158" s="18" t="str">
        <f t="shared" si="3"/>
        <v/>
      </c>
    </row>
    <row r="159" spans="1:17" s="18" customFormat="1" x14ac:dyDescent="0.25">
      <c r="A159" s="22" t="s">
        <v>188</v>
      </c>
      <c r="B159" s="23" t="s">
        <v>1378</v>
      </c>
      <c r="C159" s="23"/>
      <c r="D159" s="23"/>
      <c r="E159" s="24">
        <v>3</v>
      </c>
      <c r="F159" s="24">
        <v>2</v>
      </c>
      <c r="G159" s="24">
        <v>0</v>
      </c>
      <c r="H159" s="24">
        <v>0</v>
      </c>
      <c r="I159" s="24">
        <v>1</v>
      </c>
      <c r="J159" s="24">
        <v>0</v>
      </c>
      <c r="K159" s="24">
        <v>0</v>
      </c>
      <c r="L159" s="24">
        <v>0</v>
      </c>
      <c r="M159" s="24">
        <v>4</v>
      </c>
      <c r="N159" s="24">
        <v>0</v>
      </c>
      <c r="O159" s="24">
        <v>0</v>
      </c>
      <c r="P159" s="25">
        <v>5</v>
      </c>
      <c r="Q159" s="18" t="str">
        <f t="shared" si="3"/>
        <v/>
      </c>
    </row>
    <row r="160" spans="1:17" s="18" customFormat="1" x14ac:dyDescent="0.25">
      <c r="A160" s="138" t="s">
        <v>1445</v>
      </c>
      <c r="B160" s="134" t="s">
        <v>1396</v>
      </c>
      <c r="C160" s="134" t="s">
        <v>1429</v>
      </c>
      <c r="D160" s="135" t="s">
        <v>392</v>
      </c>
      <c r="E160" s="211">
        <v>118</v>
      </c>
      <c r="F160" s="211">
        <v>27</v>
      </c>
      <c r="G160" s="211">
        <v>4</v>
      </c>
      <c r="H160" s="211">
        <v>0</v>
      </c>
      <c r="I160" s="211">
        <v>2</v>
      </c>
      <c r="J160" s="211">
        <v>5</v>
      </c>
      <c r="K160" s="211">
        <v>6</v>
      </c>
      <c r="L160" s="211">
        <v>0</v>
      </c>
      <c r="M160" s="211">
        <v>116</v>
      </c>
      <c r="N160" s="211">
        <v>1</v>
      </c>
      <c r="O160" s="211">
        <v>11</v>
      </c>
      <c r="P160" s="212">
        <f t="shared" ref="P160:P163" si="4">SUM(G160:O160)</f>
        <v>145</v>
      </c>
      <c r="Q160" s="18" t="str">
        <f t="shared" si="3"/>
        <v/>
      </c>
    </row>
    <row r="161" spans="1:17" s="18" customFormat="1" x14ac:dyDescent="0.25">
      <c r="A161" s="213"/>
      <c r="B161" s="134" t="s">
        <v>1378</v>
      </c>
      <c r="C161" s="134"/>
      <c r="D161" s="135" t="s">
        <v>119</v>
      </c>
      <c r="E161" s="214">
        <v>0</v>
      </c>
      <c r="F161" s="214">
        <v>0</v>
      </c>
      <c r="G161" s="214">
        <v>0</v>
      </c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306">
        <f t="shared" si="4"/>
        <v>0</v>
      </c>
      <c r="Q161" s="18" t="str">
        <f t="shared" si="3"/>
        <v/>
      </c>
    </row>
    <row r="162" spans="1:17" s="18" customFormat="1" x14ac:dyDescent="0.25">
      <c r="A162" s="213"/>
      <c r="B162" s="134" t="s">
        <v>1378</v>
      </c>
      <c r="C162" s="134"/>
      <c r="D162" s="135" t="s">
        <v>113</v>
      </c>
      <c r="E162" s="214">
        <v>0</v>
      </c>
      <c r="F162" s="214">
        <v>0</v>
      </c>
      <c r="G162" s="214">
        <v>0</v>
      </c>
      <c r="H162" s="214">
        <v>0</v>
      </c>
      <c r="I162" s="214">
        <v>0</v>
      </c>
      <c r="J162" s="214">
        <v>0</v>
      </c>
      <c r="K162" s="214">
        <v>0</v>
      </c>
      <c r="L162" s="214">
        <v>0</v>
      </c>
      <c r="M162" s="214">
        <v>0</v>
      </c>
      <c r="N162" s="214">
        <v>0</v>
      </c>
      <c r="O162" s="214">
        <v>0</v>
      </c>
      <c r="P162" s="306">
        <f t="shared" si="4"/>
        <v>0</v>
      </c>
      <c r="Q162" s="18" t="str">
        <f t="shared" si="3"/>
        <v/>
      </c>
    </row>
    <row r="163" spans="1:17" s="18" customFormat="1" x14ac:dyDescent="0.25">
      <c r="A163" s="22" t="s">
        <v>1446</v>
      </c>
      <c r="B163" s="23" t="s">
        <v>1378</v>
      </c>
      <c r="C163" s="23"/>
      <c r="D163" s="23"/>
      <c r="E163" s="24">
        <f>E160</f>
        <v>118</v>
      </c>
      <c r="F163" s="24">
        <f t="shared" ref="F163:O163" si="5">F160</f>
        <v>27</v>
      </c>
      <c r="G163" s="24">
        <f t="shared" si="5"/>
        <v>4</v>
      </c>
      <c r="H163" s="24">
        <f t="shared" si="5"/>
        <v>0</v>
      </c>
      <c r="I163" s="24">
        <f t="shared" si="5"/>
        <v>2</v>
      </c>
      <c r="J163" s="24">
        <f t="shared" si="5"/>
        <v>5</v>
      </c>
      <c r="K163" s="24">
        <f t="shared" si="5"/>
        <v>6</v>
      </c>
      <c r="L163" s="24">
        <f t="shared" si="5"/>
        <v>0</v>
      </c>
      <c r="M163" s="24">
        <f t="shared" si="5"/>
        <v>116</v>
      </c>
      <c r="N163" s="24">
        <f t="shared" si="5"/>
        <v>1</v>
      </c>
      <c r="O163" s="24">
        <f t="shared" si="5"/>
        <v>11</v>
      </c>
      <c r="P163" s="25">
        <f t="shared" si="4"/>
        <v>145</v>
      </c>
      <c r="Q163" s="18" t="str">
        <f t="shared" si="3"/>
        <v/>
      </c>
    </row>
    <row r="164" spans="1:17" s="18" customFormat="1" x14ac:dyDescent="0.25">
      <c r="A164" s="138" t="s">
        <v>117</v>
      </c>
      <c r="B164" s="134" t="s">
        <v>957</v>
      </c>
      <c r="C164" s="134" t="s">
        <v>191</v>
      </c>
      <c r="D164" s="135" t="s">
        <v>392</v>
      </c>
      <c r="E164" s="211">
        <v>5</v>
      </c>
      <c r="F164" s="211">
        <v>2</v>
      </c>
      <c r="G164" s="211">
        <v>0</v>
      </c>
      <c r="H164" s="211">
        <v>0</v>
      </c>
      <c r="I164" s="211">
        <v>0</v>
      </c>
      <c r="J164" s="211">
        <v>0</v>
      </c>
      <c r="K164" s="211">
        <v>1</v>
      </c>
      <c r="L164" s="211">
        <v>0</v>
      </c>
      <c r="M164" s="211">
        <v>6</v>
      </c>
      <c r="N164" s="211">
        <v>0</v>
      </c>
      <c r="O164" s="211">
        <v>0</v>
      </c>
      <c r="P164" s="212">
        <v>7</v>
      </c>
      <c r="Q164" s="18" t="str">
        <f t="shared" si="3"/>
        <v/>
      </c>
    </row>
    <row r="165" spans="1:17" s="18" customFormat="1" x14ac:dyDescent="0.25">
      <c r="A165" s="213"/>
      <c r="B165" s="134" t="s">
        <v>1378</v>
      </c>
      <c r="C165" s="134"/>
      <c r="D165" s="135" t="s">
        <v>119</v>
      </c>
      <c r="E165" s="214">
        <v>0</v>
      </c>
      <c r="F165" s="214">
        <v>0</v>
      </c>
      <c r="G165" s="214">
        <v>0</v>
      </c>
      <c r="H165" s="214">
        <v>0</v>
      </c>
      <c r="I165" s="214">
        <v>0</v>
      </c>
      <c r="J165" s="214">
        <v>0</v>
      </c>
      <c r="K165" s="214">
        <v>0</v>
      </c>
      <c r="L165" s="214">
        <v>0</v>
      </c>
      <c r="M165" s="214">
        <v>0</v>
      </c>
      <c r="N165" s="214">
        <v>0</v>
      </c>
      <c r="O165" s="214">
        <v>0</v>
      </c>
      <c r="P165" s="306">
        <v>0</v>
      </c>
      <c r="Q165" s="18" t="str">
        <f t="shared" si="3"/>
        <v/>
      </c>
    </row>
    <row r="166" spans="1:17" s="18" customFormat="1" x14ac:dyDescent="0.25">
      <c r="A166" s="213"/>
      <c r="B166" s="134" t="s">
        <v>1378</v>
      </c>
      <c r="C166" s="134"/>
      <c r="D166" s="135" t="s">
        <v>113</v>
      </c>
      <c r="E166" s="211">
        <v>2</v>
      </c>
      <c r="F166" s="211">
        <v>0</v>
      </c>
      <c r="G166" s="211">
        <v>0</v>
      </c>
      <c r="H166" s="211">
        <v>0</v>
      </c>
      <c r="I166" s="211">
        <v>0</v>
      </c>
      <c r="J166" s="211">
        <v>1</v>
      </c>
      <c r="K166" s="211">
        <v>0</v>
      </c>
      <c r="L166" s="211">
        <v>0</v>
      </c>
      <c r="M166" s="211">
        <v>1</v>
      </c>
      <c r="N166" s="211">
        <v>0</v>
      </c>
      <c r="O166" s="211">
        <v>0</v>
      </c>
      <c r="P166" s="212">
        <v>2</v>
      </c>
      <c r="Q166" s="18" t="str">
        <f t="shared" si="3"/>
        <v/>
      </c>
    </row>
    <row r="167" spans="1:17" s="18" customFormat="1" x14ac:dyDescent="0.25">
      <c r="A167" s="213"/>
      <c r="B167" s="134" t="s">
        <v>442</v>
      </c>
      <c r="C167" s="134" t="s">
        <v>192</v>
      </c>
      <c r="D167" s="135" t="s">
        <v>392</v>
      </c>
      <c r="E167" s="211">
        <v>2</v>
      </c>
      <c r="F167" s="211">
        <v>2</v>
      </c>
      <c r="G167" s="211">
        <v>0</v>
      </c>
      <c r="H167" s="211">
        <v>0</v>
      </c>
      <c r="I167" s="211">
        <v>1</v>
      </c>
      <c r="J167" s="211">
        <v>0</v>
      </c>
      <c r="K167" s="211">
        <v>0</v>
      </c>
      <c r="L167" s="211">
        <v>0</v>
      </c>
      <c r="M167" s="211">
        <v>3</v>
      </c>
      <c r="N167" s="211">
        <v>0</v>
      </c>
      <c r="O167" s="211">
        <v>0</v>
      </c>
      <c r="P167" s="212">
        <v>4</v>
      </c>
      <c r="Q167" s="18" t="str">
        <f t="shared" si="3"/>
        <v/>
      </c>
    </row>
    <row r="168" spans="1:17" s="18" customFormat="1" x14ac:dyDescent="0.25">
      <c r="A168" s="213"/>
      <c r="B168" s="134" t="s">
        <v>1378</v>
      </c>
      <c r="C168" s="134"/>
      <c r="D168" s="135" t="s">
        <v>119</v>
      </c>
      <c r="E168" s="214">
        <v>0</v>
      </c>
      <c r="F168" s="214">
        <v>0</v>
      </c>
      <c r="G168" s="214">
        <v>0</v>
      </c>
      <c r="H168" s="214">
        <v>0</v>
      </c>
      <c r="I168" s="214">
        <v>0</v>
      </c>
      <c r="J168" s="214">
        <v>0</v>
      </c>
      <c r="K168" s="214">
        <v>0</v>
      </c>
      <c r="L168" s="214">
        <v>0</v>
      </c>
      <c r="M168" s="214">
        <v>0</v>
      </c>
      <c r="N168" s="214">
        <v>0</v>
      </c>
      <c r="O168" s="214">
        <v>0</v>
      </c>
      <c r="P168" s="306">
        <v>0</v>
      </c>
      <c r="Q168" s="18" t="str">
        <f t="shared" si="3"/>
        <v/>
      </c>
    </row>
    <row r="169" spans="1:17" s="18" customFormat="1" x14ac:dyDescent="0.25">
      <c r="A169" s="213"/>
      <c r="B169" s="134" t="s">
        <v>1378</v>
      </c>
      <c r="C169" s="134"/>
      <c r="D169" s="135" t="s">
        <v>113</v>
      </c>
      <c r="E169" s="214">
        <v>0</v>
      </c>
      <c r="F169" s="214">
        <v>0</v>
      </c>
      <c r="G169" s="214">
        <v>0</v>
      </c>
      <c r="H169" s="214">
        <v>0</v>
      </c>
      <c r="I169" s="214">
        <v>0</v>
      </c>
      <c r="J169" s="214">
        <v>0</v>
      </c>
      <c r="K169" s="214">
        <v>0</v>
      </c>
      <c r="L169" s="214">
        <v>0</v>
      </c>
      <c r="M169" s="214">
        <v>0</v>
      </c>
      <c r="N169" s="214">
        <v>0</v>
      </c>
      <c r="O169" s="214">
        <v>0</v>
      </c>
      <c r="P169" s="306">
        <v>0</v>
      </c>
      <c r="Q169" s="18" t="str">
        <f t="shared" si="3"/>
        <v/>
      </c>
    </row>
    <row r="170" spans="1:17" s="18" customFormat="1" x14ac:dyDescent="0.25">
      <c r="A170" s="213"/>
      <c r="B170" s="134" t="s">
        <v>1418</v>
      </c>
      <c r="C170" s="134" t="s">
        <v>193</v>
      </c>
      <c r="D170" s="135" t="s">
        <v>392</v>
      </c>
      <c r="E170" s="214">
        <v>0</v>
      </c>
      <c r="F170" s="214">
        <v>0</v>
      </c>
      <c r="G170" s="214">
        <v>0</v>
      </c>
      <c r="H170" s="214">
        <v>0</v>
      </c>
      <c r="I170" s="214">
        <v>0</v>
      </c>
      <c r="J170" s="214">
        <v>0</v>
      </c>
      <c r="K170" s="214">
        <v>0</v>
      </c>
      <c r="L170" s="214">
        <v>0</v>
      </c>
      <c r="M170" s="214">
        <v>0</v>
      </c>
      <c r="N170" s="214">
        <v>0</v>
      </c>
      <c r="O170" s="214">
        <v>0</v>
      </c>
      <c r="P170" s="306">
        <v>0</v>
      </c>
      <c r="Q170" s="18" t="str">
        <f t="shared" si="3"/>
        <v/>
      </c>
    </row>
    <row r="171" spans="1:17" s="18" customFormat="1" x14ac:dyDescent="0.25">
      <c r="A171" s="213"/>
      <c r="B171" s="134" t="s">
        <v>1378</v>
      </c>
      <c r="C171" s="134"/>
      <c r="D171" s="135" t="s">
        <v>119</v>
      </c>
      <c r="E171" s="214">
        <v>0</v>
      </c>
      <c r="F171" s="214">
        <v>0</v>
      </c>
      <c r="G171" s="214">
        <v>0</v>
      </c>
      <c r="H171" s="214">
        <v>0</v>
      </c>
      <c r="I171" s="214">
        <v>0</v>
      </c>
      <c r="J171" s="214">
        <v>0</v>
      </c>
      <c r="K171" s="214">
        <v>0</v>
      </c>
      <c r="L171" s="214">
        <v>0</v>
      </c>
      <c r="M171" s="214">
        <v>0</v>
      </c>
      <c r="N171" s="214">
        <v>0</v>
      </c>
      <c r="O171" s="214">
        <v>0</v>
      </c>
      <c r="P171" s="306">
        <v>0</v>
      </c>
      <c r="Q171" s="18" t="str">
        <f t="shared" si="3"/>
        <v/>
      </c>
    </row>
    <row r="172" spans="1:17" s="18" customFormat="1" x14ac:dyDescent="0.25">
      <c r="A172" s="213"/>
      <c r="B172" s="134" t="s">
        <v>1378</v>
      </c>
      <c r="C172" s="134"/>
      <c r="D172" s="135" t="s">
        <v>113</v>
      </c>
      <c r="E172" s="211">
        <v>8</v>
      </c>
      <c r="F172" s="211">
        <v>2</v>
      </c>
      <c r="G172" s="211">
        <v>1</v>
      </c>
      <c r="H172" s="211">
        <v>0</v>
      </c>
      <c r="I172" s="211">
        <v>0</v>
      </c>
      <c r="J172" s="211">
        <v>0</v>
      </c>
      <c r="K172" s="211">
        <v>0</v>
      </c>
      <c r="L172" s="211">
        <v>0</v>
      </c>
      <c r="M172" s="211">
        <v>9</v>
      </c>
      <c r="N172" s="211">
        <v>0</v>
      </c>
      <c r="O172" s="211">
        <v>0</v>
      </c>
      <c r="P172" s="212">
        <v>10</v>
      </c>
      <c r="Q172" s="18" t="str">
        <f t="shared" si="3"/>
        <v/>
      </c>
    </row>
    <row r="173" spans="1:17" s="18" customFormat="1" x14ac:dyDescent="0.25">
      <c r="A173" s="139"/>
      <c r="B173" s="134" t="s">
        <v>415</v>
      </c>
      <c r="C173" s="134" t="s">
        <v>194</v>
      </c>
      <c r="D173" s="135" t="s">
        <v>392</v>
      </c>
      <c r="E173" s="211">
        <v>2</v>
      </c>
      <c r="F173" s="211">
        <v>4</v>
      </c>
      <c r="G173" s="211">
        <v>2</v>
      </c>
      <c r="H173" s="211">
        <v>0</v>
      </c>
      <c r="I173" s="211">
        <v>0</v>
      </c>
      <c r="J173" s="211">
        <v>0</v>
      </c>
      <c r="K173" s="211">
        <v>0</v>
      </c>
      <c r="L173" s="211">
        <v>0</v>
      </c>
      <c r="M173" s="211">
        <v>4</v>
      </c>
      <c r="N173" s="211">
        <v>0</v>
      </c>
      <c r="O173" s="211">
        <v>0</v>
      </c>
      <c r="P173" s="212">
        <v>6</v>
      </c>
      <c r="Q173" s="18" t="str">
        <f t="shared" si="3"/>
        <v/>
      </c>
    </row>
    <row r="174" spans="1:17" s="18" customFormat="1" x14ac:dyDescent="0.25">
      <c r="A174" s="213"/>
      <c r="B174" s="134" t="s">
        <v>1378</v>
      </c>
      <c r="C174" s="134"/>
      <c r="D174" s="135" t="s">
        <v>119</v>
      </c>
      <c r="E174" s="214">
        <v>0</v>
      </c>
      <c r="F174" s="214">
        <v>0</v>
      </c>
      <c r="G174" s="214">
        <v>0</v>
      </c>
      <c r="H174" s="214">
        <v>0</v>
      </c>
      <c r="I174" s="214">
        <v>0</v>
      </c>
      <c r="J174" s="214">
        <v>0</v>
      </c>
      <c r="K174" s="214">
        <v>0</v>
      </c>
      <c r="L174" s="214">
        <v>0</v>
      </c>
      <c r="M174" s="214">
        <v>0</v>
      </c>
      <c r="N174" s="214">
        <v>0</v>
      </c>
      <c r="O174" s="214">
        <v>0</v>
      </c>
      <c r="P174" s="306">
        <v>0</v>
      </c>
      <c r="Q174" s="18" t="str">
        <f t="shared" si="3"/>
        <v/>
      </c>
    </row>
    <row r="175" spans="1:17" s="18" customFormat="1" x14ac:dyDescent="0.25">
      <c r="A175" s="213"/>
      <c r="B175" s="134" t="s">
        <v>1378</v>
      </c>
      <c r="C175" s="134"/>
      <c r="D175" s="135" t="s">
        <v>113</v>
      </c>
      <c r="E175" s="211">
        <v>2</v>
      </c>
      <c r="F175" s="211">
        <v>1</v>
      </c>
      <c r="G175" s="211">
        <v>2</v>
      </c>
      <c r="H175" s="211">
        <v>0</v>
      </c>
      <c r="I175" s="211">
        <v>0</v>
      </c>
      <c r="J175" s="211">
        <v>0</v>
      </c>
      <c r="K175" s="211">
        <v>0</v>
      </c>
      <c r="L175" s="211">
        <v>0</v>
      </c>
      <c r="M175" s="211">
        <v>1</v>
      </c>
      <c r="N175" s="211">
        <v>0</v>
      </c>
      <c r="O175" s="211">
        <v>0</v>
      </c>
      <c r="P175" s="212">
        <v>3</v>
      </c>
      <c r="Q175" s="18" t="str">
        <f t="shared" si="3"/>
        <v/>
      </c>
    </row>
    <row r="176" spans="1:17" s="18" customFormat="1" x14ac:dyDescent="0.25">
      <c r="A176" s="213"/>
      <c r="B176" s="134" t="s">
        <v>418</v>
      </c>
      <c r="C176" s="134" t="s">
        <v>195</v>
      </c>
      <c r="D176" s="135" t="s">
        <v>392</v>
      </c>
      <c r="E176" s="211">
        <v>0</v>
      </c>
      <c r="F176" s="211">
        <v>5</v>
      </c>
      <c r="G176" s="211">
        <v>2</v>
      </c>
      <c r="H176" s="211">
        <v>0</v>
      </c>
      <c r="I176" s="211">
        <v>2</v>
      </c>
      <c r="J176" s="211">
        <v>0</v>
      </c>
      <c r="K176" s="211">
        <v>0</v>
      </c>
      <c r="L176" s="211">
        <v>0</v>
      </c>
      <c r="M176" s="211">
        <v>1</v>
      </c>
      <c r="N176" s="211">
        <v>0</v>
      </c>
      <c r="O176" s="211">
        <v>0</v>
      </c>
      <c r="P176" s="212">
        <v>5</v>
      </c>
      <c r="Q176" s="18" t="str">
        <f t="shared" si="3"/>
        <v/>
      </c>
    </row>
    <row r="177" spans="1:17" s="18" customFormat="1" x14ac:dyDescent="0.25">
      <c r="A177" s="213"/>
      <c r="B177" s="134" t="s">
        <v>1378</v>
      </c>
      <c r="C177" s="134"/>
      <c r="D177" s="135" t="s">
        <v>119</v>
      </c>
      <c r="E177" s="214">
        <v>0</v>
      </c>
      <c r="F177" s="214">
        <v>0</v>
      </c>
      <c r="G177" s="214">
        <v>0</v>
      </c>
      <c r="H177" s="214">
        <v>0</v>
      </c>
      <c r="I177" s="214">
        <v>0</v>
      </c>
      <c r="J177" s="214">
        <v>0</v>
      </c>
      <c r="K177" s="214">
        <v>0</v>
      </c>
      <c r="L177" s="214">
        <v>0</v>
      </c>
      <c r="M177" s="214">
        <v>0</v>
      </c>
      <c r="N177" s="214">
        <v>0</v>
      </c>
      <c r="O177" s="214">
        <v>0</v>
      </c>
      <c r="P177" s="306">
        <v>0</v>
      </c>
      <c r="Q177" s="18" t="str">
        <f t="shared" si="3"/>
        <v/>
      </c>
    </row>
    <row r="178" spans="1:17" s="18" customFormat="1" x14ac:dyDescent="0.25">
      <c r="A178" s="213"/>
      <c r="B178" s="134" t="s">
        <v>1378</v>
      </c>
      <c r="C178" s="134"/>
      <c r="D178" s="135" t="s">
        <v>113</v>
      </c>
      <c r="E178" s="211">
        <v>6</v>
      </c>
      <c r="F178" s="211">
        <v>11</v>
      </c>
      <c r="G178" s="211">
        <v>9</v>
      </c>
      <c r="H178" s="211">
        <v>0</v>
      </c>
      <c r="I178" s="211">
        <v>1</v>
      </c>
      <c r="J178" s="211">
        <v>2</v>
      </c>
      <c r="K178" s="211">
        <v>1</v>
      </c>
      <c r="L178" s="211">
        <v>0</v>
      </c>
      <c r="M178" s="211">
        <v>4</v>
      </c>
      <c r="N178" s="211">
        <v>0</v>
      </c>
      <c r="O178" s="211">
        <v>0</v>
      </c>
      <c r="P178" s="212">
        <v>17</v>
      </c>
      <c r="Q178" s="18" t="str">
        <f t="shared" si="3"/>
        <v/>
      </c>
    </row>
    <row r="179" spans="1:17" s="18" customFormat="1" x14ac:dyDescent="0.25">
      <c r="A179" s="213"/>
      <c r="B179" s="134" t="s">
        <v>1397</v>
      </c>
      <c r="C179" s="134" t="s">
        <v>196</v>
      </c>
      <c r="D179" s="135" t="s">
        <v>392</v>
      </c>
      <c r="E179" s="211">
        <v>9</v>
      </c>
      <c r="F179" s="211">
        <v>6</v>
      </c>
      <c r="G179" s="211">
        <v>1</v>
      </c>
      <c r="H179" s="211">
        <v>0</v>
      </c>
      <c r="I179" s="211">
        <v>0</v>
      </c>
      <c r="J179" s="211">
        <v>3</v>
      </c>
      <c r="K179" s="211">
        <v>0</v>
      </c>
      <c r="L179" s="211">
        <v>0</v>
      </c>
      <c r="M179" s="211">
        <v>9</v>
      </c>
      <c r="N179" s="211">
        <v>1</v>
      </c>
      <c r="O179" s="211">
        <v>1</v>
      </c>
      <c r="P179" s="212">
        <v>15</v>
      </c>
      <c r="Q179" s="18" t="str">
        <f t="shared" si="3"/>
        <v/>
      </c>
    </row>
    <row r="180" spans="1:17" s="18" customFormat="1" x14ac:dyDescent="0.25">
      <c r="A180" s="213"/>
      <c r="B180" s="134" t="s">
        <v>1378</v>
      </c>
      <c r="C180" s="134"/>
      <c r="D180" s="135" t="s">
        <v>119</v>
      </c>
      <c r="E180" s="214">
        <v>0</v>
      </c>
      <c r="F180" s="214">
        <v>0</v>
      </c>
      <c r="G180" s="214">
        <v>0</v>
      </c>
      <c r="H180" s="214">
        <v>0</v>
      </c>
      <c r="I180" s="214">
        <v>0</v>
      </c>
      <c r="J180" s="214">
        <v>0</v>
      </c>
      <c r="K180" s="214">
        <v>0</v>
      </c>
      <c r="L180" s="214">
        <v>0</v>
      </c>
      <c r="M180" s="214">
        <v>0</v>
      </c>
      <c r="N180" s="214">
        <v>0</v>
      </c>
      <c r="O180" s="214">
        <v>0</v>
      </c>
      <c r="P180" s="306">
        <v>0</v>
      </c>
      <c r="Q180" s="18" t="str">
        <f t="shared" si="3"/>
        <v/>
      </c>
    </row>
    <row r="181" spans="1:17" s="18" customFormat="1" x14ac:dyDescent="0.25">
      <c r="A181" s="213"/>
      <c r="B181" s="134" t="s">
        <v>1378</v>
      </c>
      <c r="C181" s="134"/>
      <c r="D181" s="135" t="s">
        <v>113</v>
      </c>
      <c r="E181" s="214">
        <v>0</v>
      </c>
      <c r="F181" s="214">
        <v>0</v>
      </c>
      <c r="G181" s="214">
        <v>0</v>
      </c>
      <c r="H181" s="214">
        <v>0</v>
      </c>
      <c r="I181" s="214">
        <v>0</v>
      </c>
      <c r="J181" s="214">
        <v>0</v>
      </c>
      <c r="K181" s="214">
        <v>0</v>
      </c>
      <c r="L181" s="214">
        <v>0</v>
      </c>
      <c r="M181" s="214">
        <v>0</v>
      </c>
      <c r="N181" s="214">
        <v>0</v>
      </c>
      <c r="O181" s="214">
        <v>0</v>
      </c>
      <c r="P181" s="306">
        <v>0</v>
      </c>
      <c r="Q181" s="18" t="str">
        <f t="shared" si="3"/>
        <v/>
      </c>
    </row>
    <row r="182" spans="1:17" s="18" customFormat="1" x14ac:dyDescent="0.25">
      <c r="A182" s="213"/>
      <c r="B182" s="134" t="s">
        <v>959</v>
      </c>
      <c r="C182" s="134" t="s">
        <v>197</v>
      </c>
      <c r="D182" s="135" t="s">
        <v>392</v>
      </c>
      <c r="E182" s="211">
        <v>34</v>
      </c>
      <c r="F182" s="211">
        <v>2</v>
      </c>
      <c r="G182" s="211">
        <v>3</v>
      </c>
      <c r="H182" s="211">
        <v>0</v>
      </c>
      <c r="I182" s="211">
        <v>0</v>
      </c>
      <c r="J182" s="211">
        <v>1</v>
      </c>
      <c r="K182" s="211">
        <v>1</v>
      </c>
      <c r="L182" s="211">
        <v>0</v>
      </c>
      <c r="M182" s="211">
        <v>28</v>
      </c>
      <c r="N182" s="211">
        <v>1</v>
      </c>
      <c r="O182" s="211">
        <v>2</v>
      </c>
      <c r="P182" s="212">
        <v>36</v>
      </c>
      <c r="Q182" s="18" t="str">
        <f t="shared" si="3"/>
        <v/>
      </c>
    </row>
    <row r="183" spans="1:17" s="18" customFormat="1" x14ac:dyDescent="0.25">
      <c r="A183" s="213"/>
      <c r="B183" s="134" t="s">
        <v>1378</v>
      </c>
      <c r="C183" s="134"/>
      <c r="D183" s="135" t="s">
        <v>119</v>
      </c>
      <c r="E183" s="214">
        <v>0</v>
      </c>
      <c r="F183" s="214">
        <v>0</v>
      </c>
      <c r="G183" s="214">
        <v>0</v>
      </c>
      <c r="H183" s="214">
        <v>0</v>
      </c>
      <c r="I183" s="214">
        <v>0</v>
      </c>
      <c r="J183" s="214">
        <v>0</v>
      </c>
      <c r="K183" s="214">
        <v>0</v>
      </c>
      <c r="L183" s="214">
        <v>0</v>
      </c>
      <c r="M183" s="214">
        <v>0</v>
      </c>
      <c r="N183" s="214">
        <v>0</v>
      </c>
      <c r="O183" s="214">
        <v>0</v>
      </c>
      <c r="P183" s="306">
        <v>0</v>
      </c>
      <c r="Q183" s="18" t="str">
        <f t="shared" si="3"/>
        <v/>
      </c>
    </row>
    <row r="184" spans="1:17" s="18" customFormat="1" x14ac:dyDescent="0.25">
      <c r="A184" s="213"/>
      <c r="B184" s="134" t="s">
        <v>1378</v>
      </c>
      <c r="C184" s="134"/>
      <c r="D184" s="135" t="s">
        <v>113</v>
      </c>
      <c r="E184" s="214">
        <v>0</v>
      </c>
      <c r="F184" s="214">
        <v>0</v>
      </c>
      <c r="G184" s="214">
        <v>0</v>
      </c>
      <c r="H184" s="214">
        <v>0</v>
      </c>
      <c r="I184" s="214">
        <v>0</v>
      </c>
      <c r="J184" s="214">
        <v>0</v>
      </c>
      <c r="K184" s="214">
        <v>0</v>
      </c>
      <c r="L184" s="214">
        <v>0</v>
      </c>
      <c r="M184" s="214">
        <v>0</v>
      </c>
      <c r="N184" s="214">
        <v>0</v>
      </c>
      <c r="O184" s="214">
        <v>0</v>
      </c>
      <c r="P184" s="306">
        <v>0</v>
      </c>
      <c r="Q184" s="18" t="str">
        <f t="shared" si="3"/>
        <v/>
      </c>
    </row>
    <row r="185" spans="1:17" s="18" customFormat="1" x14ac:dyDescent="0.25">
      <c r="A185" s="213"/>
      <c r="B185" s="134" t="s">
        <v>960</v>
      </c>
      <c r="C185" s="134" t="s">
        <v>199</v>
      </c>
      <c r="D185" s="135" t="s">
        <v>392</v>
      </c>
      <c r="E185" s="211">
        <v>7</v>
      </c>
      <c r="F185" s="211">
        <v>6</v>
      </c>
      <c r="G185" s="211">
        <v>1</v>
      </c>
      <c r="H185" s="211">
        <v>0</v>
      </c>
      <c r="I185" s="211">
        <v>0</v>
      </c>
      <c r="J185" s="211">
        <v>2</v>
      </c>
      <c r="K185" s="211">
        <v>0</v>
      </c>
      <c r="L185" s="211">
        <v>0</v>
      </c>
      <c r="M185" s="211">
        <v>10</v>
      </c>
      <c r="N185" s="211">
        <v>0</v>
      </c>
      <c r="O185" s="211">
        <v>0</v>
      </c>
      <c r="P185" s="212">
        <v>13</v>
      </c>
      <c r="Q185" s="18" t="str">
        <f t="shared" si="3"/>
        <v/>
      </c>
    </row>
    <row r="186" spans="1:17" s="18" customFormat="1" x14ac:dyDescent="0.25">
      <c r="A186" s="213"/>
      <c r="B186" s="134" t="s">
        <v>1378</v>
      </c>
      <c r="C186" s="134"/>
      <c r="D186" s="135" t="s">
        <v>119</v>
      </c>
      <c r="E186" s="214">
        <v>0</v>
      </c>
      <c r="F186" s="214">
        <v>0</v>
      </c>
      <c r="G186" s="214">
        <v>0</v>
      </c>
      <c r="H186" s="214">
        <v>0</v>
      </c>
      <c r="I186" s="214">
        <v>0</v>
      </c>
      <c r="J186" s="214">
        <v>0</v>
      </c>
      <c r="K186" s="214">
        <v>0</v>
      </c>
      <c r="L186" s="214">
        <v>0</v>
      </c>
      <c r="M186" s="214">
        <v>0</v>
      </c>
      <c r="N186" s="214">
        <v>0</v>
      </c>
      <c r="O186" s="214">
        <v>0</v>
      </c>
      <c r="P186" s="306">
        <v>0</v>
      </c>
      <c r="Q186" s="18" t="str">
        <f t="shared" si="3"/>
        <v/>
      </c>
    </row>
    <row r="187" spans="1:17" s="18" customFormat="1" x14ac:dyDescent="0.25">
      <c r="A187" s="213"/>
      <c r="B187" s="134" t="s">
        <v>1378</v>
      </c>
      <c r="C187" s="134"/>
      <c r="D187" s="135" t="s">
        <v>113</v>
      </c>
      <c r="E187" s="211">
        <v>0</v>
      </c>
      <c r="F187" s="211">
        <v>0</v>
      </c>
      <c r="G187" s="211">
        <v>0</v>
      </c>
      <c r="H187" s="211">
        <v>0</v>
      </c>
      <c r="I187" s="211">
        <v>0</v>
      </c>
      <c r="J187" s="211">
        <v>0</v>
      </c>
      <c r="K187" s="211">
        <v>0</v>
      </c>
      <c r="L187" s="211">
        <v>0</v>
      </c>
      <c r="M187" s="211">
        <v>0</v>
      </c>
      <c r="N187" s="211">
        <v>0</v>
      </c>
      <c r="O187" s="211">
        <v>0</v>
      </c>
      <c r="P187" s="212">
        <v>0</v>
      </c>
      <c r="Q187" s="18" t="str">
        <f t="shared" si="3"/>
        <v/>
      </c>
    </row>
    <row r="188" spans="1:17" s="18" customFormat="1" x14ac:dyDescent="0.25">
      <c r="A188" s="213"/>
      <c r="B188" s="134" t="s">
        <v>964</v>
      </c>
      <c r="C188" s="134" t="s">
        <v>200</v>
      </c>
      <c r="D188" s="135" t="s">
        <v>392</v>
      </c>
      <c r="E188" s="211">
        <v>5</v>
      </c>
      <c r="F188" s="211">
        <v>5</v>
      </c>
      <c r="G188" s="211">
        <v>2</v>
      </c>
      <c r="H188" s="211">
        <v>0</v>
      </c>
      <c r="I188" s="211">
        <v>1</v>
      </c>
      <c r="J188" s="211">
        <v>4</v>
      </c>
      <c r="K188" s="211">
        <v>0</v>
      </c>
      <c r="L188" s="211">
        <v>0</v>
      </c>
      <c r="M188" s="211">
        <v>2</v>
      </c>
      <c r="N188" s="211">
        <v>1</v>
      </c>
      <c r="O188" s="211">
        <v>0</v>
      </c>
      <c r="P188" s="212">
        <v>10</v>
      </c>
      <c r="Q188" s="18" t="str">
        <f t="shared" si="3"/>
        <v/>
      </c>
    </row>
    <row r="189" spans="1:17" s="18" customFormat="1" x14ac:dyDescent="0.25">
      <c r="A189" s="213"/>
      <c r="B189" s="134" t="s">
        <v>1378</v>
      </c>
      <c r="C189" s="134"/>
      <c r="D189" s="135" t="s">
        <v>119</v>
      </c>
      <c r="E189" s="214">
        <v>0</v>
      </c>
      <c r="F189" s="214">
        <v>0</v>
      </c>
      <c r="G189" s="214">
        <v>0</v>
      </c>
      <c r="H189" s="214">
        <v>0</v>
      </c>
      <c r="I189" s="214">
        <v>0</v>
      </c>
      <c r="J189" s="214">
        <v>0</v>
      </c>
      <c r="K189" s="214">
        <v>0</v>
      </c>
      <c r="L189" s="214">
        <v>0</v>
      </c>
      <c r="M189" s="214">
        <v>0</v>
      </c>
      <c r="N189" s="214">
        <v>0</v>
      </c>
      <c r="O189" s="214">
        <v>0</v>
      </c>
      <c r="P189" s="306">
        <v>0</v>
      </c>
      <c r="Q189" s="18" t="str">
        <f t="shared" si="3"/>
        <v/>
      </c>
    </row>
    <row r="190" spans="1:17" s="18" customFormat="1" x14ac:dyDescent="0.25">
      <c r="A190" s="213"/>
      <c r="B190" s="134" t="s">
        <v>1378</v>
      </c>
      <c r="C190" s="134"/>
      <c r="D190" s="135" t="s">
        <v>113</v>
      </c>
      <c r="E190" s="214">
        <v>0</v>
      </c>
      <c r="F190" s="214">
        <v>7</v>
      </c>
      <c r="G190" s="214">
        <v>3</v>
      </c>
      <c r="H190" s="214">
        <v>0</v>
      </c>
      <c r="I190" s="214">
        <v>0</v>
      </c>
      <c r="J190" s="214">
        <v>0</v>
      </c>
      <c r="K190" s="214">
        <v>1</v>
      </c>
      <c r="L190" s="214">
        <v>0</v>
      </c>
      <c r="M190" s="214">
        <v>3</v>
      </c>
      <c r="N190" s="214">
        <v>0</v>
      </c>
      <c r="O190" s="214">
        <v>0</v>
      </c>
      <c r="P190" s="306">
        <v>7</v>
      </c>
      <c r="Q190" s="18" t="str">
        <f t="shared" si="3"/>
        <v/>
      </c>
    </row>
    <row r="191" spans="1:17" s="18" customFormat="1" x14ac:dyDescent="0.25">
      <c r="A191" s="213"/>
      <c r="B191" s="134" t="s">
        <v>965</v>
      </c>
      <c r="C191" s="134" t="s">
        <v>201</v>
      </c>
      <c r="D191" s="135" t="s">
        <v>392</v>
      </c>
      <c r="E191" s="211">
        <v>10</v>
      </c>
      <c r="F191" s="211">
        <v>5</v>
      </c>
      <c r="G191" s="211">
        <v>0</v>
      </c>
      <c r="H191" s="211">
        <v>0</v>
      </c>
      <c r="I191" s="211">
        <v>2</v>
      </c>
      <c r="J191" s="211">
        <v>0</v>
      </c>
      <c r="K191" s="211">
        <v>0</v>
      </c>
      <c r="L191" s="211">
        <v>0</v>
      </c>
      <c r="M191" s="211">
        <v>13</v>
      </c>
      <c r="N191" s="211">
        <v>0</v>
      </c>
      <c r="O191" s="211">
        <v>0</v>
      </c>
      <c r="P191" s="212">
        <v>15</v>
      </c>
      <c r="Q191" s="18" t="str">
        <f t="shared" si="3"/>
        <v/>
      </c>
    </row>
    <row r="192" spans="1:17" s="18" customFormat="1" x14ac:dyDescent="0.25">
      <c r="A192" s="213"/>
      <c r="B192" s="134" t="s">
        <v>1378</v>
      </c>
      <c r="C192" s="134"/>
      <c r="D192" s="135" t="s">
        <v>119</v>
      </c>
      <c r="E192" s="214">
        <v>0</v>
      </c>
      <c r="F192" s="214">
        <v>0</v>
      </c>
      <c r="G192" s="214">
        <v>0</v>
      </c>
      <c r="H192" s="214">
        <v>0</v>
      </c>
      <c r="I192" s="214">
        <v>0</v>
      </c>
      <c r="J192" s="214">
        <v>0</v>
      </c>
      <c r="K192" s="214">
        <v>0</v>
      </c>
      <c r="L192" s="214">
        <v>0</v>
      </c>
      <c r="M192" s="214">
        <v>0</v>
      </c>
      <c r="N192" s="214">
        <v>0</v>
      </c>
      <c r="O192" s="214">
        <v>0</v>
      </c>
      <c r="P192" s="306">
        <v>0</v>
      </c>
      <c r="Q192" s="18" t="str">
        <f t="shared" si="3"/>
        <v/>
      </c>
    </row>
    <row r="193" spans="1:17" s="18" customFormat="1" x14ac:dyDescent="0.25">
      <c r="A193" s="213"/>
      <c r="B193" s="134" t="s">
        <v>1378</v>
      </c>
      <c r="C193" s="134"/>
      <c r="D193" s="135" t="s">
        <v>113</v>
      </c>
      <c r="E193" s="211">
        <v>3</v>
      </c>
      <c r="F193" s="211">
        <v>2</v>
      </c>
      <c r="G193" s="211">
        <v>0</v>
      </c>
      <c r="H193" s="211">
        <v>0</v>
      </c>
      <c r="I193" s="211">
        <v>0</v>
      </c>
      <c r="J193" s="211">
        <v>0</v>
      </c>
      <c r="K193" s="211">
        <v>0</v>
      </c>
      <c r="L193" s="211">
        <v>0</v>
      </c>
      <c r="M193" s="211">
        <v>5</v>
      </c>
      <c r="N193" s="211">
        <v>0</v>
      </c>
      <c r="O193" s="211">
        <v>0</v>
      </c>
      <c r="P193" s="212">
        <v>5</v>
      </c>
      <c r="Q193" s="18" t="str">
        <f t="shared" si="3"/>
        <v/>
      </c>
    </row>
    <row r="194" spans="1:17" s="18" customFormat="1" x14ac:dyDescent="0.25">
      <c r="A194" s="213"/>
      <c r="B194" s="134" t="s">
        <v>966</v>
      </c>
      <c r="C194" s="134" t="s">
        <v>203</v>
      </c>
      <c r="D194" s="135" t="s">
        <v>392</v>
      </c>
      <c r="E194" s="211">
        <v>7</v>
      </c>
      <c r="F194" s="211">
        <v>0</v>
      </c>
      <c r="G194" s="211">
        <v>3</v>
      </c>
      <c r="H194" s="211">
        <v>0</v>
      </c>
      <c r="I194" s="211">
        <v>0</v>
      </c>
      <c r="J194" s="211">
        <v>0</v>
      </c>
      <c r="K194" s="211">
        <v>1</v>
      </c>
      <c r="L194" s="211">
        <v>0</v>
      </c>
      <c r="M194" s="211">
        <v>3</v>
      </c>
      <c r="N194" s="211">
        <v>0</v>
      </c>
      <c r="O194" s="211">
        <v>0</v>
      </c>
      <c r="P194" s="212">
        <v>7</v>
      </c>
      <c r="Q194" s="18" t="str">
        <f t="shared" si="3"/>
        <v/>
      </c>
    </row>
    <row r="195" spans="1:17" s="18" customFormat="1" x14ac:dyDescent="0.25">
      <c r="A195" s="213"/>
      <c r="B195" s="134" t="s">
        <v>1378</v>
      </c>
      <c r="C195" s="134"/>
      <c r="D195" s="135" t="s">
        <v>119</v>
      </c>
      <c r="E195" s="214">
        <v>0</v>
      </c>
      <c r="F195" s="214">
        <v>0</v>
      </c>
      <c r="G195" s="214">
        <v>0</v>
      </c>
      <c r="H195" s="214">
        <v>0</v>
      </c>
      <c r="I195" s="214">
        <v>0</v>
      </c>
      <c r="J195" s="214">
        <v>0</v>
      </c>
      <c r="K195" s="214">
        <v>0</v>
      </c>
      <c r="L195" s="214">
        <v>0</v>
      </c>
      <c r="M195" s="214">
        <v>0</v>
      </c>
      <c r="N195" s="214">
        <v>0</v>
      </c>
      <c r="O195" s="214">
        <v>0</v>
      </c>
      <c r="P195" s="306">
        <v>0</v>
      </c>
      <c r="Q195" s="18" t="str">
        <f t="shared" si="3"/>
        <v/>
      </c>
    </row>
    <row r="196" spans="1:17" s="18" customFormat="1" x14ac:dyDescent="0.25">
      <c r="A196" s="213"/>
      <c r="B196" s="134" t="s">
        <v>1378</v>
      </c>
      <c r="C196" s="134"/>
      <c r="D196" s="135" t="s">
        <v>113</v>
      </c>
      <c r="E196" s="211">
        <v>1</v>
      </c>
      <c r="F196" s="211">
        <v>0</v>
      </c>
      <c r="G196" s="211">
        <v>0</v>
      </c>
      <c r="H196" s="211">
        <v>0</v>
      </c>
      <c r="I196" s="211">
        <v>0</v>
      </c>
      <c r="J196" s="211">
        <v>0</v>
      </c>
      <c r="K196" s="211">
        <v>0</v>
      </c>
      <c r="L196" s="211">
        <v>0</v>
      </c>
      <c r="M196" s="211">
        <v>1</v>
      </c>
      <c r="N196" s="211">
        <v>0</v>
      </c>
      <c r="O196" s="211">
        <v>0</v>
      </c>
      <c r="P196" s="212">
        <v>1</v>
      </c>
      <c r="Q196" s="18" t="str">
        <f t="shared" si="3"/>
        <v/>
      </c>
    </row>
    <row r="197" spans="1:17" s="18" customFormat="1" x14ac:dyDescent="0.25">
      <c r="A197" s="213"/>
      <c r="B197" s="134" t="s">
        <v>967</v>
      </c>
      <c r="C197" s="134" t="s">
        <v>204</v>
      </c>
      <c r="D197" s="135" t="s">
        <v>392</v>
      </c>
      <c r="E197" s="211">
        <v>10</v>
      </c>
      <c r="F197" s="211">
        <v>4</v>
      </c>
      <c r="G197" s="211">
        <v>1</v>
      </c>
      <c r="H197" s="211">
        <v>1</v>
      </c>
      <c r="I197" s="211">
        <v>0</v>
      </c>
      <c r="J197" s="211">
        <v>4</v>
      </c>
      <c r="K197" s="211">
        <v>1</v>
      </c>
      <c r="L197" s="211">
        <v>0</v>
      </c>
      <c r="M197" s="211">
        <v>7</v>
      </c>
      <c r="N197" s="211">
        <v>0</v>
      </c>
      <c r="O197" s="211">
        <v>0</v>
      </c>
      <c r="P197" s="212">
        <v>14</v>
      </c>
      <c r="Q197" s="18" t="str">
        <f t="shared" si="3"/>
        <v/>
      </c>
    </row>
    <row r="198" spans="1:17" s="18" customFormat="1" x14ac:dyDescent="0.25">
      <c r="A198" s="213"/>
      <c r="B198" s="134" t="s">
        <v>1378</v>
      </c>
      <c r="C198" s="134"/>
      <c r="D198" s="135" t="s">
        <v>119</v>
      </c>
      <c r="E198" s="214">
        <v>0</v>
      </c>
      <c r="F198" s="214">
        <v>0</v>
      </c>
      <c r="G198" s="214">
        <v>0</v>
      </c>
      <c r="H198" s="214">
        <v>0</v>
      </c>
      <c r="I198" s="214">
        <v>0</v>
      </c>
      <c r="J198" s="214">
        <v>0</v>
      </c>
      <c r="K198" s="214">
        <v>0</v>
      </c>
      <c r="L198" s="214">
        <v>0</v>
      </c>
      <c r="M198" s="214">
        <v>0</v>
      </c>
      <c r="N198" s="214">
        <v>0</v>
      </c>
      <c r="O198" s="214">
        <v>0</v>
      </c>
      <c r="P198" s="306">
        <v>0</v>
      </c>
      <c r="Q198" s="18" t="str">
        <f t="shared" ref="Q198:Q261" si="6">IF(P198=(E198+F198),"","Check")</f>
        <v/>
      </c>
    </row>
    <row r="199" spans="1:17" s="18" customFormat="1" x14ac:dyDescent="0.25">
      <c r="A199" s="213"/>
      <c r="B199" s="134" t="s">
        <v>1378</v>
      </c>
      <c r="C199" s="134"/>
      <c r="D199" s="135" t="s">
        <v>113</v>
      </c>
      <c r="E199" s="211">
        <v>4</v>
      </c>
      <c r="F199" s="211">
        <v>1</v>
      </c>
      <c r="G199" s="211">
        <v>0</v>
      </c>
      <c r="H199" s="211">
        <v>0</v>
      </c>
      <c r="I199" s="211">
        <v>0</v>
      </c>
      <c r="J199" s="211">
        <v>1</v>
      </c>
      <c r="K199" s="211">
        <v>2</v>
      </c>
      <c r="L199" s="211">
        <v>0</v>
      </c>
      <c r="M199" s="211">
        <v>2</v>
      </c>
      <c r="N199" s="211">
        <v>0</v>
      </c>
      <c r="O199" s="211">
        <v>0</v>
      </c>
      <c r="P199" s="212">
        <v>5</v>
      </c>
      <c r="Q199" s="18" t="str">
        <f t="shared" si="6"/>
        <v/>
      </c>
    </row>
    <row r="200" spans="1:17" s="18" customFormat="1" x14ac:dyDescent="0.25">
      <c r="A200" s="213"/>
      <c r="B200" s="134" t="s">
        <v>420</v>
      </c>
      <c r="C200" s="134" t="s">
        <v>205</v>
      </c>
      <c r="D200" s="135" t="s">
        <v>392</v>
      </c>
      <c r="E200" s="211">
        <v>3</v>
      </c>
      <c r="F200" s="211">
        <v>1</v>
      </c>
      <c r="G200" s="211">
        <v>0</v>
      </c>
      <c r="H200" s="211">
        <v>0</v>
      </c>
      <c r="I200" s="211">
        <v>0</v>
      </c>
      <c r="J200" s="211">
        <v>0</v>
      </c>
      <c r="K200" s="211">
        <v>0</v>
      </c>
      <c r="L200" s="211">
        <v>0</v>
      </c>
      <c r="M200" s="211">
        <v>4</v>
      </c>
      <c r="N200" s="211">
        <v>0</v>
      </c>
      <c r="O200" s="211">
        <v>0</v>
      </c>
      <c r="P200" s="212">
        <v>4</v>
      </c>
      <c r="Q200" s="18" t="str">
        <f t="shared" si="6"/>
        <v/>
      </c>
    </row>
    <row r="201" spans="1:17" s="18" customFormat="1" x14ac:dyDescent="0.25">
      <c r="A201" s="213"/>
      <c r="B201" s="134" t="s">
        <v>1378</v>
      </c>
      <c r="C201" s="134"/>
      <c r="D201" s="135" t="s">
        <v>119</v>
      </c>
      <c r="E201" s="214">
        <v>0</v>
      </c>
      <c r="F201" s="214">
        <v>0</v>
      </c>
      <c r="G201" s="214">
        <v>0</v>
      </c>
      <c r="H201" s="214">
        <v>0</v>
      </c>
      <c r="I201" s="214">
        <v>0</v>
      </c>
      <c r="J201" s="214">
        <v>0</v>
      </c>
      <c r="K201" s="214">
        <v>0</v>
      </c>
      <c r="L201" s="214">
        <v>0</v>
      </c>
      <c r="M201" s="214">
        <v>0</v>
      </c>
      <c r="N201" s="214">
        <v>0</v>
      </c>
      <c r="O201" s="214">
        <v>0</v>
      </c>
      <c r="P201" s="306">
        <v>0</v>
      </c>
      <c r="Q201" s="18" t="str">
        <f t="shared" si="6"/>
        <v/>
      </c>
    </row>
    <row r="202" spans="1:17" s="18" customFormat="1" x14ac:dyDescent="0.25">
      <c r="A202" s="213"/>
      <c r="B202" s="134" t="s">
        <v>1378</v>
      </c>
      <c r="C202" s="134"/>
      <c r="D202" s="135" t="s">
        <v>113</v>
      </c>
      <c r="E202" s="211">
        <v>0</v>
      </c>
      <c r="F202" s="211">
        <v>0</v>
      </c>
      <c r="G202" s="211">
        <v>0</v>
      </c>
      <c r="H202" s="211">
        <v>0</v>
      </c>
      <c r="I202" s="211">
        <v>0</v>
      </c>
      <c r="J202" s="211">
        <v>0</v>
      </c>
      <c r="K202" s="211">
        <v>0</v>
      </c>
      <c r="L202" s="211">
        <v>0</v>
      </c>
      <c r="M202" s="211">
        <v>0</v>
      </c>
      <c r="N202" s="211">
        <v>0</v>
      </c>
      <c r="O202" s="211">
        <v>0</v>
      </c>
      <c r="P202" s="212">
        <v>0</v>
      </c>
      <c r="Q202" s="18" t="str">
        <f t="shared" si="6"/>
        <v/>
      </c>
    </row>
    <row r="203" spans="1:17" s="18" customFormat="1" x14ac:dyDescent="0.25">
      <c r="A203" s="139" t="s">
        <v>202</v>
      </c>
      <c r="B203" s="134" t="s">
        <v>969</v>
      </c>
      <c r="C203" s="134" t="s">
        <v>261</v>
      </c>
      <c r="D203" s="135" t="s">
        <v>392</v>
      </c>
      <c r="E203" s="211">
        <v>1</v>
      </c>
      <c r="F203" s="211">
        <v>0</v>
      </c>
      <c r="G203" s="211">
        <v>0</v>
      </c>
      <c r="H203" s="211">
        <v>0</v>
      </c>
      <c r="I203" s="211">
        <v>0</v>
      </c>
      <c r="J203" s="211">
        <v>0</v>
      </c>
      <c r="K203" s="211">
        <v>0</v>
      </c>
      <c r="L203" s="211">
        <v>0</v>
      </c>
      <c r="M203" s="211">
        <v>1</v>
      </c>
      <c r="N203" s="211">
        <v>0</v>
      </c>
      <c r="O203" s="211">
        <v>0</v>
      </c>
      <c r="P203" s="212">
        <v>1</v>
      </c>
      <c r="Q203" s="18" t="str">
        <f t="shared" si="6"/>
        <v/>
      </c>
    </row>
    <row r="204" spans="1:17" s="18" customFormat="1" x14ac:dyDescent="0.25">
      <c r="A204" s="213"/>
      <c r="B204" s="134" t="s">
        <v>1378</v>
      </c>
      <c r="C204" s="134"/>
      <c r="D204" s="135" t="s">
        <v>119</v>
      </c>
      <c r="E204" s="214">
        <v>0</v>
      </c>
      <c r="F204" s="214">
        <v>0</v>
      </c>
      <c r="G204" s="214">
        <v>0</v>
      </c>
      <c r="H204" s="214">
        <v>0</v>
      </c>
      <c r="I204" s="214">
        <v>0</v>
      </c>
      <c r="J204" s="214">
        <v>0</v>
      </c>
      <c r="K204" s="214">
        <v>0</v>
      </c>
      <c r="L204" s="214">
        <v>0</v>
      </c>
      <c r="M204" s="214">
        <v>0</v>
      </c>
      <c r="N204" s="214">
        <v>0</v>
      </c>
      <c r="O204" s="214">
        <v>0</v>
      </c>
      <c r="P204" s="306">
        <v>0</v>
      </c>
      <c r="Q204" s="18" t="str">
        <f t="shared" si="6"/>
        <v/>
      </c>
    </row>
    <row r="205" spans="1:17" s="18" customFormat="1" x14ac:dyDescent="0.25">
      <c r="A205" s="213"/>
      <c r="B205" s="134" t="s">
        <v>1378</v>
      </c>
      <c r="C205" s="134"/>
      <c r="D205" s="135" t="s">
        <v>113</v>
      </c>
      <c r="E205" s="214">
        <v>0</v>
      </c>
      <c r="F205" s="214">
        <v>0</v>
      </c>
      <c r="G205" s="214">
        <v>0</v>
      </c>
      <c r="H205" s="214">
        <v>0</v>
      </c>
      <c r="I205" s="214">
        <v>0</v>
      </c>
      <c r="J205" s="214">
        <v>0</v>
      </c>
      <c r="K205" s="214">
        <v>0</v>
      </c>
      <c r="L205" s="214">
        <v>0</v>
      </c>
      <c r="M205" s="214">
        <v>0</v>
      </c>
      <c r="N205" s="214">
        <v>0</v>
      </c>
      <c r="O205" s="214">
        <v>0</v>
      </c>
      <c r="P205" s="306">
        <v>0</v>
      </c>
      <c r="Q205" s="18" t="str">
        <f t="shared" si="6"/>
        <v/>
      </c>
    </row>
    <row r="206" spans="1:17" s="18" customFormat="1" x14ac:dyDescent="0.25">
      <c r="A206" s="213"/>
      <c r="B206" s="134" t="s">
        <v>970</v>
      </c>
      <c r="C206" s="134" t="s">
        <v>206</v>
      </c>
      <c r="D206" s="135" t="s">
        <v>392</v>
      </c>
      <c r="E206" s="211">
        <v>2</v>
      </c>
      <c r="F206" s="211">
        <v>4</v>
      </c>
      <c r="G206" s="211">
        <v>1</v>
      </c>
      <c r="H206" s="211">
        <v>0</v>
      </c>
      <c r="I206" s="211">
        <v>0</v>
      </c>
      <c r="J206" s="211">
        <v>0</v>
      </c>
      <c r="K206" s="211">
        <v>0</v>
      </c>
      <c r="L206" s="211">
        <v>0</v>
      </c>
      <c r="M206" s="211">
        <v>4</v>
      </c>
      <c r="N206" s="211">
        <v>0</v>
      </c>
      <c r="O206" s="211">
        <v>1</v>
      </c>
      <c r="P206" s="212">
        <v>6</v>
      </c>
      <c r="Q206" s="18" t="str">
        <f t="shared" si="6"/>
        <v/>
      </c>
    </row>
    <row r="207" spans="1:17" s="18" customFormat="1" x14ac:dyDescent="0.25">
      <c r="A207" s="213"/>
      <c r="B207" s="134" t="s">
        <v>1378</v>
      </c>
      <c r="C207" s="134"/>
      <c r="D207" s="135" t="s">
        <v>119</v>
      </c>
      <c r="E207" s="214">
        <v>0</v>
      </c>
      <c r="F207" s="214">
        <v>0</v>
      </c>
      <c r="G207" s="214">
        <v>0</v>
      </c>
      <c r="H207" s="214">
        <v>0</v>
      </c>
      <c r="I207" s="214">
        <v>0</v>
      </c>
      <c r="J207" s="214">
        <v>0</v>
      </c>
      <c r="K207" s="214">
        <v>0</v>
      </c>
      <c r="L207" s="214">
        <v>0</v>
      </c>
      <c r="M207" s="214">
        <v>0</v>
      </c>
      <c r="N207" s="214">
        <v>0</v>
      </c>
      <c r="O207" s="214">
        <v>0</v>
      </c>
      <c r="P207" s="306">
        <v>0</v>
      </c>
      <c r="Q207" s="18" t="str">
        <f t="shared" si="6"/>
        <v/>
      </c>
    </row>
    <row r="208" spans="1:17" s="18" customFormat="1" x14ac:dyDescent="0.25">
      <c r="A208" s="213"/>
      <c r="B208" s="134" t="s">
        <v>1378</v>
      </c>
      <c r="C208" s="134"/>
      <c r="D208" s="135" t="s">
        <v>113</v>
      </c>
      <c r="E208" s="214">
        <v>3</v>
      </c>
      <c r="F208" s="214">
        <v>2</v>
      </c>
      <c r="G208" s="214">
        <v>0</v>
      </c>
      <c r="H208" s="214">
        <v>0</v>
      </c>
      <c r="I208" s="214">
        <v>0</v>
      </c>
      <c r="J208" s="214">
        <v>1</v>
      </c>
      <c r="K208" s="214">
        <v>0</v>
      </c>
      <c r="L208" s="214">
        <v>0</v>
      </c>
      <c r="M208" s="214">
        <v>4</v>
      </c>
      <c r="N208" s="214">
        <v>0</v>
      </c>
      <c r="O208" s="214">
        <v>0</v>
      </c>
      <c r="P208" s="306">
        <v>5</v>
      </c>
      <c r="Q208" s="18" t="str">
        <f t="shared" si="6"/>
        <v/>
      </c>
    </row>
    <row r="209" spans="1:17" s="18" customFormat="1" x14ac:dyDescent="0.25">
      <c r="A209" s="213"/>
      <c r="B209" s="134" t="s">
        <v>1399</v>
      </c>
      <c r="C209" s="134" t="s">
        <v>208</v>
      </c>
      <c r="D209" s="135" t="s">
        <v>392</v>
      </c>
      <c r="E209" s="211">
        <v>4</v>
      </c>
      <c r="F209" s="211">
        <v>5</v>
      </c>
      <c r="G209" s="211">
        <v>1</v>
      </c>
      <c r="H209" s="211">
        <v>0</v>
      </c>
      <c r="I209" s="211">
        <v>0</v>
      </c>
      <c r="J209" s="211">
        <v>1</v>
      </c>
      <c r="K209" s="211">
        <v>0</v>
      </c>
      <c r="L209" s="211">
        <v>0</v>
      </c>
      <c r="M209" s="211">
        <v>7</v>
      </c>
      <c r="N209" s="211">
        <v>0</v>
      </c>
      <c r="O209" s="211">
        <v>0</v>
      </c>
      <c r="P209" s="212">
        <v>9</v>
      </c>
      <c r="Q209" s="18" t="str">
        <f t="shared" si="6"/>
        <v/>
      </c>
    </row>
    <row r="210" spans="1:17" s="18" customFormat="1" x14ac:dyDescent="0.25">
      <c r="A210" s="213"/>
      <c r="B210" s="134" t="s">
        <v>1378</v>
      </c>
      <c r="C210" s="134"/>
      <c r="D210" s="135" t="s">
        <v>119</v>
      </c>
      <c r="E210" s="214">
        <v>0</v>
      </c>
      <c r="F210" s="214">
        <v>0</v>
      </c>
      <c r="G210" s="214">
        <v>0</v>
      </c>
      <c r="H210" s="214">
        <v>0</v>
      </c>
      <c r="I210" s="214">
        <v>0</v>
      </c>
      <c r="J210" s="214">
        <v>0</v>
      </c>
      <c r="K210" s="214">
        <v>0</v>
      </c>
      <c r="L210" s="214">
        <v>0</v>
      </c>
      <c r="M210" s="214">
        <v>0</v>
      </c>
      <c r="N210" s="214">
        <v>0</v>
      </c>
      <c r="O210" s="214">
        <v>0</v>
      </c>
      <c r="P210" s="306">
        <v>0</v>
      </c>
      <c r="Q210" s="18" t="str">
        <f t="shared" si="6"/>
        <v/>
      </c>
    </row>
    <row r="211" spans="1:17" s="18" customFormat="1" x14ac:dyDescent="0.25">
      <c r="A211" s="213"/>
      <c r="B211" s="134" t="s">
        <v>1378</v>
      </c>
      <c r="C211" s="134"/>
      <c r="D211" s="135" t="s">
        <v>113</v>
      </c>
      <c r="E211" s="211">
        <v>0</v>
      </c>
      <c r="F211" s="211">
        <v>0</v>
      </c>
      <c r="G211" s="211">
        <v>0</v>
      </c>
      <c r="H211" s="211">
        <v>0</v>
      </c>
      <c r="I211" s="211">
        <v>0</v>
      </c>
      <c r="J211" s="211">
        <v>0</v>
      </c>
      <c r="K211" s="211">
        <v>0</v>
      </c>
      <c r="L211" s="211">
        <v>0</v>
      </c>
      <c r="M211" s="211">
        <v>0</v>
      </c>
      <c r="N211" s="211">
        <v>0</v>
      </c>
      <c r="O211" s="211">
        <v>0</v>
      </c>
      <c r="P211" s="212">
        <v>0</v>
      </c>
      <c r="Q211" s="18" t="str">
        <f t="shared" si="6"/>
        <v/>
      </c>
    </row>
    <row r="212" spans="1:17" s="18" customFormat="1" x14ac:dyDescent="0.25">
      <c r="A212" s="213"/>
      <c r="B212" s="134" t="s">
        <v>994</v>
      </c>
      <c r="C212" s="134" t="s">
        <v>209</v>
      </c>
      <c r="D212" s="135" t="s">
        <v>392</v>
      </c>
      <c r="E212" s="211">
        <v>7</v>
      </c>
      <c r="F212" s="211">
        <v>4</v>
      </c>
      <c r="G212" s="211">
        <v>0</v>
      </c>
      <c r="H212" s="211">
        <v>0</v>
      </c>
      <c r="I212" s="211">
        <v>1</v>
      </c>
      <c r="J212" s="211">
        <v>5</v>
      </c>
      <c r="K212" s="211">
        <v>0</v>
      </c>
      <c r="L212" s="211">
        <v>0</v>
      </c>
      <c r="M212" s="211">
        <v>4</v>
      </c>
      <c r="N212" s="211">
        <v>0</v>
      </c>
      <c r="O212" s="211">
        <v>1</v>
      </c>
      <c r="P212" s="212">
        <v>11</v>
      </c>
      <c r="Q212" s="18" t="str">
        <f t="shared" si="6"/>
        <v/>
      </c>
    </row>
    <row r="213" spans="1:17" s="18" customFormat="1" x14ac:dyDescent="0.25">
      <c r="A213" s="213"/>
      <c r="B213" s="134" t="s">
        <v>1378</v>
      </c>
      <c r="C213" s="134"/>
      <c r="D213" s="135" t="s">
        <v>119</v>
      </c>
      <c r="E213" s="214">
        <v>0</v>
      </c>
      <c r="F213" s="214">
        <v>0</v>
      </c>
      <c r="G213" s="214">
        <v>0</v>
      </c>
      <c r="H213" s="214">
        <v>0</v>
      </c>
      <c r="I213" s="214">
        <v>0</v>
      </c>
      <c r="J213" s="214">
        <v>0</v>
      </c>
      <c r="K213" s="214">
        <v>0</v>
      </c>
      <c r="L213" s="214">
        <v>0</v>
      </c>
      <c r="M213" s="214">
        <v>0</v>
      </c>
      <c r="N213" s="214">
        <v>0</v>
      </c>
      <c r="O213" s="214">
        <v>0</v>
      </c>
      <c r="P213" s="306">
        <v>0</v>
      </c>
      <c r="Q213" s="18" t="str">
        <f t="shared" si="6"/>
        <v/>
      </c>
    </row>
    <row r="214" spans="1:17" s="18" customFormat="1" x14ac:dyDescent="0.25">
      <c r="A214" s="213"/>
      <c r="B214" s="134" t="s">
        <v>1378</v>
      </c>
      <c r="C214" s="134"/>
      <c r="D214" s="135" t="s">
        <v>113</v>
      </c>
      <c r="E214" s="214">
        <v>0</v>
      </c>
      <c r="F214" s="214">
        <v>0</v>
      </c>
      <c r="G214" s="214">
        <v>0</v>
      </c>
      <c r="H214" s="214">
        <v>0</v>
      </c>
      <c r="I214" s="214">
        <v>0</v>
      </c>
      <c r="J214" s="214">
        <v>0</v>
      </c>
      <c r="K214" s="214">
        <v>0</v>
      </c>
      <c r="L214" s="214">
        <v>0</v>
      </c>
      <c r="M214" s="214">
        <v>0</v>
      </c>
      <c r="N214" s="214">
        <v>0</v>
      </c>
      <c r="O214" s="214">
        <v>0</v>
      </c>
      <c r="P214" s="306">
        <v>0</v>
      </c>
      <c r="Q214" s="18" t="str">
        <f t="shared" si="6"/>
        <v/>
      </c>
    </row>
    <row r="215" spans="1:17" s="18" customFormat="1" x14ac:dyDescent="0.25">
      <c r="A215" s="213"/>
      <c r="B215" s="134" t="s">
        <v>972</v>
      </c>
      <c r="C215" s="134" t="s">
        <v>210</v>
      </c>
      <c r="D215" s="135" t="s">
        <v>392</v>
      </c>
      <c r="E215" s="211">
        <v>4</v>
      </c>
      <c r="F215" s="211">
        <v>2</v>
      </c>
      <c r="G215" s="211">
        <v>3</v>
      </c>
      <c r="H215" s="211">
        <v>0</v>
      </c>
      <c r="I215" s="211">
        <v>0</v>
      </c>
      <c r="J215" s="211">
        <v>1</v>
      </c>
      <c r="K215" s="211">
        <v>0</v>
      </c>
      <c r="L215" s="211">
        <v>0</v>
      </c>
      <c r="M215" s="211">
        <v>2</v>
      </c>
      <c r="N215" s="211">
        <v>0</v>
      </c>
      <c r="O215" s="211">
        <v>0</v>
      </c>
      <c r="P215" s="212">
        <v>6</v>
      </c>
      <c r="Q215" s="18" t="str">
        <f t="shared" si="6"/>
        <v/>
      </c>
    </row>
    <row r="216" spans="1:17" s="18" customFormat="1" x14ac:dyDescent="0.25">
      <c r="A216" s="213"/>
      <c r="B216" s="134" t="s">
        <v>1378</v>
      </c>
      <c r="C216" s="134"/>
      <c r="D216" s="135" t="s">
        <v>119</v>
      </c>
      <c r="E216" s="214">
        <v>0</v>
      </c>
      <c r="F216" s="214">
        <v>0</v>
      </c>
      <c r="G216" s="214">
        <v>0</v>
      </c>
      <c r="H216" s="214">
        <v>0</v>
      </c>
      <c r="I216" s="214">
        <v>0</v>
      </c>
      <c r="J216" s="214">
        <v>0</v>
      </c>
      <c r="K216" s="214">
        <v>0</v>
      </c>
      <c r="L216" s="214">
        <v>0</v>
      </c>
      <c r="M216" s="214">
        <v>0</v>
      </c>
      <c r="N216" s="214">
        <v>0</v>
      </c>
      <c r="O216" s="214">
        <v>0</v>
      </c>
      <c r="P216" s="306">
        <v>0</v>
      </c>
      <c r="Q216" s="18" t="str">
        <f t="shared" si="6"/>
        <v/>
      </c>
    </row>
    <row r="217" spans="1:17" s="18" customFormat="1" x14ac:dyDescent="0.25">
      <c r="A217" s="213"/>
      <c r="B217" s="134" t="s">
        <v>1378</v>
      </c>
      <c r="C217" s="134"/>
      <c r="D217" s="135" t="s">
        <v>113</v>
      </c>
      <c r="E217" s="214">
        <v>0</v>
      </c>
      <c r="F217" s="214">
        <v>0</v>
      </c>
      <c r="G217" s="214">
        <v>0</v>
      </c>
      <c r="H217" s="214">
        <v>0</v>
      </c>
      <c r="I217" s="214">
        <v>0</v>
      </c>
      <c r="J217" s="214">
        <v>0</v>
      </c>
      <c r="K217" s="214">
        <v>0</v>
      </c>
      <c r="L217" s="214">
        <v>0</v>
      </c>
      <c r="M217" s="214">
        <v>0</v>
      </c>
      <c r="N217" s="214">
        <v>0</v>
      </c>
      <c r="O217" s="214">
        <v>0</v>
      </c>
      <c r="P217" s="306">
        <v>0</v>
      </c>
      <c r="Q217" s="18" t="str">
        <f t="shared" si="6"/>
        <v/>
      </c>
    </row>
    <row r="218" spans="1:17" s="18" customFormat="1" x14ac:dyDescent="0.25">
      <c r="A218" s="213"/>
      <c r="B218" s="134" t="s">
        <v>416</v>
      </c>
      <c r="C218" s="134" t="s">
        <v>211</v>
      </c>
      <c r="D218" s="135" t="s">
        <v>392</v>
      </c>
      <c r="E218" s="211">
        <v>2</v>
      </c>
      <c r="F218" s="211">
        <v>4</v>
      </c>
      <c r="G218" s="211">
        <v>0</v>
      </c>
      <c r="H218" s="211">
        <v>0</v>
      </c>
      <c r="I218" s="211">
        <v>0</v>
      </c>
      <c r="J218" s="211">
        <v>0</v>
      </c>
      <c r="K218" s="211">
        <v>0</v>
      </c>
      <c r="L218" s="211">
        <v>0</v>
      </c>
      <c r="M218" s="211">
        <v>5</v>
      </c>
      <c r="N218" s="211">
        <v>0</v>
      </c>
      <c r="O218" s="211">
        <v>1</v>
      </c>
      <c r="P218" s="212">
        <v>6</v>
      </c>
      <c r="Q218" s="18" t="str">
        <f t="shared" si="6"/>
        <v/>
      </c>
    </row>
    <row r="219" spans="1:17" s="18" customFormat="1" x14ac:dyDescent="0.25">
      <c r="A219" s="213"/>
      <c r="B219" s="134" t="s">
        <v>1378</v>
      </c>
      <c r="C219" s="134"/>
      <c r="D219" s="135" t="s">
        <v>119</v>
      </c>
      <c r="E219" s="214">
        <v>0</v>
      </c>
      <c r="F219" s="214">
        <v>0</v>
      </c>
      <c r="G219" s="214">
        <v>0</v>
      </c>
      <c r="H219" s="214">
        <v>0</v>
      </c>
      <c r="I219" s="214">
        <v>0</v>
      </c>
      <c r="J219" s="214">
        <v>0</v>
      </c>
      <c r="K219" s="214">
        <v>0</v>
      </c>
      <c r="L219" s="214">
        <v>0</v>
      </c>
      <c r="M219" s="214">
        <v>0</v>
      </c>
      <c r="N219" s="214">
        <v>0</v>
      </c>
      <c r="O219" s="214">
        <v>0</v>
      </c>
      <c r="P219" s="306">
        <v>0</v>
      </c>
      <c r="Q219" s="18" t="str">
        <f t="shared" si="6"/>
        <v/>
      </c>
    </row>
    <row r="220" spans="1:17" s="18" customFormat="1" x14ac:dyDescent="0.25">
      <c r="A220" s="213"/>
      <c r="B220" s="134" t="s">
        <v>1378</v>
      </c>
      <c r="C220" s="134"/>
      <c r="D220" s="135" t="s">
        <v>113</v>
      </c>
      <c r="E220" s="214">
        <v>3</v>
      </c>
      <c r="F220" s="214">
        <v>5</v>
      </c>
      <c r="G220" s="214">
        <v>5</v>
      </c>
      <c r="H220" s="214">
        <v>0</v>
      </c>
      <c r="I220" s="214">
        <v>1</v>
      </c>
      <c r="J220" s="214">
        <v>0</v>
      </c>
      <c r="K220" s="214">
        <v>0</v>
      </c>
      <c r="L220" s="214">
        <v>0</v>
      </c>
      <c r="M220" s="214">
        <v>2</v>
      </c>
      <c r="N220" s="214">
        <v>0</v>
      </c>
      <c r="O220" s="214">
        <v>0</v>
      </c>
      <c r="P220" s="306">
        <v>8</v>
      </c>
      <c r="Q220" s="18" t="str">
        <f t="shared" si="6"/>
        <v/>
      </c>
    </row>
    <row r="221" spans="1:17" s="18" customFormat="1" x14ac:dyDescent="0.25">
      <c r="A221" s="213"/>
      <c r="B221" s="134" t="s">
        <v>973</v>
      </c>
      <c r="C221" s="134" t="s">
        <v>212</v>
      </c>
      <c r="D221" s="135" t="s">
        <v>392</v>
      </c>
      <c r="E221" s="211">
        <v>1</v>
      </c>
      <c r="F221" s="211">
        <v>2</v>
      </c>
      <c r="G221" s="211">
        <v>0</v>
      </c>
      <c r="H221" s="211">
        <v>0</v>
      </c>
      <c r="I221" s="211">
        <v>1</v>
      </c>
      <c r="J221" s="211">
        <v>0</v>
      </c>
      <c r="K221" s="211">
        <v>0</v>
      </c>
      <c r="L221" s="211">
        <v>0</v>
      </c>
      <c r="M221" s="211">
        <v>1</v>
      </c>
      <c r="N221" s="211">
        <v>1</v>
      </c>
      <c r="O221" s="211">
        <v>0</v>
      </c>
      <c r="P221" s="212">
        <v>3</v>
      </c>
      <c r="Q221" s="18" t="str">
        <f t="shared" si="6"/>
        <v/>
      </c>
    </row>
    <row r="222" spans="1:17" s="18" customFormat="1" x14ac:dyDescent="0.25">
      <c r="A222" s="213"/>
      <c r="B222" s="134" t="s">
        <v>1378</v>
      </c>
      <c r="C222" s="134"/>
      <c r="D222" s="135" t="s">
        <v>119</v>
      </c>
      <c r="E222" s="214">
        <v>0</v>
      </c>
      <c r="F222" s="214">
        <v>0</v>
      </c>
      <c r="G222" s="214">
        <v>0</v>
      </c>
      <c r="H222" s="214">
        <v>0</v>
      </c>
      <c r="I222" s="214">
        <v>0</v>
      </c>
      <c r="J222" s="214">
        <v>0</v>
      </c>
      <c r="K222" s="214">
        <v>0</v>
      </c>
      <c r="L222" s="214">
        <v>0</v>
      </c>
      <c r="M222" s="214">
        <v>0</v>
      </c>
      <c r="N222" s="214">
        <v>0</v>
      </c>
      <c r="O222" s="214">
        <v>0</v>
      </c>
      <c r="P222" s="306">
        <v>0</v>
      </c>
      <c r="Q222" s="18" t="str">
        <f t="shared" si="6"/>
        <v/>
      </c>
    </row>
    <row r="223" spans="1:17" s="18" customFormat="1" x14ac:dyDescent="0.25">
      <c r="A223" s="213"/>
      <c r="B223" s="134" t="s">
        <v>1378</v>
      </c>
      <c r="C223" s="134"/>
      <c r="D223" s="135" t="s">
        <v>113</v>
      </c>
      <c r="E223" s="214">
        <v>0</v>
      </c>
      <c r="F223" s="214">
        <v>0</v>
      </c>
      <c r="G223" s="214">
        <v>0</v>
      </c>
      <c r="H223" s="214">
        <v>0</v>
      </c>
      <c r="I223" s="214">
        <v>0</v>
      </c>
      <c r="J223" s="214">
        <v>0</v>
      </c>
      <c r="K223" s="214">
        <v>0</v>
      </c>
      <c r="L223" s="214">
        <v>0</v>
      </c>
      <c r="M223" s="214">
        <v>0</v>
      </c>
      <c r="N223" s="214">
        <v>0</v>
      </c>
      <c r="O223" s="214">
        <v>0</v>
      </c>
      <c r="P223" s="306">
        <v>0</v>
      </c>
      <c r="Q223" s="18" t="str">
        <f t="shared" si="6"/>
        <v/>
      </c>
    </row>
    <row r="224" spans="1:17" s="18" customFormat="1" x14ac:dyDescent="0.25">
      <c r="A224" s="213"/>
      <c r="B224" s="134" t="s">
        <v>440</v>
      </c>
      <c r="C224" s="134" t="s">
        <v>213</v>
      </c>
      <c r="D224" s="135" t="s">
        <v>392</v>
      </c>
      <c r="E224" s="211">
        <v>0</v>
      </c>
      <c r="F224" s="211">
        <v>1</v>
      </c>
      <c r="G224" s="211">
        <v>0</v>
      </c>
      <c r="H224" s="211">
        <v>0</v>
      </c>
      <c r="I224" s="211">
        <v>0</v>
      </c>
      <c r="J224" s="211">
        <v>0</v>
      </c>
      <c r="K224" s="211">
        <v>0</v>
      </c>
      <c r="L224" s="211">
        <v>0</v>
      </c>
      <c r="M224" s="211">
        <v>1</v>
      </c>
      <c r="N224" s="211">
        <v>0</v>
      </c>
      <c r="O224" s="211">
        <v>0</v>
      </c>
      <c r="P224" s="212">
        <v>1</v>
      </c>
      <c r="Q224" s="18" t="str">
        <f t="shared" si="6"/>
        <v/>
      </c>
    </row>
    <row r="225" spans="1:17" s="18" customFormat="1" x14ac:dyDescent="0.25">
      <c r="A225" s="213"/>
      <c r="B225" s="134" t="s">
        <v>1378</v>
      </c>
      <c r="C225" s="134"/>
      <c r="D225" s="135" t="s">
        <v>119</v>
      </c>
      <c r="E225" s="214">
        <v>0</v>
      </c>
      <c r="F225" s="214">
        <v>0</v>
      </c>
      <c r="G225" s="214">
        <v>0</v>
      </c>
      <c r="H225" s="214">
        <v>0</v>
      </c>
      <c r="I225" s="214">
        <v>0</v>
      </c>
      <c r="J225" s="214">
        <v>0</v>
      </c>
      <c r="K225" s="214">
        <v>0</v>
      </c>
      <c r="L225" s="214">
        <v>0</v>
      </c>
      <c r="M225" s="214">
        <v>0</v>
      </c>
      <c r="N225" s="214">
        <v>0</v>
      </c>
      <c r="O225" s="214">
        <v>0</v>
      </c>
      <c r="P225" s="306">
        <v>0</v>
      </c>
      <c r="Q225" s="18" t="str">
        <f t="shared" si="6"/>
        <v/>
      </c>
    </row>
    <row r="226" spans="1:17" s="18" customFormat="1" x14ac:dyDescent="0.25">
      <c r="A226" s="213"/>
      <c r="B226" s="134" t="s">
        <v>1378</v>
      </c>
      <c r="C226" s="134"/>
      <c r="D226" s="135" t="s">
        <v>113</v>
      </c>
      <c r="E226" s="211">
        <v>0</v>
      </c>
      <c r="F226" s="211">
        <v>0</v>
      </c>
      <c r="G226" s="211">
        <v>0</v>
      </c>
      <c r="H226" s="211">
        <v>0</v>
      </c>
      <c r="I226" s="211">
        <v>0</v>
      </c>
      <c r="J226" s="211">
        <v>0</v>
      </c>
      <c r="K226" s="211">
        <v>0</v>
      </c>
      <c r="L226" s="211">
        <v>0</v>
      </c>
      <c r="M226" s="211">
        <v>0</v>
      </c>
      <c r="N226" s="211">
        <v>0</v>
      </c>
      <c r="O226" s="211">
        <v>0</v>
      </c>
      <c r="P226" s="212">
        <v>0</v>
      </c>
      <c r="Q226" s="18" t="str">
        <f t="shared" si="6"/>
        <v/>
      </c>
    </row>
    <row r="227" spans="1:17" s="18" customFormat="1" x14ac:dyDescent="0.25">
      <c r="A227" s="213"/>
      <c r="B227" s="134" t="s">
        <v>975</v>
      </c>
      <c r="C227" s="134" t="s">
        <v>215</v>
      </c>
      <c r="D227" s="135" t="s">
        <v>392</v>
      </c>
      <c r="E227" s="211">
        <v>1</v>
      </c>
      <c r="F227" s="211">
        <v>2</v>
      </c>
      <c r="G227" s="211">
        <v>0</v>
      </c>
      <c r="H227" s="211">
        <v>0</v>
      </c>
      <c r="I227" s="211">
        <v>0</v>
      </c>
      <c r="J227" s="211">
        <v>0</v>
      </c>
      <c r="K227" s="211">
        <v>0</v>
      </c>
      <c r="L227" s="211">
        <v>0</v>
      </c>
      <c r="M227" s="211">
        <v>2</v>
      </c>
      <c r="N227" s="211">
        <v>0</v>
      </c>
      <c r="O227" s="211">
        <v>1</v>
      </c>
      <c r="P227" s="212">
        <v>3</v>
      </c>
      <c r="Q227" s="18" t="str">
        <f t="shared" si="6"/>
        <v/>
      </c>
    </row>
    <row r="228" spans="1:17" s="18" customFormat="1" x14ac:dyDescent="0.25">
      <c r="A228" s="213"/>
      <c r="B228" s="134" t="s">
        <v>1378</v>
      </c>
      <c r="C228" s="134"/>
      <c r="D228" s="135" t="s">
        <v>119</v>
      </c>
      <c r="E228" s="214">
        <v>0</v>
      </c>
      <c r="F228" s="214">
        <v>0</v>
      </c>
      <c r="G228" s="214">
        <v>0</v>
      </c>
      <c r="H228" s="214">
        <v>0</v>
      </c>
      <c r="I228" s="214">
        <v>0</v>
      </c>
      <c r="J228" s="214">
        <v>0</v>
      </c>
      <c r="K228" s="214">
        <v>0</v>
      </c>
      <c r="L228" s="214">
        <v>0</v>
      </c>
      <c r="M228" s="214">
        <v>0</v>
      </c>
      <c r="N228" s="214">
        <v>0</v>
      </c>
      <c r="O228" s="214">
        <v>0</v>
      </c>
      <c r="P228" s="306">
        <v>0</v>
      </c>
      <c r="Q228" s="18" t="str">
        <f t="shared" si="6"/>
        <v/>
      </c>
    </row>
    <row r="229" spans="1:17" s="18" customFormat="1" x14ac:dyDescent="0.25">
      <c r="A229" s="213"/>
      <c r="B229" s="134" t="s">
        <v>1378</v>
      </c>
      <c r="C229" s="134"/>
      <c r="D229" s="135" t="s">
        <v>113</v>
      </c>
      <c r="E229" s="214">
        <v>0</v>
      </c>
      <c r="F229" s="214">
        <v>2</v>
      </c>
      <c r="G229" s="214">
        <v>0</v>
      </c>
      <c r="H229" s="214">
        <v>0</v>
      </c>
      <c r="I229" s="214">
        <v>0</v>
      </c>
      <c r="J229" s="214">
        <v>0</v>
      </c>
      <c r="K229" s="214">
        <v>1</v>
      </c>
      <c r="L229" s="214">
        <v>0</v>
      </c>
      <c r="M229" s="214">
        <v>1</v>
      </c>
      <c r="N229" s="214">
        <v>0</v>
      </c>
      <c r="O229" s="214">
        <v>0</v>
      </c>
      <c r="P229" s="306">
        <v>2</v>
      </c>
      <c r="Q229" s="18" t="str">
        <f t="shared" si="6"/>
        <v/>
      </c>
    </row>
    <row r="230" spans="1:17" s="18" customFormat="1" x14ac:dyDescent="0.25">
      <c r="A230" s="139"/>
      <c r="B230" s="134" t="s">
        <v>421</v>
      </c>
      <c r="C230" s="134" t="s">
        <v>216</v>
      </c>
      <c r="D230" s="135" t="s">
        <v>392</v>
      </c>
      <c r="E230" s="211">
        <v>0</v>
      </c>
      <c r="F230" s="211">
        <v>5</v>
      </c>
      <c r="G230" s="211">
        <v>4</v>
      </c>
      <c r="H230" s="211">
        <v>0</v>
      </c>
      <c r="I230" s="211">
        <v>1</v>
      </c>
      <c r="J230" s="211">
        <v>0</v>
      </c>
      <c r="K230" s="211">
        <v>0</v>
      </c>
      <c r="L230" s="211">
        <v>0</v>
      </c>
      <c r="M230" s="211">
        <v>0</v>
      </c>
      <c r="N230" s="211">
        <v>0</v>
      </c>
      <c r="O230" s="211">
        <v>0</v>
      </c>
      <c r="P230" s="212">
        <v>5</v>
      </c>
      <c r="Q230" s="18" t="str">
        <f t="shared" si="6"/>
        <v/>
      </c>
    </row>
    <row r="231" spans="1:17" s="18" customFormat="1" x14ac:dyDescent="0.25">
      <c r="A231" s="213"/>
      <c r="B231" s="134" t="s">
        <v>1378</v>
      </c>
      <c r="C231" s="134"/>
      <c r="D231" s="135" t="s">
        <v>119</v>
      </c>
      <c r="E231" s="214">
        <v>0</v>
      </c>
      <c r="F231" s="214">
        <v>0</v>
      </c>
      <c r="G231" s="214">
        <v>0</v>
      </c>
      <c r="H231" s="214">
        <v>0</v>
      </c>
      <c r="I231" s="214">
        <v>0</v>
      </c>
      <c r="J231" s="214">
        <v>0</v>
      </c>
      <c r="K231" s="214">
        <v>0</v>
      </c>
      <c r="L231" s="214">
        <v>0</v>
      </c>
      <c r="M231" s="214">
        <v>0</v>
      </c>
      <c r="N231" s="214">
        <v>0</v>
      </c>
      <c r="O231" s="214">
        <v>0</v>
      </c>
      <c r="P231" s="306">
        <v>0</v>
      </c>
      <c r="Q231" s="18" t="str">
        <f t="shared" si="6"/>
        <v/>
      </c>
    </row>
    <row r="232" spans="1:17" s="18" customFormat="1" x14ac:dyDescent="0.25">
      <c r="A232" s="213"/>
      <c r="B232" s="134" t="s">
        <v>1378</v>
      </c>
      <c r="C232" s="134"/>
      <c r="D232" s="135" t="s">
        <v>113</v>
      </c>
      <c r="E232" s="214">
        <v>3</v>
      </c>
      <c r="F232" s="214">
        <v>4</v>
      </c>
      <c r="G232" s="214">
        <v>3</v>
      </c>
      <c r="H232" s="214">
        <v>0</v>
      </c>
      <c r="I232" s="214">
        <v>2</v>
      </c>
      <c r="J232" s="214">
        <v>1</v>
      </c>
      <c r="K232" s="214">
        <v>0</v>
      </c>
      <c r="L232" s="214">
        <v>0</v>
      </c>
      <c r="M232" s="214">
        <v>1</v>
      </c>
      <c r="N232" s="214">
        <v>0</v>
      </c>
      <c r="O232" s="214">
        <v>0</v>
      </c>
      <c r="P232" s="306">
        <v>7</v>
      </c>
      <c r="Q232" s="18" t="str">
        <f t="shared" si="6"/>
        <v/>
      </c>
    </row>
    <row r="233" spans="1:17" s="18" customFormat="1" x14ac:dyDescent="0.25">
      <c r="A233" s="213"/>
      <c r="B233" s="134" t="s">
        <v>976</v>
      </c>
      <c r="C233" s="134" t="s">
        <v>217</v>
      </c>
      <c r="D233" s="135" t="s">
        <v>392</v>
      </c>
      <c r="E233" s="211">
        <v>1</v>
      </c>
      <c r="F233" s="211">
        <v>1</v>
      </c>
      <c r="G233" s="211">
        <v>2</v>
      </c>
      <c r="H233" s="211">
        <v>0</v>
      </c>
      <c r="I233" s="211">
        <v>0</v>
      </c>
      <c r="J233" s="211">
        <v>0</v>
      </c>
      <c r="K233" s="211">
        <v>0</v>
      </c>
      <c r="L233" s="211">
        <v>0</v>
      </c>
      <c r="M233" s="211">
        <v>0</v>
      </c>
      <c r="N233" s="211">
        <v>0</v>
      </c>
      <c r="O233" s="211">
        <v>0</v>
      </c>
      <c r="P233" s="212">
        <v>2</v>
      </c>
      <c r="Q233" s="18" t="str">
        <f t="shared" si="6"/>
        <v/>
      </c>
    </row>
    <row r="234" spans="1:17" s="18" customFormat="1" x14ac:dyDescent="0.25">
      <c r="A234" s="213"/>
      <c r="B234" s="134" t="s">
        <v>1378</v>
      </c>
      <c r="C234" s="134"/>
      <c r="D234" s="135" t="s">
        <v>119</v>
      </c>
      <c r="E234" s="214">
        <v>0</v>
      </c>
      <c r="F234" s="214">
        <v>0</v>
      </c>
      <c r="G234" s="214">
        <v>0</v>
      </c>
      <c r="H234" s="214">
        <v>0</v>
      </c>
      <c r="I234" s="214">
        <v>0</v>
      </c>
      <c r="J234" s="214">
        <v>0</v>
      </c>
      <c r="K234" s="214">
        <v>0</v>
      </c>
      <c r="L234" s="214">
        <v>0</v>
      </c>
      <c r="M234" s="214">
        <v>0</v>
      </c>
      <c r="N234" s="214">
        <v>0</v>
      </c>
      <c r="O234" s="214">
        <v>0</v>
      </c>
      <c r="P234" s="306">
        <v>0</v>
      </c>
      <c r="Q234" s="18" t="str">
        <f t="shared" si="6"/>
        <v/>
      </c>
    </row>
    <row r="235" spans="1:17" s="18" customFormat="1" x14ac:dyDescent="0.25">
      <c r="A235" s="213"/>
      <c r="B235" s="134" t="s">
        <v>1378</v>
      </c>
      <c r="C235" s="134"/>
      <c r="D235" s="135" t="s">
        <v>113</v>
      </c>
      <c r="E235" s="211">
        <v>4</v>
      </c>
      <c r="F235" s="211">
        <v>1</v>
      </c>
      <c r="G235" s="211">
        <v>1</v>
      </c>
      <c r="H235" s="211">
        <v>0</v>
      </c>
      <c r="I235" s="211">
        <v>0</v>
      </c>
      <c r="J235" s="211">
        <v>0</v>
      </c>
      <c r="K235" s="211">
        <v>0</v>
      </c>
      <c r="L235" s="211">
        <v>0</v>
      </c>
      <c r="M235" s="211">
        <v>4</v>
      </c>
      <c r="N235" s="211">
        <v>0</v>
      </c>
      <c r="O235" s="211">
        <v>0</v>
      </c>
      <c r="P235" s="212">
        <v>5</v>
      </c>
      <c r="Q235" s="18" t="str">
        <f t="shared" si="6"/>
        <v/>
      </c>
    </row>
    <row r="236" spans="1:17" s="18" customFormat="1" x14ac:dyDescent="0.25">
      <c r="A236" s="213"/>
      <c r="B236" s="134" t="s">
        <v>977</v>
      </c>
      <c r="C236" s="134" t="s">
        <v>218</v>
      </c>
      <c r="D236" s="135" t="s">
        <v>392</v>
      </c>
      <c r="E236" s="211">
        <v>3</v>
      </c>
      <c r="F236" s="211">
        <v>4</v>
      </c>
      <c r="G236" s="211">
        <v>2</v>
      </c>
      <c r="H236" s="211">
        <v>0</v>
      </c>
      <c r="I236" s="211">
        <v>0</v>
      </c>
      <c r="J236" s="211">
        <v>0</v>
      </c>
      <c r="K236" s="211">
        <v>0</v>
      </c>
      <c r="L236" s="211">
        <v>0</v>
      </c>
      <c r="M236" s="211">
        <v>5</v>
      </c>
      <c r="N236" s="211">
        <v>0</v>
      </c>
      <c r="O236" s="211">
        <v>0</v>
      </c>
      <c r="P236" s="212">
        <v>7</v>
      </c>
      <c r="Q236" s="18" t="str">
        <f t="shared" si="6"/>
        <v/>
      </c>
    </row>
    <row r="237" spans="1:17" s="18" customFormat="1" x14ac:dyDescent="0.25">
      <c r="A237" s="213"/>
      <c r="B237" s="134" t="s">
        <v>1378</v>
      </c>
      <c r="C237" s="134"/>
      <c r="D237" s="135" t="s">
        <v>119</v>
      </c>
      <c r="E237" s="214">
        <v>0</v>
      </c>
      <c r="F237" s="214">
        <v>0</v>
      </c>
      <c r="G237" s="214">
        <v>0</v>
      </c>
      <c r="H237" s="214">
        <v>0</v>
      </c>
      <c r="I237" s="214">
        <v>0</v>
      </c>
      <c r="J237" s="214">
        <v>0</v>
      </c>
      <c r="K237" s="214">
        <v>0</v>
      </c>
      <c r="L237" s="214">
        <v>0</v>
      </c>
      <c r="M237" s="214">
        <v>0</v>
      </c>
      <c r="N237" s="214">
        <v>0</v>
      </c>
      <c r="O237" s="214">
        <v>0</v>
      </c>
      <c r="P237" s="306">
        <v>0</v>
      </c>
      <c r="Q237" s="18" t="str">
        <f t="shared" si="6"/>
        <v/>
      </c>
    </row>
    <row r="238" spans="1:17" s="18" customFormat="1" x14ac:dyDescent="0.25">
      <c r="A238" s="213"/>
      <c r="B238" s="134" t="s">
        <v>1378</v>
      </c>
      <c r="C238" s="134"/>
      <c r="D238" s="135" t="s">
        <v>113</v>
      </c>
      <c r="E238" s="211">
        <v>11</v>
      </c>
      <c r="F238" s="211">
        <v>2</v>
      </c>
      <c r="G238" s="211">
        <v>0</v>
      </c>
      <c r="H238" s="211">
        <v>0</v>
      </c>
      <c r="I238" s="211">
        <v>1</v>
      </c>
      <c r="J238" s="211">
        <v>0</v>
      </c>
      <c r="K238" s="211">
        <v>1</v>
      </c>
      <c r="L238" s="211">
        <v>0</v>
      </c>
      <c r="M238" s="211">
        <v>11</v>
      </c>
      <c r="N238" s="211">
        <v>0</v>
      </c>
      <c r="O238" s="211">
        <v>0</v>
      </c>
      <c r="P238" s="212">
        <v>13</v>
      </c>
      <c r="Q238" s="18" t="str">
        <f t="shared" si="6"/>
        <v/>
      </c>
    </row>
    <row r="239" spans="1:17" s="18" customFormat="1" x14ac:dyDescent="0.25">
      <c r="A239" s="213"/>
      <c r="B239" s="134" t="s">
        <v>978</v>
      </c>
      <c r="C239" s="134" t="s">
        <v>219</v>
      </c>
      <c r="D239" s="135" t="s">
        <v>392</v>
      </c>
      <c r="E239" s="211">
        <v>15</v>
      </c>
      <c r="F239" s="211">
        <v>8</v>
      </c>
      <c r="G239" s="211">
        <v>0</v>
      </c>
      <c r="H239" s="211">
        <v>0</v>
      </c>
      <c r="I239" s="211">
        <v>1</v>
      </c>
      <c r="J239" s="211">
        <v>2</v>
      </c>
      <c r="K239" s="211">
        <v>1</v>
      </c>
      <c r="L239" s="211">
        <v>0</v>
      </c>
      <c r="M239" s="211">
        <v>17</v>
      </c>
      <c r="N239" s="211">
        <v>1</v>
      </c>
      <c r="O239" s="211">
        <v>1</v>
      </c>
      <c r="P239" s="212">
        <v>23</v>
      </c>
      <c r="Q239" s="18" t="str">
        <f t="shared" si="6"/>
        <v/>
      </c>
    </row>
    <row r="240" spans="1:17" s="18" customFormat="1" x14ac:dyDescent="0.25">
      <c r="A240" s="213"/>
      <c r="B240" s="134" t="s">
        <v>1378</v>
      </c>
      <c r="C240" s="134"/>
      <c r="D240" s="135" t="s">
        <v>119</v>
      </c>
      <c r="E240" s="214">
        <v>0</v>
      </c>
      <c r="F240" s="214">
        <v>0</v>
      </c>
      <c r="G240" s="214">
        <v>0</v>
      </c>
      <c r="H240" s="214">
        <v>0</v>
      </c>
      <c r="I240" s="214">
        <v>0</v>
      </c>
      <c r="J240" s="214">
        <v>0</v>
      </c>
      <c r="K240" s="214">
        <v>0</v>
      </c>
      <c r="L240" s="214">
        <v>0</v>
      </c>
      <c r="M240" s="214">
        <v>0</v>
      </c>
      <c r="N240" s="214">
        <v>0</v>
      </c>
      <c r="O240" s="214">
        <v>0</v>
      </c>
      <c r="P240" s="306">
        <v>0</v>
      </c>
      <c r="Q240" s="18" t="str">
        <f t="shared" si="6"/>
        <v/>
      </c>
    </row>
    <row r="241" spans="1:17" s="18" customFormat="1" x14ac:dyDescent="0.25">
      <c r="A241" s="213"/>
      <c r="B241" s="134" t="s">
        <v>1378</v>
      </c>
      <c r="C241" s="134"/>
      <c r="D241" s="135" t="s">
        <v>113</v>
      </c>
      <c r="E241" s="211">
        <v>0</v>
      </c>
      <c r="F241" s="211">
        <v>0</v>
      </c>
      <c r="G241" s="211">
        <v>0</v>
      </c>
      <c r="H241" s="211">
        <v>0</v>
      </c>
      <c r="I241" s="211">
        <v>0</v>
      </c>
      <c r="J241" s="211">
        <v>0</v>
      </c>
      <c r="K241" s="211">
        <v>0</v>
      </c>
      <c r="L241" s="211">
        <v>0</v>
      </c>
      <c r="M241" s="211">
        <v>0</v>
      </c>
      <c r="N241" s="211">
        <v>0</v>
      </c>
      <c r="O241" s="211">
        <v>0</v>
      </c>
      <c r="P241" s="212">
        <v>0</v>
      </c>
      <c r="Q241" s="18" t="str">
        <f t="shared" si="6"/>
        <v/>
      </c>
    </row>
    <row r="242" spans="1:17" s="18" customFormat="1" x14ac:dyDescent="0.25">
      <c r="A242" s="213"/>
      <c r="B242" s="134" t="s">
        <v>980</v>
      </c>
      <c r="C242" s="134" t="s">
        <v>220</v>
      </c>
      <c r="D242" s="135" t="s">
        <v>392</v>
      </c>
      <c r="E242" s="211">
        <v>2</v>
      </c>
      <c r="F242" s="211">
        <v>2</v>
      </c>
      <c r="G242" s="211">
        <v>0</v>
      </c>
      <c r="H242" s="211">
        <v>0</v>
      </c>
      <c r="I242" s="211">
        <v>0</v>
      </c>
      <c r="J242" s="211">
        <v>1</v>
      </c>
      <c r="K242" s="211">
        <v>0</v>
      </c>
      <c r="L242" s="211">
        <v>0</v>
      </c>
      <c r="M242" s="211">
        <v>3</v>
      </c>
      <c r="N242" s="211">
        <v>0</v>
      </c>
      <c r="O242" s="211">
        <v>0</v>
      </c>
      <c r="P242" s="212">
        <v>4</v>
      </c>
      <c r="Q242" s="18" t="str">
        <f t="shared" si="6"/>
        <v/>
      </c>
    </row>
    <row r="243" spans="1:17" s="18" customFormat="1" x14ac:dyDescent="0.25">
      <c r="A243" s="213"/>
      <c r="B243" s="134" t="s">
        <v>1378</v>
      </c>
      <c r="C243" s="134"/>
      <c r="D243" s="135" t="s">
        <v>119</v>
      </c>
      <c r="E243" s="214">
        <v>0</v>
      </c>
      <c r="F243" s="214">
        <v>0</v>
      </c>
      <c r="G243" s="214">
        <v>0</v>
      </c>
      <c r="H243" s="214">
        <v>0</v>
      </c>
      <c r="I243" s="214">
        <v>0</v>
      </c>
      <c r="J243" s="214">
        <v>0</v>
      </c>
      <c r="K243" s="214">
        <v>0</v>
      </c>
      <c r="L243" s="214">
        <v>0</v>
      </c>
      <c r="M243" s="214">
        <v>0</v>
      </c>
      <c r="N243" s="214">
        <v>0</v>
      </c>
      <c r="O243" s="214">
        <v>0</v>
      </c>
      <c r="P243" s="306">
        <v>0</v>
      </c>
      <c r="Q243" s="18" t="str">
        <f t="shared" si="6"/>
        <v/>
      </c>
    </row>
    <row r="244" spans="1:17" s="18" customFormat="1" x14ac:dyDescent="0.25">
      <c r="A244" s="213"/>
      <c r="B244" s="134" t="s">
        <v>1378</v>
      </c>
      <c r="C244" s="134"/>
      <c r="D244" s="135" t="s">
        <v>113</v>
      </c>
      <c r="E244" s="211">
        <v>6</v>
      </c>
      <c r="F244" s="211">
        <v>2</v>
      </c>
      <c r="G244" s="211">
        <v>1</v>
      </c>
      <c r="H244" s="211">
        <v>0</v>
      </c>
      <c r="I244" s="211">
        <v>0</v>
      </c>
      <c r="J244" s="211">
        <v>3</v>
      </c>
      <c r="K244" s="211">
        <v>0</v>
      </c>
      <c r="L244" s="211">
        <v>0</v>
      </c>
      <c r="M244" s="211">
        <v>4</v>
      </c>
      <c r="N244" s="211">
        <v>0</v>
      </c>
      <c r="O244" s="211">
        <v>0</v>
      </c>
      <c r="P244" s="212">
        <v>8</v>
      </c>
      <c r="Q244" s="18" t="str">
        <f t="shared" si="6"/>
        <v/>
      </c>
    </row>
    <row r="245" spans="1:17" s="18" customFormat="1" x14ac:dyDescent="0.25">
      <c r="A245" s="213"/>
      <c r="B245" s="134" t="s">
        <v>443</v>
      </c>
      <c r="C245" s="134" t="s">
        <v>190</v>
      </c>
      <c r="D245" s="135" t="s">
        <v>392</v>
      </c>
      <c r="E245" s="211">
        <v>1</v>
      </c>
      <c r="F245" s="211">
        <v>3</v>
      </c>
      <c r="G245" s="211">
        <v>2</v>
      </c>
      <c r="H245" s="211">
        <v>0</v>
      </c>
      <c r="I245" s="211">
        <v>0</v>
      </c>
      <c r="J245" s="211">
        <v>0</v>
      </c>
      <c r="K245" s="211">
        <v>0</v>
      </c>
      <c r="L245" s="211">
        <v>0</v>
      </c>
      <c r="M245" s="211">
        <v>2</v>
      </c>
      <c r="N245" s="211">
        <v>0</v>
      </c>
      <c r="O245" s="211">
        <v>0</v>
      </c>
      <c r="P245" s="212">
        <v>4</v>
      </c>
      <c r="Q245" s="18" t="str">
        <f t="shared" si="6"/>
        <v/>
      </c>
    </row>
    <row r="246" spans="1:17" s="18" customFormat="1" x14ac:dyDescent="0.25">
      <c r="A246" s="213"/>
      <c r="B246" s="134" t="s">
        <v>1378</v>
      </c>
      <c r="C246" s="134"/>
      <c r="D246" s="135" t="s">
        <v>119</v>
      </c>
      <c r="E246" s="214">
        <v>0</v>
      </c>
      <c r="F246" s="214">
        <v>0</v>
      </c>
      <c r="G246" s="214">
        <v>0</v>
      </c>
      <c r="H246" s="214">
        <v>0</v>
      </c>
      <c r="I246" s="214">
        <v>0</v>
      </c>
      <c r="J246" s="214">
        <v>0</v>
      </c>
      <c r="K246" s="214">
        <v>0</v>
      </c>
      <c r="L246" s="214">
        <v>0</v>
      </c>
      <c r="M246" s="214">
        <v>0</v>
      </c>
      <c r="N246" s="214">
        <v>0</v>
      </c>
      <c r="O246" s="214">
        <v>0</v>
      </c>
      <c r="P246" s="306">
        <v>0</v>
      </c>
      <c r="Q246" s="18" t="str">
        <f t="shared" si="6"/>
        <v/>
      </c>
    </row>
    <row r="247" spans="1:17" s="18" customFormat="1" x14ac:dyDescent="0.25">
      <c r="A247" s="213"/>
      <c r="B247" s="134" t="s">
        <v>1378</v>
      </c>
      <c r="C247" s="134"/>
      <c r="D247" s="135" t="s">
        <v>113</v>
      </c>
      <c r="E247" s="214">
        <v>0</v>
      </c>
      <c r="F247" s="214">
        <v>0</v>
      </c>
      <c r="G247" s="214">
        <v>0</v>
      </c>
      <c r="H247" s="214">
        <v>0</v>
      </c>
      <c r="I247" s="214">
        <v>0</v>
      </c>
      <c r="J247" s="214">
        <v>0</v>
      </c>
      <c r="K247" s="214">
        <v>0</v>
      </c>
      <c r="L247" s="214">
        <v>0</v>
      </c>
      <c r="M247" s="214">
        <v>0</v>
      </c>
      <c r="N247" s="214">
        <v>0</v>
      </c>
      <c r="O247" s="214">
        <v>0</v>
      </c>
      <c r="P247" s="306">
        <v>0</v>
      </c>
      <c r="Q247" s="18" t="str">
        <f t="shared" si="6"/>
        <v/>
      </c>
    </row>
    <row r="248" spans="1:17" s="18" customFormat="1" x14ac:dyDescent="0.25">
      <c r="A248" s="22" t="s">
        <v>222</v>
      </c>
      <c r="B248" s="23" t="s">
        <v>1378</v>
      </c>
      <c r="C248" s="23"/>
      <c r="D248" s="23"/>
      <c r="E248" s="24">
        <v>194</v>
      </c>
      <c r="F248" s="24">
        <v>131</v>
      </c>
      <c r="G248" s="24">
        <v>55</v>
      </c>
      <c r="H248" s="24">
        <v>1</v>
      </c>
      <c r="I248" s="24">
        <v>15</v>
      </c>
      <c r="J248" s="24">
        <v>33</v>
      </c>
      <c r="K248" s="24">
        <v>11</v>
      </c>
      <c r="L248" s="24">
        <v>0</v>
      </c>
      <c r="M248" s="24">
        <v>197</v>
      </c>
      <c r="N248" s="24">
        <v>5</v>
      </c>
      <c r="O248" s="24">
        <v>8</v>
      </c>
      <c r="P248" s="25">
        <v>325</v>
      </c>
      <c r="Q248" s="18" t="str">
        <f t="shared" si="6"/>
        <v/>
      </c>
    </row>
    <row r="249" spans="1:17" s="18" customFormat="1" x14ac:dyDescent="0.25">
      <c r="A249" s="138" t="s">
        <v>118</v>
      </c>
      <c r="B249" s="134" t="s">
        <v>1400</v>
      </c>
      <c r="C249" s="134" t="s">
        <v>223</v>
      </c>
      <c r="D249" s="135" t="s">
        <v>392</v>
      </c>
      <c r="E249" s="301">
        <v>1</v>
      </c>
      <c r="F249" s="301">
        <v>2</v>
      </c>
      <c r="G249" s="301">
        <v>1</v>
      </c>
      <c r="H249" s="301">
        <v>0</v>
      </c>
      <c r="I249" s="301">
        <v>0</v>
      </c>
      <c r="J249" s="301">
        <v>2</v>
      </c>
      <c r="K249" s="301">
        <v>0</v>
      </c>
      <c r="L249" s="301">
        <v>0</v>
      </c>
      <c r="M249" s="301">
        <v>0</v>
      </c>
      <c r="N249" s="301">
        <v>0</v>
      </c>
      <c r="O249" s="301">
        <v>0</v>
      </c>
      <c r="P249" s="302">
        <v>3</v>
      </c>
      <c r="Q249" s="18" t="str">
        <f t="shared" si="6"/>
        <v/>
      </c>
    </row>
    <row r="250" spans="1:17" s="18" customFormat="1" x14ac:dyDescent="0.25">
      <c r="A250" s="213"/>
      <c r="B250" s="134" t="s">
        <v>1378</v>
      </c>
      <c r="C250" s="134"/>
      <c r="D250" s="135" t="s">
        <v>119</v>
      </c>
      <c r="E250" s="214">
        <v>0</v>
      </c>
      <c r="F250" s="214">
        <v>0</v>
      </c>
      <c r="G250" s="214">
        <v>0</v>
      </c>
      <c r="H250" s="214">
        <v>0</v>
      </c>
      <c r="I250" s="214">
        <v>0</v>
      </c>
      <c r="J250" s="214">
        <v>0</v>
      </c>
      <c r="K250" s="214">
        <v>0</v>
      </c>
      <c r="L250" s="214">
        <v>0</v>
      </c>
      <c r="M250" s="214">
        <v>0</v>
      </c>
      <c r="N250" s="214">
        <v>0</v>
      </c>
      <c r="O250" s="214">
        <v>0</v>
      </c>
      <c r="P250" s="306">
        <v>0</v>
      </c>
      <c r="Q250" s="18" t="str">
        <f t="shared" si="6"/>
        <v/>
      </c>
    </row>
    <row r="251" spans="1:17" s="18" customFormat="1" x14ac:dyDescent="0.25">
      <c r="A251" s="213"/>
      <c r="B251" s="134" t="s">
        <v>1378</v>
      </c>
      <c r="C251" s="134"/>
      <c r="D251" s="135" t="s">
        <v>113</v>
      </c>
      <c r="E251" s="214">
        <v>0</v>
      </c>
      <c r="F251" s="214">
        <v>0</v>
      </c>
      <c r="G251" s="214">
        <v>0</v>
      </c>
      <c r="H251" s="214">
        <v>0</v>
      </c>
      <c r="I251" s="214">
        <v>0</v>
      </c>
      <c r="J251" s="214">
        <v>0</v>
      </c>
      <c r="K251" s="214">
        <v>0</v>
      </c>
      <c r="L251" s="214">
        <v>0</v>
      </c>
      <c r="M251" s="214">
        <v>0</v>
      </c>
      <c r="N251" s="214">
        <v>0</v>
      </c>
      <c r="O251" s="214">
        <v>0</v>
      </c>
      <c r="P251" s="306">
        <v>0</v>
      </c>
      <c r="Q251" s="18" t="str">
        <f t="shared" si="6"/>
        <v/>
      </c>
    </row>
    <row r="252" spans="1:17" s="18" customFormat="1" x14ac:dyDescent="0.25">
      <c r="A252" s="213"/>
      <c r="B252" s="134" t="s">
        <v>1401</v>
      </c>
      <c r="C252" s="134" t="s">
        <v>224</v>
      </c>
      <c r="D252" s="135" t="s">
        <v>392</v>
      </c>
      <c r="E252" s="214">
        <v>0</v>
      </c>
      <c r="F252" s="214">
        <v>0</v>
      </c>
      <c r="G252" s="214">
        <v>0</v>
      </c>
      <c r="H252" s="214">
        <v>0</v>
      </c>
      <c r="I252" s="214">
        <v>0</v>
      </c>
      <c r="J252" s="214">
        <v>0</v>
      </c>
      <c r="K252" s="214">
        <v>0</v>
      </c>
      <c r="L252" s="214">
        <v>0</v>
      </c>
      <c r="M252" s="214">
        <v>0</v>
      </c>
      <c r="N252" s="214">
        <v>0</v>
      </c>
      <c r="O252" s="214">
        <v>0</v>
      </c>
      <c r="P252" s="306">
        <v>0</v>
      </c>
      <c r="Q252" s="18" t="str">
        <f t="shared" si="6"/>
        <v/>
      </c>
    </row>
    <row r="253" spans="1:17" s="18" customFormat="1" x14ac:dyDescent="0.25">
      <c r="A253" s="213"/>
      <c r="B253" s="134" t="s">
        <v>1378</v>
      </c>
      <c r="C253" s="134"/>
      <c r="D253" s="135" t="s">
        <v>119</v>
      </c>
      <c r="E253" s="211">
        <v>56</v>
      </c>
      <c r="F253" s="211">
        <v>76</v>
      </c>
      <c r="G253" s="300">
        <v>2</v>
      </c>
      <c r="H253" s="217">
        <v>1</v>
      </c>
      <c r="I253" s="300">
        <v>4</v>
      </c>
      <c r="J253" s="300">
        <v>10</v>
      </c>
      <c r="K253" s="300">
        <v>4</v>
      </c>
      <c r="L253" s="217">
        <v>0</v>
      </c>
      <c r="M253" s="300">
        <v>102</v>
      </c>
      <c r="N253" s="217">
        <v>0</v>
      </c>
      <c r="O253" s="300">
        <v>9</v>
      </c>
      <c r="P253" s="212">
        <v>132</v>
      </c>
      <c r="Q253" s="18" t="str">
        <f t="shared" si="6"/>
        <v/>
      </c>
    </row>
    <row r="254" spans="1:17" s="18" customFormat="1" x14ac:dyDescent="0.25">
      <c r="A254" s="213"/>
      <c r="B254" s="134" t="s">
        <v>1378</v>
      </c>
      <c r="C254" s="134"/>
      <c r="D254" s="135" t="s">
        <v>113</v>
      </c>
      <c r="E254" s="214">
        <v>0</v>
      </c>
      <c r="F254" s="214">
        <v>0</v>
      </c>
      <c r="G254" s="214">
        <v>0</v>
      </c>
      <c r="H254" s="214">
        <v>0</v>
      </c>
      <c r="I254" s="214">
        <v>0</v>
      </c>
      <c r="J254" s="214">
        <v>0</v>
      </c>
      <c r="K254" s="214">
        <v>0</v>
      </c>
      <c r="L254" s="214">
        <v>0</v>
      </c>
      <c r="M254" s="214">
        <v>0</v>
      </c>
      <c r="N254" s="214">
        <v>0</v>
      </c>
      <c r="O254" s="214">
        <v>0</v>
      </c>
      <c r="P254" s="306">
        <v>0</v>
      </c>
      <c r="Q254" s="18" t="str">
        <f t="shared" si="6"/>
        <v/>
      </c>
    </row>
    <row r="255" spans="1:17" s="18" customFormat="1" x14ac:dyDescent="0.25">
      <c r="A255" s="213"/>
      <c r="B255" s="134" t="s">
        <v>1422</v>
      </c>
      <c r="C255" s="134" t="s">
        <v>393</v>
      </c>
      <c r="D255" s="135" t="s">
        <v>392</v>
      </c>
      <c r="E255" s="214">
        <v>0</v>
      </c>
      <c r="F255" s="214">
        <v>0</v>
      </c>
      <c r="G255" s="214">
        <v>0</v>
      </c>
      <c r="H255" s="214">
        <v>0</v>
      </c>
      <c r="I255" s="214">
        <v>0</v>
      </c>
      <c r="J255" s="214">
        <v>0</v>
      </c>
      <c r="K255" s="214">
        <v>0</v>
      </c>
      <c r="L255" s="214">
        <v>0</v>
      </c>
      <c r="M255" s="214">
        <v>0</v>
      </c>
      <c r="N255" s="214">
        <v>0</v>
      </c>
      <c r="O255" s="214">
        <v>0</v>
      </c>
      <c r="P255" s="209">
        <v>0</v>
      </c>
      <c r="Q255" s="18" t="str">
        <f t="shared" si="6"/>
        <v/>
      </c>
    </row>
    <row r="256" spans="1:17" s="18" customFormat="1" x14ac:dyDescent="0.25">
      <c r="A256" s="213"/>
      <c r="B256" s="134" t="s">
        <v>1378</v>
      </c>
      <c r="C256" s="134"/>
      <c r="D256" s="135" t="s">
        <v>119</v>
      </c>
      <c r="E256" s="214">
        <v>0</v>
      </c>
      <c r="F256" s="214">
        <v>1</v>
      </c>
      <c r="G256" s="214">
        <v>0</v>
      </c>
      <c r="H256" s="214">
        <v>0</v>
      </c>
      <c r="I256" s="214">
        <v>0</v>
      </c>
      <c r="J256" s="214">
        <v>0</v>
      </c>
      <c r="K256" s="214">
        <v>0</v>
      </c>
      <c r="L256" s="214">
        <v>0</v>
      </c>
      <c r="M256" s="214">
        <v>1</v>
      </c>
      <c r="N256" s="214">
        <v>0</v>
      </c>
      <c r="O256" s="214">
        <v>0</v>
      </c>
      <c r="P256" s="209">
        <v>1</v>
      </c>
      <c r="Q256" s="18" t="str">
        <f t="shared" si="6"/>
        <v/>
      </c>
    </row>
    <row r="257" spans="1:17" s="18" customFormat="1" x14ac:dyDescent="0.25">
      <c r="A257" s="213"/>
      <c r="B257" s="134" t="s">
        <v>1378</v>
      </c>
      <c r="C257" s="134"/>
      <c r="D257" s="135" t="s">
        <v>113</v>
      </c>
      <c r="E257" s="214">
        <v>0</v>
      </c>
      <c r="F257" s="214">
        <v>0</v>
      </c>
      <c r="G257" s="214">
        <v>0</v>
      </c>
      <c r="H257" s="214">
        <v>0</v>
      </c>
      <c r="I257" s="214">
        <v>0</v>
      </c>
      <c r="J257" s="214">
        <v>0</v>
      </c>
      <c r="K257" s="214">
        <v>0</v>
      </c>
      <c r="L257" s="214">
        <v>0</v>
      </c>
      <c r="M257" s="214">
        <v>0</v>
      </c>
      <c r="N257" s="214">
        <v>0</v>
      </c>
      <c r="O257" s="214">
        <v>0</v>
      </c>
      <c r="P257" s="209">
        <v>0</v>
      </c>
      <c r="Q257" s="18" t="str">
        <f t="shared" si="6"/>
        <v/>
      </c>
    </row>
    <row r="258" spans="1:17" s="18" customFormat="1" x14ac:dyDescent="0.25">
      <c r="A258" s="213"/>
      <c r="B258" s="134" t="s">
        <v>1402</v>
      </c>
      <c r="C258" s="134" t="s">
        <v>225</v>
      </c>
      <c r="D258" s="135" t="s">
        <v>392</v>
      </c>
      <c r="E258" s="211">
        <v>0</v>
      </c>
      <c r="F258" s="211">
        <v>2</v>
      </c>
      <c r="G258" s="211">
        <v>1</v>
      </c>
      <c r="H258" s="211">
        <v>0</v>
      </c>
      <c r="I258" s="211">
        <v>0</v>
      </c>
      <c r="J258" s="211">
        <v>0</v>
      </c>
      <c r="K258" s="211">
        <v>0</v>
      </c>
      <c r="L258" s="211">
        <v>0</v>
      </c>
      <c r="M258" s="211">
        <v>1</v>
      </c>
      <c r="N258" s="211">
        <v>0</v>
      </c>
      <c r="O258" s="211">
        <v>0</v>
      </c>
      <c r="P258" s="212">
        <v>2</v>
      </c>
      <c r="Q258" s="18" t="str">
        <f t="shared" si="6"/>
        <v/>
      </c>
    </row>
    <row r="259" spans="1:17" s="18" customFormat="1" x14ac:dyDescent="0.25">
      <c r="A259" s="213"/>
      <c r="B259" s="134" t="s">
        <v>1378</v>
      </c>
      <c r="C259" s="134"/>
      <c r="D259" s="135" t="s">
        <v>119</v>
      </c>
      <c r="E259" s="214">
        <v>0</v>
      </c>
      <c r="F259" s="214">
        <v>0</v>
      </c>
      <c r="G259" s="214">
        <v>0</v>
      </c>
      <c r="H259" s="214">
        <v>0</v>
      </c>
      <c r="I259" s="214">
        <v>0</v>
      </c>
      <c r="J259" s="214">
        <v>0</v>
      </c>
      <c r="K259" s="214">
        <v>0</v>
      </c>
      <c r="L259" s="214">
        <v>0</v>
      </c>
      <c r="M259" s="214">
        <v>0</v>
      </c>
      <c r="N259" s="214">
        <v>0</v>
      </c>
      <c r="O259" s="214">
        <v>0</v>
      </c>
      <c r="P259" s="306">
        <v>0</v>
      </c>
      <c r="Q259" s="18" t="str">
        <f t="shared" si="6"/>
        <v/>
      </c>
    </row>
    <row r="260" spans="1:17" s="18" customFormat="1" x14ac:dyDescent="0.25">
      <c r="A260" s="213"/>
      <c r="B260" s="134" t="s">
        <v>1378</v>
      </c>
      <c r="C260" s="134"/>
      <c r="D260" s="135" t="s">
        <v>113</v>
      </c>
      <c r="E260" s="214">
        <v>0</v>
      </c>
      <c r="F260" s="214">
        <v>0</v>
      </c>
      <c r="G260" s="214">
        <v>0</v>
      </c>
      <c r="H260" s="214">
        <v>0</v>
      </c>
      <c r="I260" s="214">
        <v>0</v>
      </c>
      <c r="J260" s="214">
        <v>0</v>
      </c>
      <c r="K260" s="214">
        <v>0</v>
      </c>
      <c r="L260" s="214">
        <v>0</v>
      </c>
      <c r="M260" s="214">
        <v>0</v>
      </c>
      <c r="N260" s="214">
        <v>0</v>
      </c>
      <c r="O260" s="214">
        <v>0</v>
      </c>
      <c r="P260" s="306">
        <v>0</v>
      </c>
      <c r="Q260" s="18" t="str">
        <f t="shared" si="6"/>
        <v/>
      </c>
    </row>
    <row r="261" spans="1:17" s="18" customFormat="1" x14ac:dyDescent="0.25">
      <c r="A261" s="139"/>
      <c r="B261" s="134" t="s">
        <v>1421</v>
      </c>
      <c r="C261" s="134" t="s">
        <v>389</v>
      </c>
      <c r="D261" s="135" t="s">
        <v>392</v>
      </c>
      <c r="E261" s="211">
        <v>5</v>
      </c>
      <c r="F261" s="211">
        <v>4</v>
      </c>
      <c r="G261" s="211">
        <v>5</v>
      </c>
      <c r="H261" s="211">
        <v>0</v>
      </c>
      <c r="I261" s="211">
        <v>1</v>
      </c>
      <c r="J261" s="211">
        <v>2</v>
      </c>
      <c r="K261" s="211">
        <v>0</v>
      </c>
      <c r="L261" s="211">
        <v>0</v>
      </c>
      <c r="M261" s="211">
        <v>1</v>
      </c>
      <c r="N261" s="211">
        <v>0</v>
      </c>
      <c r="O261" s="211">
        <v>0</v>
      </c>
      <c r="P261" s="212">
        <v>9</v>
      </c>
      <c r="Q261" s="18" t="str">
        <f t="shared" si="6"/>
        <v/>
      </c>
    </row>
    <row r="262" spans="1:17" s="18" customFormat="1" x14ac:dyDescent="0.25">
      <c r="A262" s="213"/>
      <c r="B262" s="134" t="s">
        <v>1378</v>
      </c>
      <c r="C262" s="134"/>
      <c r="D262" s="135" t="s">
        <v>119</v>
      </c>
      <c r="E262" s="214">
        <v>0</v>
      </c>
      <c r="F262" s="214">
        <v>0</v>
      </c>
      <c r="G262" s="214">
        <v>0</v>
      </c>
      <c r="H262" s="214">
        <v>0</v>
      </c>
      <c r="I262" s="214">
        <v>0</v>
      </c>
      <c r="J262" s="214">
        <v>0</v>
      </c>
      <c r="K262" s="214">
        <v>0</v>
      </c>
      <c r="L262" s="214">
        <v>0</v>
      </c>
      <c r="M262" s="214">
        <v>0</v>
      </c>
      <c r="N262" s="214">
        <v>0</v>
      </c>
      <c r="O262" s="214">
        <v>0</v>
      </c>
      <c r="P262" s="306">
        <v>0</v>
      </c>
      <c r="Q262" s="18" t="str">
        <f t="shared" ref="Q262:Q325" si="7">IF(P262=(E262+F262),"","Check")</f>
        <v/>
      </c>
    </row>
    <row r="263" spans="1:17" s="18" customFormat="1" x14ac:dyDescent="0.25">
      <c r="A263" s="213"/>
      <c r="B263" s="134" t="s">
        <v>1378</v>
      </c>
      <c r="C263" s="134"/>
      <c r="D263" s="135" t="s">
        <v>113</v>
      </c>
      <c r="E263" s="214">
        <v>0</v>
      </c>
      <c r="F263" s="214">
        <v>0</v>
      </c>
      <c r="G263" s="214">
        <v>0</v>
      </c>
      <c r="H263" s="214">
        <v>0</v>
      </c>
      <c r="I263" s="214">
        <v>0</v>
      </c>
      <c r="J263" s="214">
        <v>0</v>
      </c>
      <c r="K263" s="214">
        <v>0</v>
      </c>
      <c r="L263" s="214">
        <v>0</v>
      </c>
      <c r="M263" s="214">
        <v>0</v>
      </c>
      <c r="N263" s="214">
        <v>0</v>
      </c>
      <c r="O263" s="214">
        <v>0</v>
      </c>
      <c r="P263" s="306">
        <v>0</v>
      </c>
      <c r="Q263" s="18" t="str">
        <f t="shared" si="7"/>
        <v/>
      </c>
    </row>
    <row r="264" spans="1:17" s="18" customFormat="1" x14ac:dyDescent="0.25">
      <c r="A264" s="213"/>
      <c r="B264" s="134" t="s">
        <v>1403</v>
      </c>
      <c r="C264" s="134" t="s">
        <v>226</v>
      </c>
      <c r="D264" s="135" t="s">
        <v>392</v>
      </c>
      <c r="E264" s="211">
        <v>1</v>
      </c>
      <c r="F264" s="211">
        <v>1</v>
      </c>
      <c r="G264" s="211">
        <v>0</v>
      </c>
      <c r="H264" s="211">
        <v>0</v>
      </c>
      <c r="I264" s="211">
        <v>0</v>
      </c>
      <c r="J264" s="211">
        <v>0</v>
      </c>
      <c r="K264" s="211">
        <v>0</v>
      </c>
      <c r="L264" s="211">
        <v>0</v>
      </c>
      <c r="M264" s="211">
        <v>1</v>
      </c>
      <c r="N264" s="211">
        <v>0</v>
      </c>
      <c r="O264" s="211">
        <v>1</v>
      </c>
      <c r="P264" s="212">
        <v>2</v>
      </c>
      <c r="Q264" s="18" t="str">
        <f t="shared" si="7"/>
        <v/>
      </c>
    </row>
    <row r="265" spans="1:17" s="18" customFormat="1" x14ac:dyDescent="0.25">
      <c r="A265" s="213"/>
      <c r="B265" s="134" t="s">
        <v>1378</v>
      </c>
      <c r="C265" s="134"/>
      <c r="D265" s="135" t="s">
        <v>119</v>
      </c>
      <c r="E265" s="214">
        <v>0</v>
      </c>
      <c r="F265" s="214">
        <v>0</v>
      </c>
      <c r="G265" s="214">
        <v>0</v>
      </c>
      <c r="H265" s="214">
        <v>0</v>
      </c>
      <c r="I265" s="214">
        <v>0</v>
      </c>
      <c r="J265" s="214">
        <v>0</v>
      </c>
      <c r="K265" s="214">
        <v>0</v>
      </c>
      <c r="L265" s="214">
        <v>0</v>
      </c>
      <c r="M265" s="214">
        <v>0</v>
      </c>
      <c r="N265" s="214">
        <v>0</v>
      </c>
      <c r="O265" s="214">
        <v>0</v>
      </c>
      <c r="P265" s="306">
        <v>0</v>
      </c>
      <c r="Q265" s="18" t="str">
        <f t="shared" si="7"/>
        <v/>
      </c>
    </row>
    <row r="266" spans="1:17" s="18" customFormat="1" x14ac:dyDescent="0.25">
      <c r="A266" s="213"/>
      <c r="B266" s="134" t="s">
        <v>1378</v>
      </c>
      <c r="C266" s="134"/>
      <c r="D266" s="135" t="s">
        <v>113</v>
      </c>
      <c r="E266" s="303">
        <v>0</v>
      </c>
      <c r="F266" s="303">
        <v>0</v>
      </c>
      <c r="G266" s="303">
        <v>0</v>
      </c>
      <c r="H266" s="303">
        <v>0</v>
      </c>
      <c r="I266" s="303">
        <v>0</v>
      </c>
      <c r="J266" s="303">
        <v>0</v>
      </c>
      <c r="K266" s="303">
        <v>0</v>
      </c>
      <c r="L266" s="303">
        <v>0</v>
      </c>
      <c r="M266" s="303">
        <v>0</v>
      </c>
      <c r="N266" s="303">
        <v>0</v>
      </c>
      <c r="O266" s="303">
        <v>0</v>
      </c>
      <c r="P266" s="307">
        <v>0</v>
      </c>
      <c r="Q266" s="18" t="str">
        <f t="shared" si="7"/>
        <v/>
      </c>
    </row>
    <row r="267" spans="1:17" s="18" customFormat="1" x14ac:dyDescent="0.25">
      <c r="A267" s="22" t="s">
        <v>227</v>
      </c>
      <c r="B267" s="23" t="s">
        <v>1378</v>
      </c>
      <c r="C267" s="23"/>
      <c r="D267" s="23"/>
      <c r="E267" s="24">
        <v>63</v>
      </c>
      <c r="F267" s="24">
        <v>86</v>
      </c>
      <c r="G267" s="24">
        <v>9</v>
      </c>
      <c r="H267" s="24">
        <v>1</v>
      </c>
      <c r="I267" s="24">
        <v>5</v>
      </c>
      <c r="J267" s="24">
        <v>14</v>
      </c>
      <c r="K267" s="24">
        <v>4</v>
      </c>
      <c r="L267" s="24">
        <v>0</v>
      </c>
      <c r="M267" s="24">
        <v>106</v>
      </c>
      <c r="N267" s="24">
        <v>0</v>
      </c>
      <c r="O267" s="24">
        <v>10</v>
      </c>
      <c r="P267" s="25">
        <v>149</v>
      </c>
      <c r="Q267" s="18" t="str">
        <f t="shared" si="7"/>
        <v/>
      </c>
    </row>
    <row r="268" spans="1:17" s="18" customFormat="1" x14ac:dyDescent="0.25">
      <c r="A268" s="138" t="s">
        <v>20</v>
      </c>
      <c r="B268" s="134" t="s">
        <v>435</v>
      </c>
      <c r="C268" s="134" t="s">
        <v>263</v>
      </c>
      <c r="D268" s="135" t="s">
        <v>392</v>
      </c>
      <c r="E268" s="211">
        <v>0</v>
      </c>
      <c r="F268" s="211">
        <v>2</v>
      </c>
      <c r="G268" s="211">
        <v>1</v>
      </c>
      <c r="H268" s="211">
        <v>0</v>
      </c>
      <c r="I268" s="211">
        <v>0</v>
      </c>
      <c r="J268" s="211">
        <v>0</v>
      </c>
      <c r="K268" s="211">
        <v>0</v>
      </c>
      <c r="L268" s="211">
        <v>0</v>
      </c>
      <c r="M268" s="211">
        <v>1</v>
      </c>
      <c r="N268" s="211">
        <v>0</v>
      </c>
      <c r="O268" s="211">
        <v>0</v>
      </c>
      <c r="P268" s="212">
        <v>2</v>
      </c>
      <c r="Q268" s="18" t="str">
        <f t="shared" si="7"/>
        <v/>
      </c>
    </row>
    <row r="269" spans="1:17" s="18" customFormat="1" x14ac:dyDescent="0.25">
      <c r="A269" s="213"/>
      <c r="B269" s="134" t="s">
        <v>1378</v>
      </c>
      <c r="C269" s="134"/>
      <c r="D269" s="135" t="s">
        <v>119</v>
      </c>
      <c r="E269" s="214">
        <v>0</v>
      </c>
      <c r="F269" s="214">
        <v>0</v>
      </c>
      <c r="G269" s="214">
        <v>0</v>
      </c>
      <c r="H269" s="214">
        <v>0</v>
      </c>
      <c r="I269" s="214">
        <v>0</v>
      </c>
      <c r="J269" s="214">
        <v>0</v>
      </c>
      <c r="K269" s="214">
        <v>0</v>
      </c>
      <c r="L269" s="214">
        <v>0</v>
      </c>
      <c r="M269" s="214">
        <v>0</v>
      </c>
      <c r="N269" s="214">
        <v>0</v>
      </c>
      <c r="O269" s="214">
        <v>0</v>
      </c>
      <c r="P269" s="306">
        <v>0</v>
      </c>
      <c r="Q269" s="18" t="str">
        <f t="shared" si="7"/>
        <v/>
      </c>
    </row>
    <row r="270" spans="1:17" s="18" customFormat="1" x14ac:dyDescent="0.25">
      <c r="A270" s="213"/>
      <c r="B270" s="134" t="s">
        <v>1378</v>
      </c>
      <c r="C270" s="134"/>
      <c r="D270" s="135" t="s">
        <v>113</v>
      </c>
      <c r="E270" s="211">
        <v>0</v>
      </c>
      <c r="F270" s="211">
        <v>0</v>
      </c>
      <c r="G270" s="211">
        <v>0</v>
      </c>
      <c r="H270" s="211">
        <v>0</v>
      </c>
      <c r="I270" s="211">
        <v>0</v>
      </c>
      <c r="J270" s="211">
        <v>0</v>
      </c>
      <c r="K270" s="211">
        <v>0</v>
      </c>
      <c r="L270" s="211">
        <v>0</v>
      </c>
      <c r="M270" s="211">
        <v>0</v>
      </c>
      <c r="N270" s="211">
        <v>0</v>
      </c>
      <c r="O270" s="211">
        <v>0</v>
      </c>
      <c r="P270" s="212">
        <v>0</v>
      </c>
      <c r="Q270" s="18" t="str">
        <f t="shared" si="7"/>
        <v/>
      </c>
    </row>
    <row r="271" spans="1:17" s="18" customFormat="1" x14ac:dyDescent="0.25">
      <c r="A271" s="213"/>
      <c r="B271" s="134" t="s">
        <v>434</v>
      </c>
      <c r="C271" s="134" t="s">
        <v>228</v>
      </c>
      <c r="D271" s="135" t="s">
        <v>392</v>
      </c>
      <c r="E271" s="211">
        <v>2</v>
      </c>
      <c r="F271" s="211">
        <v>2</v>
      </c>
      <c r="G271" s="211">
        <v>0</v>
      </c>
      <c r="H271" s="211">
        <v>0</v>
      </c>
      <c r="I271" s="211">
        <v>0</v>
      </c>
      <c r="J271" s="211">
        <v>1</v>
      </c>
      <c r="K271" s="211">
        <v>0</v>
      </c>
      <c r="L271" s="211">
        <v>0</v>
      </c>
      <c r="M271" s="211">
        <v>3</v>
      </c>
      <c r="N271" s="211">
        <v>0</v>
      </c>
      <c r="O271" s="211">
        <v>0</v>
      </c>
      <c r="P271" s="212">
        <v>4</v>
      </c>
      <c r="Q271" s="18" t="str">
        <f t="shared" si="7"/>
        <v/>
      </c>
    </row>
    <row r="272" spans="1:17" s="18" customFormat="1" x14ac:dyDescent="0.25">
      <c r="A272" s="213"/>
      <c r="B272" s="134" t="s">
        <v>1378</v>
      </c>
      <c r="C272" s="134"/>
      <c r="D272" s="135" t="s">
        <v>119</v>
      </c>
      <c r="E272" s="214">
        <v>0</v>
      </c>
      <c r="F272" s="214">
        <v>0</v>
      </c>
      <c r="G272" s="214">
        <v>0</v>
      </c>
      <c r="H272" s="214">
        <v>0</v>
      </c>
      <c r="I272" s="214">
        <v>0</v>
      </c>
      <c r="J272" s="214">
        <v>0</v>
      </c>
      <c r="K272" s="214">
        <v>0</v>
      </c>
      <c r="L272" s="214">
        <v>0</v>
      </c>
      <c r="M272" s="214">
        <v>0</v>
      </c>
      <c r="N272" s="214">
        <v>0</v>
      </c>
      <c r="O272" s="214">
        <v>0</v>
      </c>
      <c r="P272" s="306">
        <v>0</v>
      </c>
      <c r="Q272" s="18" t="str">
        <f t="shared" si="7"/>
        <v/>
      </c>
    </row>
    <row r="273" spans="1:17" s="18" customFormat="1" x14ac:dyDescent="0.25">
      <c r="A273" s="213"/>
      <c r="B273" s="134" t="s">
        <v>1378</v>
      </c>
      <c r="C273" s="134"/>
      <c r="D273" s="135" t="s">
        <v>113</v>
      </c>
      <c r="E273" s="211">
        <v>0</v>
      </c>
      <c r="F273" s="211">
        <v>1</v>
      </c>
      <c r="G273" s="211">
        <v>1</v>
      </c>
      <c r="H273" s="211">
        <v>0</v>
      </c>
      <c r="I273" s="211">
        <v>0</v>
      </c>
      <c r="J273" s="211">
        <v>0</v>
      </c>
      <c r="K273" s="211">
        <v>0</v>
      </c>
      <c r="L273" s="211">
        <v>0</v>
      </c>
      <c r="M273" s="211">
        <v>0</v>
      </c>
      <c r="N273" s="211">
        <v>0</v>
      </c>
      <c r="O273" s="211">
        <v>0</v>
      </c>
      <c r="P273" s="212">
        <v>1</v>
      </c>
      <c r="Q273" s="18" t="str">
        <f t="shared" si="7"/>
        <v/>
      </c>
    </row>
    <row r="274" spans="1:17" s="18" customFormat="1" x14ac:dyDescent="0.25">
      <c r="A274" s="213"/>
      <c r="B274" s="134" t="s">
        <v>441</v>
      </c>
      <c r="C274" s="134" t="s">
        <v>229</v>
      </c>
      <c r="D274" s="135" t="s">
        <v>392</v>
      </c>
      <c r="E274" s="211">
        <v>12</v>
      </c>
      <c r="F274" s="211">
        <v>18</v>
      </c>
      <c r="G274" s="211">
        <v>2</v>
      </c>
      <c r="H274" s="211">
        <v>0</v>
      </c>
      <c r="I274" s="211">
        <v>3</v>
      </c>
      <c r="J274" s="211">
        <v>0</v>
      </c>
      <c r="K274" s="211">
        <v>2</v>
      </c>
      <c r="L274" s="211">
        <v>0</v>
      </c>
      <c r="M274" s="211">
        <v>22</v>
      </c>
      <c r="N274" s="211">
        <v>0</v>
      </c>
      <c r="O274" s="211">
        <v>1</v>
      </c>
      <c r="P274" s="212">
        <v>30</v>
      </c>
      <c r="Q274" s="18" t="str">
        <f t="shared" si="7"/>
        <v/>
      </c>
    </row>
    <row r="275" spans="1:17" s="18" customFormat="1" x14ac:dyDescent="0.25">
      <c r="A275" s="213"/>
      <c r="B275" s="134" t="s">
        <v>1378</v>
      </c>
      <c r="C275" s="134"/>
      <c r="D275" s="135" t="s">
        <v>119</v>
      </c>
      <c r="E275" s="214">
        <v>0</v>
      </c>
      <c r="F275" s="214">
        <v>0</v>
      </c>
      <c r="G275" s="214">
        <v>0</v>
      </c>
      <c r="H275" s="214">
        <v>0</v>
      </c>
      <c r="I275" s="214">
        <v>0</v>
      </c>
      <c r="J275" s="214">
        <v>0</v>
      </c>
      <c r="K275" s="214">
        <v>0</v>
      </c>
      <c r="L275" s="214">
        <v>0</v>
      </c>
      <c r="M275" s="214">
        <v>0</v>
      </c>
      <c r="N275" s="214">
        <v>0</v>
      </c>
      <c r="O275" s="214">
        <v>0</v>
      </c>
      <c r="P275" s="306">
        <v>0</v>
      </c>
      <c r="Q275" s="18" t="str">
        <f t="shared" si="7"/>
        <v/>
      </c>
    </row>
    <row r="276" spans="1:17" s="18" customFormat="1" x14ac:dyDescent="0.25">
      <c r="A276" s="213"/>
      <c r="B276" s="134" t="s">
        <v>1378</v>
      </c>
      <c r="C276" s="134"/>
      <c r="D276" s="135" t="s">
        <v>113</v>
      </c>
      <c r="E276" s="214">
        <v>0</v>
      </c>
      <c r="F276" s="214">
        <v>0</v>
      </c>
      <c r="G276" s="214">
        <v>0</v>
      </c>
      <c r="H276" s="214">
        <v>0</v>
      </c>
      <c r="I276" s="214">
        <v>0</v>
      </c>
      <c r="J276" s="214">
        <v>0</v>
      </c>
      <c r="K276" s="214">
        <v>0</v>
      </c>
      <c r="L276" s="214">
        <v>0</v>
      </c>
      <c r="M276" s="214">
        <v>0</v>
      </c>
      <c r="N276" s="214">
        <v>0</v>
      </c>
      <c r="O276" s="214">
        <v>0</v>
      </c>
      <c r="P276" s="306">
        <v>0</v>
      </c>
      <c r="Q276" s="18" t="str">
        <f t="shared" si="7"/>
        <v/>
      </c>
    </row>
    <row r="277" spans="1:17" s="18" customFormat="1" x14ac:dyDescent="0.25">
      <c r="A277" s="213"/>
      <c r="B277" s="134" t="s">
        <v>1404</v>
      </c>
      <c r="C277" s="134" t="s">
        <v>230</v>
      </c>
      <c r="D277" s="135" t="s">
        <v>392</v>
      </c>
      <c r="E277" s="211">
        <v>5</v>
      </c>
      <c r="F277" s="211">
        <v>1</v>
      </c>
      <c r="G277" s="211">
        <v>0</v>
      </c>
      <c r="H277" s="211">
        <v>0</v>
      </c>
      <c r="I277" s="211">
        <v>0</v>
      </c>
      <c r="J277" s="211">
        <v>0</v>
      </c>
      <c r="K277" s="211">
        <v>0</v>
      </c>
      <c r="L277" s="211">
        <v>0</v>
      </c>
      <c r="M277" s="211">
        <v>6</v>
      </c>
      <c r="N277" s="211">
        <v>0</v>
      </c>
      <c r="O277" s="211">
        <v>0</v>
      </c>
      <c r="P277" s="212">
        <v>6</v>
      </c>
      <c r="Q277" s="18" t="str">
        <f t="shared" si="7"/>
        <v/>
      </c>
    </row>
    <row r="278" spans="1:17" s="18" customFormat="1" x14ac:dyDescent="0.25">
      <c r="A278" s="213"/>
      <c r="B278" s="134" t="s">
        <v>1378</v>
      </c>
      <c r="C278" s="134"/>
      <c r="D278" s="135" t="s">
        <v>119</v>
      </c>
      <c r="E278" s="214">
        <v>0</v>
      </c>
      <c r="F278" s="214">
        <v>0</v>
      </c>
      <c r="G278" s="214">
        <v>0</v>
      </c>
      <c r="H278" s="214">
        <v>0</v>
      </c>
      <c r="I278" s="214">
        <v>0</v>
      </c>
      <c r="J278" s="214">
        <v>0</v>
      </c>
      <c r="K278" s="214">
        <v>0</v>
      </c>
      <c r="L278" s="214">
        <v>0</v>
      </c>
      <c r="M278" s="214">
        <v>0</v>
      </c>
      <c r="N278" s="214">
        <v>0</v>
      </c>
      <c r="O278" s="214">
        <v>0</v>
      </c>
      <c r="P278" s="306">
        <v>0</v>
      </c>
      <c r="Q278" s="18" t="str">
        <f t="shared" si="7"/>
        <v/>
      </c>
    </row>
    <row r="279" spans="1:17" s="18" customFormat="1" x14ac:dyDescent="0.25">
      <c r="A279" s="213"/>
      <c r="B279" s="134" t="s">
        <v>1378</v>
      </c>
      <c r="C279" s="134"/>
      <c r="D279" s="135" t="s">
        <v>113</v>
      </c>
      <c r="E279" s="214">
        <v>0</v>
      </c>
      <c r="F279" s="214">
        <v>0</v>
      </c>
      <c r="G279" s="214">
        <v>0</v>
      </c>
      <c r="H279" s="214">
        <v>0</v>
      </c>
      <c r="I279" s="214">
        <v>0</v>
      </c>
      <c r="J279" s="214">
        <v>0</v>
      </c>
      <c r="K279" s="214">
        <v>0</v>
      </c>
      <c r="L279" s="214">
        <v>0</v>
      </c>
      <c r="M279" s="214">
        <v>0</v>
      </c>
      <c r="N279" s="214">
        <v>0</v>
      </c>
      <c r="O279" s="214">
        <v>0</v>
      </c>
      <c r="P279" s="306">
        <v>0</v>
      </c>
      <c r="Q279" s="18" t="str">
        <f t="shared" si="7"/>
        <v/>
      </c>
    </row>
    <row r="280" spans="1:17" s="18" customFormat="1" x14ac:dyDescent="0.25">
      <c r="A280" s="213"/>
      <c r="B280" s="134" t="s">
        <v>446</v>
      </c>
      <c r="C280" s="134" t="s">
        <v>231</v>
      </c>
      <c r="D280" s="135" t="s">
        <v>392</v>
      </c>
      <c r="E280" s="211">
        <v>4</v>
      </c>
      <c r="F280" s="211">
        <v>6</v>
      </c>
      <c r="G280" s="211">
        <v>2</v>
      </c>
      <c r="H280" s="211">
        <v>0</v>
      </c>
      <c r="I280" s="211">
        <v>3</v>
      </c>
      <c r="J280" s="211">
        <v>0</v>
      </c>
      <c r="K280" s="211">
        <v>0</v>
      </c>
      <c r="L280" s="211">
        <v>0</v>
      </c>
      <c r="M280" s="211">
        <v>3</v>
      </c>
      <c r="N280" s="211">
        <v>1</v>
      </c>
      <c r="O280" s="211">
        <v>1</v>
      </c>
      <c r="P280" s="212">
        <v>10</v>
      </c>
      <c r="Q280" s="18" t="str">
        <f t="shared" si="7"/>
        <v/>
      </c>
    </row>
    <row r="281" spans="1:17" s="18" customFormat="1" x14ac:dyDescent="0.25">
      <c r="A281" s="213"/>
      <c r="B281" s="134" t="s">
        <v>1378</v>
      </c>
      <c r="C281" s="134"/>
      <c r="D281" s="135" t="s">
        <v>119</v>
      </c>
      <c r="E281" s="214">
        <v>0</v>
      </c>
      <c r="F281" s="214">
        <v>0</v>
      </c>
      <c r="G281" s="214">
        <v>0</v>
      </c>
      <c r="H281" s="214">
        <v>0</v>
      </c>
      <c r="I281" s="214">
        <v>0</v>
      </c>
      <c r="J281" s="214">
        <v>0</v>
      </c>
      <c r="K281" s="214">
        <v>0</v>
      </c>
      <c r="L281" s="214">
        <v>0</v>
      </c>
      <c r="M281" s="214">
        <v>0</v>
      </c>
      <c r="N281" s="214">
        <v>0</v>
      </c>
      <c r="O281" s="214">
        <v>0</v>
      </c>
      <c r="P281" s="306">
        <v>0</v>
      </c>
      <c r="Q281" s="18" t="str">
        <f t="shared" si="7"/>
        <v/>
      </c>
    </row>
    <row r="282" spans="1:17" s="18" customFormat="1" x14ac:dyDescent="0.25">
      <c r="A282" s="213"/>
      <c r="B282" s="134" t="s">
        <v>1378</v>
      </c>
      <c r="C282" s="134"/>
      <c r="D282" s="135" t="s">
        <v>113</v>
      </c>
      <c r="E282" s="214">
        <v>0</v>
      </c>
      <c r="F282" s="214">
        <v>1</v>
      </c>
      <c r="G282" s="214">
        <v>1</v>
      </c>
      <c r="H282" s="214">
        <v>0</v>
      </c>
      <c r="I282" s="214">
        <v>0</v>
      </c>
      <c r="J282" s="214">
        <v>0</v>
      </c>
      <c r="K282" s="214">
        <v>0</v>
      </c>
      <c r="L282" s="214">
        <v>0</v>
      </c>
      <c r="M282" s="214">
        <v>0</v>
      </c>
      <c r="N282" s="214">
        <v>0</v>
      </c>
      <c r="O282" s="214">
        <v>0</v>
      </c>
      <c r="P282" s="306">
        <v>1</v>
      </c>
      <c r="Q282" s="18" t="str">
        <f t="shared" si="7"/>
        <v/>
      </c>
    </row>
    <row r="283" spans="1:17" s="18" customFormat="1" x14ac:dyDescent="0.25">
      <c r="A283" s="139"/>
      <c r="B283" s="134" t="s">
        <v>436</v>
      </c>
      <c r="C283" s="134" t="s">
        <v>232</v>
      </c>
      <c r="D283" s="135" t="s">
        <v>392</v>
      </c>
      <c r="E283" s="211">
        <v>1</v>
      </c>
      <c r="F283" s="211">
        <v>0</v>
      </c>
      <c r="G283" s="211">
        <v>0</v>
      </c>
      <c r="H283" s="211">
        <v>0</v>
      </c>
      <c r="I283" s="211">
        <v>0</v>
      </c>
      <c r="J283" s="211">
        <v>0</v>
      </c>
      <c r="K283" s="211">
        <v>0</v>
      </c>
      <c r="L283" s="211">
        <v>0</v>
      </c>
      <c r="M283" s="211">
        <v>1</v>
      </c>
      <c r="N283" s="211">
        <v>0</v>
      </c>
      <c r="O283" s="211">
        <v>0</v>
      </c>
      <c r="P283" s="212">
        <v>1</v>
      </c>
      <c r="Q283" s="18" t="str">
        <f t="shared" si="7"/>
        <v/>
      </c>
    </row>
    <row r="284" spans="1:17" s="18" customFormat="1" x14ac:dyDescent="0.25">
      <c r="A284" s="213"/>
      <c r="B284" s="134" t="s">
        <v>1378</v>
      </c>
      <c r="C284" s="134"/>
      <c r="D284" s="135" t="s">
        <v>119</v>
      </c>
      <c r="E284" s="214">
        <v>0</v>
      </c>
      <c r="F284" s="214">
        <v>0</v>
      </c>
      <c r="G284" s="214">
        <v>0</v>
      </c>
      <c r="H284" s="214">
        <v>0</v>
      </c>
      <c r="I284" s="214">
        <v>0</v>
      </c>
      <c r="J284" s="214">
        <v>0</v>
      </c>
      <c r="K284" s="214">
        <v>0</v>
      </c>
      <c r="L284" s="214">
        <v>0</v>
      </c>
      <c r="M284" s="214">
        <v>0</v>
      </c>
      <c r="N284" s="214">
        <v>0</v>
      </c>
      <c r="O284" s="214">
        <v>0</v>
      </c>
      <c r="P284" s="306">
        <v>0</v>
      </c>
      <c r="Q284" s="18" t="str">
        <f t="shared" si="7"/>
        <v/>
      </c>
    </row>
    <row r="285" spans="1:17" s="18" customFormat="1" x14ac:dyDescent="0.25">
      <c r="A285" s="213"/>
      <c r="B285" s="134" t="s">
        <v>1378</v>
      </c>
      <c r="C285" s="134"/>
      <c r="D285" s="135" t="s">
        <v>113</v>
      </c>
      <c r="E285" s="211">
        <v>1</v>
      </c>
      <c r="F285" s="211">
        <v>2</v>
      </c>
      <c r="G285" s="211">
        <v>1</v>
      </c>
      <c r="H285" s="211">
        <v>0</v>
      </c>
      <c r="I285" s="211">
        <v>0</v>
      </c>
      <c r="J285" s="211">
        <v>0</v>
      </c>
      <c r="K285" s="211">
        <v>1</v>
      </c>
      <c r="L285" s="211">
        <v>0</v>
      </c>
      <c r="M285" s="211">
        <v>1</v>
      </c>
      <c r="N285" s="211">
        <v>0</v>
      </c>
      <c r="O285" s="211">
        <v>0</v>
      </c>
      <c r="P285" s="212">
        <v>3</v>
      </c>
      <c r="Q285" s="18" t="str">
        <f t="shared" si="7"/>
        <v/>
      </c>
    </row>
    <row r="286" spans="1:17" s="18" customFormat="1" x14ac:dyDescent="0.25">
      <c r="A286" s="213"/>
      <c r="B286" s="134" t="s">
        <v>424</v>
      </c>
      <c r="C286" s="134" t="s">
        <v>233</v>
      </c>
      <c r="D286" s="135" t="s">
        <v>392</v>
      </c>
      <c r="E286" s="214">
        <v>0</v>
      </c>
      <c r="F286" s="214">
        <v>0</v>
      </c>
      <c r="G286" s="214">
        <v>0</v>
      </c>
      <c r="H286" s="214">
        <v>0</v>
      </c>
      <c r="I286" s="214">
        <v>0</v>
      </c>
      <c r="J286" s="214">
        <v>0</v>
      </c>
      <c r="K286" s="214">
        <v>0</v>
      </c>
      <c r="L286" s="214">
        <v>0</v>
      </c>
      <c r="M286" s="214">
        <v>0</v>
      </c>
      <c r="N286" s="214">
        <v>0</v>
      </c>
      <c r="O286" s="214">
        <v>0</v>
      </c>
      <c r="P286" s="306">
        <v>0</v>
      </c>
      <c r="Q286" s="18" t="str">
        <f t="shared" si="7"/>
        <v/>
      </c>
    </row>
    <row r="287" spans="1:17" s="18" customFormat="1" x14ac:dyDescent="0.25">
      <c r="A287" s="213"/>
      <c r="B287" s="134" t="s">
        <v>1378</v>
      </c>
      <c r="C287" s="134"/>
      <c r="D287" s="135" t="s">
        <v>119</v>
      </c>
      <c r="E287" s="214">
        <v>0</v>
      </c>
      <c r="F287" s="214">
        <v>0</v>
      </c>
      <c r="G287" s="214">
        <v>0</v>
      </c>
      <c r="H287" s="214">
        <v>0</v>
      </c>
      <c r="I287" s="214">
        <v>0</v>
      </c>
      <c r="J287" s="214">
        <v>0</v>
      </c>
      <c r="K287" s="214">
        <v>0</v>
      </c>
      <c r="L287" s="214">
        <v>0</v>
      </c>
      <c r="M287" s="214">
        <v>0</v>
      </c>
      <c r="N287" s="214">
        <v>0</v>
      </c>
      <c r="O287" s="214">
        <v>0</v>
      </c>
      <c r="P287" s="306">
        <v>0</v>
      </c>
      <c r="Q287" s="18" t="str">
        <f t="shared" si="7"/>
        <v/>
      </c>
    </row>
    <row r="288" spans="1:17" s="18" customFormat="1" x14ac:dyDescent="0.25">
      <c r="A288" s="213"/>
      <c r="B288" s="134" t="s">
        <v>1378</v>
      </c>
      <c r="C288" s="134"/>
      <c r="D288" s="135" t="s">
        <v>113</v>
      </c>
      <c r="E288" s="211">
        <v>2</v>
      </c>
      <c r="F288" s="211">
        <v>0</v>
      </c>
      <c r="G288" s="211">
        <v>1</v>
      </c>
      <c r="H288" s="211">
        <v>0</v>
      </c>
      <c r="I288" s="211">
        <v>0</v>
      </c>
      <c r="J288" s="211">
        <v>0</v>
      </c>
      <c r="K288" s="211">
        <v>0</v>
      </c>
      <c r="L288" s="211">
        <v>0</v>
      </c>
      <c r="M288" s="211">
        <v>1</v>
      </c>
      <c r="N288" s="211">
        <v>0</v>
      </c>
      <c r="O288" s="211">
        <v>0</v>
      </c>
      <c r="P288" s="212">
        <v>2</v>
      </c>
      <c r="Q288" s="18" t="str">
        <f t="shared" si="7"/>
        <v/>
      </c>
    </row>
    <row r="289" spans="1:17" s="18" customFormat="1" x14ac:dyDescent="0.25">
      <c r="A289" s="213"/>
      <c r="B289" s="134" t="s">
        <v>1405</v>
      </c>
      <c r="C289" s="134" t="s">
        <v>30</v>
      </c>
      <c r="D289" s="135" t="s">
        <v>392</v>
      </c>
      <c r="E289" s="214">
        <v>0</v>
      </c>
      <c r="F289" s="214">
        <v>0</v>
      </c>
      <c r="G289" s="214">
        <v>0</v>
      </c>
      <c r="H289" s="214">
        <v>0</v>
      </c>
      <c r="I289" s="214">
        <v>0</v>
      </c>
      <c r="J289" s="214">
        <v>0</v>
      </c>
      <c r="K289" s="214">
        <v>0</v>
      </c>
      <c r="L289" s="214">
        <v>0</v>
      </c>
      <c r="M289" s="214">
        <v>0</v>
      </c>
      <c r="N289" s="214">
        <v>0</v>
      </c>
      <c r="O289" s="214">
        <v>0</v>
      </c>
      <c r="P289" s="306">
        <v>0</v>
      </c>
      <c r="Q289" s="18" t="str">
        <f t="shared" si="7"/>
        <v/>
      </c>
    </row>
    <row r="290" spans="1:17" s="18" customFormat="1" x14ac:dyDescent="0.25">
      <c r="A290" s="213"/>
      <c r="B290" s="134" t="s">
        <v>1378</v>
      </c>
      <c r="C290" s="134"/>
      <c r="D290" s="135" t="s">
        <v>119</v>
      </c>
      <c r="E290" s="214">
        <v>120</v>
      </c>
      <c r="F290" s="214">
        <v>144</v>
      </c>
      <c r="G290" s="214">
        <v>14</v>
      </c>
      <c r="H290" s="214">
        <v>1</v>
      </c>
      <c r="I290" s="214">
        <v>48</v>
      </c>
      <c r="J290" s="214">
        <v>9</v>
      </c>
      <c r="K290" s="214">
        <v>3</v>
      </c>
      <c r="L290" s="214">
        <v>0</v>
      </c>
      <c r="M290" s="214">
        <v>180</v>
      </c>
      <c r="N290" s="214">
        <v>0</v>
      </c>
      <c r="O290" s="214">
        <v>9</v>
      </c>
      <c r="P290" s="306">
        <v>264</v>
      </c>
      <c r="Q290" s="18" t="str">
        <f t="shared" si="7"/>
        <v/>
      </c>
    </row>
    <row r="291" spans="1:17" s="18" customFormat="1" x14ac:dyDescent="0.25">
      <c r="A291" s="213"/>
      <c r="B291" s="134" t="s">
        <v>1378</v>
      </c>
      <c r="C291" s="134"/>
      <c r="D291" s="135" t="s">
        <v>113</v>
      </c>
      <c r="E291" s="211">
        <v>0</v>
      </c>
      <c r="F291" s="211">
        <v>0</v>
      </c>
      <c r="G291" s="211">
        <v>0</v>
      </c>
      <c r="H291" s="211">
        <v>0</v>
      </c>
      <c r="I291" s="211">
        <v>0</v>
      </c>
      <c r="J291" s="211">
        <v>0</v>
      </c>
      <c r="K291" s="211">
        <v>0</v>
      </c>
      <c r="L291" s="211">
        <v>0</v>
      </c>
      <c r="M291" s="211">
        <v>0</v>
      </c>
      <c r="N291" s="211">
        <v>0</v>
      </c>
      <c r="O291" s="211">
        <v>0</v>
      </c>
      <c r="P291" s="212">
        <v>0</v>
      </c>
      <c r="Q291" s="18" t="str">
        <f t="shared" si="7"/>
        <v/>
      </c>
    </row>
    <row r="292" spans="1:17" s="18" customFormat="1" x14ac:dyDescent="0.25">
      <c r="A292" s="213"/>
      <c r="B292" s="134" t="s">
        <v>449</v>
      </c>
      <c r="C292" s="134" t="s">
        <v>390</v>
      </c>
      <c r="D292" s="135" t="s">
        <v>392</v>
      </c>
      <c r="E292" s="214">
        <v>0</v>
      </c>
      <c r="F292" s="214">
        <v>0</v>
      </c>
      <c r="G292" s="214">
        <v>0</v>
      </c>
      <c r="H292" s="214">
        <v>0</v>
      </c>
      <c r="I292" s="214">
        <v>0</v>
      </c>
      <c r="J292" s="214">
        <v>0</v>
      </c>
      <c r="K292" s="214">
        <v>0</v>
      </c>
      <c r="L292" s="214">
        <v>0</v>
      </c>
      <c r="M292" s="214">
        <v>0</v>
      </c>
      <c r="N292" s="214">
        <v>0</v>
      </c>
      <c r="O292" s="214">
        <v>0</v>
      </c>
      <c r="P292" s="306">
        <v>0</v>
      </c>
      <c r="Q292" s="18" t="str">
        <f t="shared" si="7"/>
        <v/>
      </c>
    </row>
    <row r="293" spans="1:17" s="18" customFormat="1" x14ac:dyDescent="0.25">
      <c r="A293" s="213"/>
      <c r="B293" s="134" t="s">
        <v>1378</v>
      </c>
      <c r="C293" s="134"/>
      <c r="D293" s="135" t="s">
        <v>119</v>
      </c>
      <c r="E293" s="211">
        <v>0</v>
      </c>
      <c r="F293" s="211">
        <v>0</v>
      </c>
      <c r="G293" s="211">
        <v>0</v>
      </c>
      <c r="H293" s="211">
        <v>0</v>
      </c>
      <c r="I293" s="211">
        <v>0</v>
      </c>
      <c r="J293" s="211">
        <v>0</v>
      </c>
      <c r="K293" s="211">
        <v>0</v>
      </c>
      <c r="L293" s="211">
        <v>0</v>
      </c>
      <c r="M293" s="211">
        <v>0</v>
      </c>
      <c r="N293" s="211">
        <v>0</v>
      </c>
      <c r="O293" s="211">
        <v>0</v>
      </c>
      <c r="P293" s="212">
        <v>0</v>
      </c>
      <c r="Q293" s="18" t="str">
        <f t="shared" si="7"/>
        <v/>
      </c>
    </row>
    <row r="294" spans="1:17" s="18" customFormat="1" x14ac:dyDescent="0.25">
      <c r="A294" s="213"/>
      <c r="B294" s="134" t="s">
        <v>1378</v>
      </c>
      <c r="C294" s="134"/>
      <c r="D294" s="135" t="s">
        <v>113</v>
      </c>
      <c r="E294" s="214">
        <v>2</v>
      </c>
      <c r="F294" s="214">
        <v>1</v>
      </c>
      <c r="G294" s="214">
        <v>1</v>
      </c>
      <c r="H294" s="214">
        <v>0</v>
      </c>
      <c r="I294" s="214">
        <v>0</v>
      </c>
      <c r="J294" s="214">
        <v>0</v>
      </c>
      <c r="K294" s="214">
        <v>0</v>
      </c>
      <c r="L294" s="214">
        <v>0</v>
      </c>
      <c r="M294" s="214">
        <v>2</v>
      </c>
      <c r="N294" s="214">
        <v>0</v>
      </c>
      <c r="O294" s="214">
        <v>0</v>
      </c>
      <c r="P294" s="306">
        <v>3</v>
      </c>
      <c r="Q294" s="18" t="str">
        <f t="shared" si="7"/>
        <v/>
      </c>
    </row>
    <row r="295" spans="1:17" s="18" customFormat="1" x14ac:dyDescent="0.25">
      <c r="A295" s="213"/>
      <c r="B295" s="134" t="s">
        <v>438</v>
      </c>
      <c r="C295" s="134" t="s">
        <v>235</v>
      </c>
      <c r="D295" s="135" t="s">
        <v>392</v>
      </c>
      <c r="E295" s="211">
        <v>0</v>
      </c>
      <c r="F295" s="211">
        <v>0</v>
      </c>
      <c r="G295" s="211">
        <v>0</v>
      </c>
      <c r="H295" s="211">
        <v>0</v>
      </c>
      <c r="I295" s="211">
        <v>0</v>
      </c>
      <c r="J295" s="211">
        <v>0</v>
      </c>
      <c r="K295" s="211">
        <v>0</v>
      </c>
      <c r="L295" s="211">
        <v>0</v>
      </c>
      <c r="M295" s="211">
        <v>0</v>
      </c>
      <c r="N295" s="211">
        <v>0</v>
      </c>
      <c r="O295" s="211">
        <v>0</v>
      </c>
      <c r="P295" s="212">
        <v>0</v>
      </c>
      <c r="Q295" s="18" t="str">
        <f t="shared" si="7"/>
        <v/>
      </c>
    </row>
    <row r="296" spans="1:17" s="18" customFormat="1" x14ac:dyDescent="0.25">
      <c r="A296" s="213"/>
      <c r="B296" s="134" t="s">
        <v>1378</v>
      </c>
      <c r="C296" s="134"/>
      <c r="D296" s="135" t="s">
        <v>119</v>
      </c>
      <c r="E296" s="214">
        <v>0</v>
      </c>
      <c r="F296" s="214">
        <v>0</v>
      </c>
      <c r="G296" s="214">
        <v>0</v>
      </c>
      <c r="H296" s="214">
        <v>0</v>
      </c>
      <c r="I296" s="214">
        <v>0</v>
      </c>
      <c r="J296" s="214">
        <v>0</v>
      </c>
      <c r="K296" s="214">
        <v>0</v>
      </c>
      <c r="L296" s="214">
        <v>0</v>
      </c>
      <c r="M296" s="214">
        <v>0</v>
      </c>
      <c r="N296" s="214">
        <v>0</v>
      </c>
      <c r="O296" s="214">
        <v>0</v>
      </c>
      <c r="P296" s="306">
        <v>0</v>
      </c>
      <c r="Q296" s="18" t="str">
        <f t="shared" si="7"/>
        <v/>
      </c>
    </row>
    <row r="297" spans="1:17" s="18" customFormat="1" x14ac:dyDescent="0.25">
      <c r="A297" s="213"/>
      <c r="B297" s="134" t="s">
        <v>1378</v>
      </c>
      <c r="C297" s="134"/>
      <c r="D297" s="135" t="s">
        <v>113</v>
      </c>
      <c r="E297" s="211">
        <v>2</v>
      </c>
      <c r="F297" s="211">
        <v>2</v>
      </c>
      <c r="G297" s="211">
        <v>0</v>
      </c>
      <c r="H297" s="211">
        <v>0</v>
      </c>
      <c r="I297" s="211">
        <v>1</v>
      </c>
      <c r="J297" s="211">
        <v>1</v>
      </c>
      <c r="K297" s="211">
        <v>0</v>
      </c>
      <c r="L297" s="211">
        <v>0</v>
      </c>
      <c r="M297" s="211">
        <v>2</v>
      </c>
      <c r="N297" s="211">
        <v>0</v>
      </c>
      <c r="O297" s="211">
        <v>0</v>
      </c>
      <c r="P297" s="212">
        <v>4</v>
      </c>
      <c r="Q297" s="18" t="str">
        <f t="shared" si="7"/>
        <v/>
      </c>
    </row>
    <row r="298" spans="1:17" s="18" customFormat="1" x14ac:dyDescent="0.25">
      <c r="A298" s="213"/>
      <c r="B298" s="134" t="s">
        <v>448</v>
      </c>
      <c r="C298" s="134" t="s">
        <v>264</v>
      </c>
      <c r="D298" s="135" t="s">
        <v>392</v>
      </c>
      <c r="E298" s="211">
        <v>0</v>
      </c>
      <c r="F298" s="211">
        <v>0</v>
      </c>
      <c r="G298" s="211">
        <v>0</v>
      </c>
      <c r="H298" s="211">
        <v>0</v>
      </c>
      <c r="I298" s="211">
        <v>0</v>
      </c>
      <c r="J298" s="211">
        <v>0</v>
      </c>
      <c r="K298" s="211">
        <v>0</v>
      </c>
      <c r="L298" s="211">
        <v>0</v>
      </c>
      <c r="M298" s="211">
        <v>0</v>
      </c>
      <c r="N298" s="211">
        <v>0</v>
      </c>
      <c r="O298" s="211">
        <v>0</v>
      </c>
      <c r="P298" s="212">
        <v>0</v>
      </c>
      <c r="Q298" s="18" t="str">
        <f t="shared" si="7"/>
        <v/>
      </c>
    </row>
    <row r="299" spans="1:17" s="18" customFormat="1" x14ac:dyDescent="0.25">
      <c r="A299" s="213"/>
      <c r="B299" s="134" t="s">
        <v>1378</v>
      </c>
      <c r="C299" s="134"/>
      <c r="D299" s="135" t="s">
        <v>119</v>
      </c>
      <c r="E299" s="214">
        <v>0</v>
      </c>
      <c r="F299" s="214">
        <v>0</v>
      </c>
      <c r="G299" s="214">
        <v>0</v>
      </c>
      <c r="H299" s="214">
        <v>0</v>
      </c>
      <c r="I299" s="214">
        <v>0</v>
      </c>
      <c r="J299" s="214">
        <v>0</v>
      </c>
      <c r="K299" s="214">
        <v>0</v>
      </c>
      <c r="L299" s="214">
        <v>0</v>
      </c>
      <c r="M299" s="214">
        <v>0</v>
      </c>
      <c r="N299" s="214">
        <v>0</v>
      </c>
      <c r="O299" s="214">
        <v>0</v>
      </c>
      <c r="P299" s="306">
        <v>0</v>
      </c>
      <c r="Q299" s="18" t="str">
        <f t="shared" si="7"/>
        <v/>
      </c>
    </row>
    <row r="300" spans="1:17" s="18" customFormat="1" x14ac:dyDescent="0.25">
      <c r="A300" s="213"/>
      <c r="B300" s="134" t="s">
        <v>1378</v>
      </c>
      <c r="C300" s="134"/>
      <c r="D300" s="135" t="s">
        <v>113</v>
      </c>
      <c r="E300" s="211">
        <v>0</v>
      </c>
      <c r="F300" s="211">
        <v>1</v>
      </c>
      <c r="G300" s="211">
        <v>1</v>
      </c>
      <c r="H300" s="211">
        <v>0</v>
      </c>
      <c r="I300" s="211">
        <v>0</v>
      </c>
      <c r="J300" s="211">
        <v>0</v>
      </c>
      <c r="K300" s="211">
        <v>0</v>
      </c>
      <c r="L300" s="211">
        <v>0</v>
      </c>
      <c r="M300" s="211">
        <v>0</v>
      </c>
      <c r="N300" s="211">
        <v>0</v>
      </c>
      <c r="O300" s="211">
        <v>0</v>
      </c>
      <c r="P300" s="212">
        <v>1</v>
      </c>
      <c r="Q300" s="18" t="str">
        <f t="shared" si="7"/>
        <v/>
      </c>
    </row>
    <row r="301" spans="1:17" s="18" customFormat="1" x14ac:dyDescent="0.25">
      <c r="A301" s="139" t="s">
        <v>236</v>
      </c>
      <c r="B301" s="134" t="s">
        <v>437</v>
      </c>
      <c r="C301" s="134" t="s">
        <v>237</v>
      </c>
      <c r="D301" s="135" t="s">
        <v>392</v>
      </c>
      <c r="E301" s="211">
        <v>1</v>
      </c>
      <c r="F301" s="211">
        <v>0</v>
      </c>
      <c r="G301" s="211">
        <v>0</v>
      </c>
      <c r="H301" s="211">
        <v>0</v>
      </c>
      <c r="I301" s="211">
        <v>0</v>
      </c>
      <c r="J301" s="211">
        <v>0</v>
      </c>
      <c r="K301" s="211">
        <v>0</v>
      </c>
      <c r="L301" s="211">
        <v>0</v>
      </c>
      <c r="M301" s="211">
        <v>1</v>
      </c>
      <c r="N301" s="211">
        <v>0</v>
      </c>
      <c r="O301" s="211">
        <v>0</v>
      </c>
      <c r="P301" s="212">
        <v>1</v>
      </c>
      <c r="Q301" s="18" t="str">
        <f t="shared" si="7"/>
        <v/>
      </c>
    </row>
    <row r="302" spans="1:17" s="18" customFormat="1" x14ac:dyDescent="0.25">
      <c r="A302" s="213"/>
      <c r="B302" s="134" t="s">
        <v>1378</v>
      </c>
      <c r="C302" s="134"/>
      <c r="D302" s="135" t="s">
        <v>119</v>
      </c>
      <c r="E302" s="214">
        <v>0</v>
      </c>
      <c r="F302" s="214">
        <v>0</v>
      </c>
      <c r="G302" s="214">
        <v>0</v>
      </c>
      <c r="H302" s="214">
        <v>0</v>
      </c>
      <c r="I302" s="214">
        <v>0</v>
      </c>
      <c r="J302" s="214">
        <v>0</v>
      </c>
      <c r="K302" s="214">
        <v>0</v>
      </c>
      <c r="L302" s="214">
        <v>0</v>
      </c>
      <c r="M302" s="214">
        <v>0</v>
      </c>
      <c r="N302" s="214">
        <v>0</v>
      </c>
      <c r="O302" s="214">
        <v>0</v>
      </c>
      <c r="P302" s="306">
        <v>0</v>
      </c>
      <c r="Q302" s="18" t="str">
        <f t="shared" si="7"/>
        <v/>
      </c>
    </row>
    <row r="303" spans="1:17" s="18" customFormat="1" x14ac:dyDescent="0.25">
      <c r="A303" s="213"/>
      <c r="B303" s="134" t="s">
        <v>1378</v>
      </c>
      <c r="C303" s="134"/>
      <c r="D303" s="135" t="s">
        <v>113</v>
      </c>
      <c r="E303" s="211">
        <v>4</v>
      </c>
      <c r="F303" s="211">
        <v>3</v>
      </c>
      <c r="G303" s="211">
        <v>2</v>
      </c>
      <c r="H303" s="211">
        <v>0</v>
      </c>
      <c r="I303" s="211">
        <v>0</v>
      </c>
      <c r="J303" s="211">
        <v>1</v>
      </c>
      <c r="K303" s="211">
        <v>0</v>
      </c>
      <c r="L303" s="211">
        <v>0</v>
      </c>
      <c r="M303" s="211">
        <v>4</v>
      </c>
      <c r="N303" s="211">
        <v>0</v>
      </c>
      <c r="O303" s="211">
        <v>0</v>
      </c>
      <c r="P303" s="212">
        <v>7</v>
      </c>
      <c r="Q303" s="18" t="str">
        <f t="shared" si="7"/>
        <v/>
      </c>
    </row>
    <row r="304" spans="1:17" s="18" customFormat="1" x14ac:dyDescent="0.25">
      <c r="A304" s="213"/>
      <c r="B304" s="134" t="s">
        <v>1406</v>
      </c>
      <c r="C304" s="134" t="s">
        <v>238</v>
      </c>
      <c r="D304" s="135" t="s">
        <v>392</v>
      </c>
      <c r="E304" s="211">
        <v>8</v>
      </c>
      <c r="F304" s="211">
        <v>3</v>
      </c>
      <c r="G304" s="211">
        <v>2</v>
      </c>
      <c r="H304" s="211">
        <v>0</v>
      </c>
      <c r="I304" s="211">
        <v>2</v>
      </c>
      <c r="J304" s="211">
        <v>0</v>
      </c>
      <c r="K304" s="211">
        <v>1</v>
      </c>
      <c r="L304" s="211">
        <v>0</v>
      </c>
      <c r="M304" s="211">
        <v>6</v>
      </c>
      <c r="N304" s="211">
        <v>0</v>
      </c>
      <c r="O304" s="211">
        <v>0</v>
      </c>
      <c r="P304" s="212">
        <v>11</v>
      </c>
      <c r="Q304" s="18" t="str">
        <f t="shared" si="7"/>
        <v/>
      </c>
    </row>
    <row r="305" spans="1:17" s="18" customFormat="1" x14ac:dyDescent="0.25">
      <c r="A305" s="213"/>
      <c r="B305" s="134" t="s">
        <v>1378</v>
      </c>
      <c r="C305" s="134"/>
      <c r="D305" s="135" t="s">
        <v>119</v>
      </c>
      <c r="E305" s="214">
        <v>0</v>
      </c>
      <c r="F305" s="214">
        <v>0</v>
      </c>
      <c r="G305" s="214">
        <v>0</v>
      </c>
      <c r="H305" s="214">
        <v>0</v>
      </c>
      <c r="I305" s="214">
        <v>0</v>
      </c>
      <c r="J305" s="214">
        <v>0</v>
      </c>
      <c r="K305" s="214">
        <v>0</v>
      </c>
      <c r="L305" s="214">
        <v>0</v>
      </c>
      <c r="M305" s="214">
        <v>0</v>
      </c>
      <c r="N305" s="214">
        <v>0</v>
      </c>
      <c r="O305" s="214">
        <v>0</v>
      </c>
      <c r="P305" s="306">
        <v>0</v>
      </c>
      <c r="Q305" s="18" t="str">
        <f t="shared" si="7"/>
        <v/>
      </c>
    </row>
    <row r="306" spans="1:17" s="18" customFormat="1" x14ac:dyDescent="0.25">
      <c r="A306" s="213"/>
      <c r="B306" s="134" t="s">
        <v>1378</v>
      </c>
      <c r="C306" s="134"/>
      <c r="D306" s="135" t="s">
        <v>113</v>
      </c>
      <c r="E306" s="214">
        <v>0</v>
      </c>
      <c r="F306" s="214">
        <v>0</v>
      </c>
      <c r="G306" s="214">
        <v>0</v>
      </c>
      <c r="H306" s="214">
        <v>0</v>
      </c>
      <c r="I306" s="214">
        <v>0</v>
      </c>
      <c r="J306" s="214">
        <v>0</v>
      </c>
      <c r="K306" s="214">
        <v>0</v>
      </c>
      <c r="L306" s="214">
        <v>0</v>
      </c>
      <c r="M306" s="214">
        <v>0</v>
      </c>
      <c r="N306" s="214">
        <v>0</v>
      </c>
      <c r="O306" s="214">
        <v>0</v>
      </c>
      <c r="P306" s="306">
        <v>0</v>
      </c>
      <c r="Q306" s="18" t="str">
        <f t="shared" si="7"/>
        <v/>
      </c>
    </row>
    <row r="307" spans="1:17" s="18" customFormat="1" x14ac:dyDescent="0.25">
      <c r="A307" s="22" t="s">
        <v>239</v>
      </c>
      <c r="B307" s="23" t="s">
        <v>1378</v>
      </c>
      <c r="C307" s="23"/>
      <c r="D307" s="23"/>
      <c r="E307" s="24">
        <v>164</v>
      </c>
      <c r="F307" s="24">
        <v>187</v>
      </c>
      <c r="G307" s="24">
        <v>29</v>
      </c>
      <c r="H307" s="24">
        <v>1</v>
      </c>
      <c r="I307" s="24">
        <v>57</v>
      </c>
      <c r="J307" s="24">
        <v>12</v>
      </c>
      <c r="K307" s="24">
        <v>7</v>
      </c>
      <c r="L307" s="24">
        <v>0</v>
      </c>
      <c r="M307" s="24">
        <v>233</v>
      </c>
      <c r="N307" s="24">
        <v>1</v>
      </c>
      <c r="O307" s="24">
        <v>11</v>
      </c>
      <c r="P307" s="25">
        <v>351</v>
      </c>
      <c r="Q307" s="18" t="str">
        <f t="shared" si="7"/>
        <v/>
      </c>
    </row>
    <row r="308" spans="1:17" s="18" customFormat="1" x14ac:dyDescent="0.25">
      <c r="A308" s="138" t="s">
        <v>120</v>
      </c>
      <c r="B308" s="134" t="s">
        <v>1407</v>
      </c>
      <c r="C308" s="134" t="s">
        <v>240</v>
      </c>
      <c r="D308" s="135" t="s">
        <v>392</v>
      </c>
      <c r="E308" s="211">
        <v>9</v>
      </c>
      <c r="F308" s="211">
        <v>1</v>
      </c>
      <c r="G308" s="211">
        <v>1</v>
      </c>
      <c r="H308" s="211">
        <v>0</v>
      </c>
      <c r="I308" s="211">
        <v>1</v>
      </c>
      <c r="J308" s="211">
        <v>3</v>
      </c>
      <c r="K308" s="211">
        <v>0</v>
      </c>
      <c r="L308" s="211">
        <v>0</v>
      </c>
      <c r="M308" s="211">
        <v>4</v>
      </c>
      <c r="N308" s="211">
        <v>0</v>
      </c>
      <c r="O308" s="211">
        <v>1</v>
      </c>
      <c r="P308" s="212">
        <v>10</v>
      </c>
      <c r="Q308" s="18" t="str">
        <f t="shared" si="7"/>
        <v/>
      </c>
    </row>
    <row r="309" spans="1:17" s="18" customFormat="1" x14ac:dyDescent="0.25">
      <c r="A309" s="213"/>
      <c r="B309" s="134" t="s">
        <v>1378</v>
      </c>
      <c r="C309" s="134"/>
      <c r="D309" s="135" t="s">
        <v>119</v>
      </c>
      <c r="E309" s="214">
        <v>0</v>
      </c>
      <c r="F309" s="214">
        <v>0</v>
      </c>
      <c r="G309" s="214">
        <v>0</v>
      </c>
      <c r="H309" s="214">
        <v>0</v>
      </c>
      <c r="I309" s="214">
        <v>0</v>
      </c>
      <c r="J309" s="214">
        <v>0</v>
      </c>
      <c r="K309" s="214">
        <v>0</v>
      </c>
      <c r="L309" s="214">
        <v>0</v>
      </c>
      <c r="M309" s="214">
        <v>0</v>
      </c>
      <c r="N309" s="214">
        <v>0</v>
      </c>
      <c r="O309" s="214">
        <v>0</v>
      </c>
      <c r="P309" s="306">
        <v>0</v>
      </c>
      <c r="Q309" s="18" t="str">
        <f t="shared" si="7"/>
        <v/>
      </c>
    </row>
    <row r="310" spans="1:17" s="18" customFormat="1" x14ac:dyDescent="0.25">
      <c r="A310" s="213"/>
      <c r="B310" s="134" t="s">
        <v>1378</v>
      </c>
      <c r="C310" s="134"/>
      <c r="D310" s="135" t="s">
        <v>113</v>
      </c>
      <c r="E310" s="214">
        <v>0</v>
      </c>
      <c r="F310" s="214">
        <v>0</v>
      </c>
      <c r="G310" s="214">
        <v>0</v>
      </c>
      <c r="H310" s="214">
        <v>0</v>
      </c>
      <c r="I310" s="214">
        <v>0</v>
      </c>
      <c r="J310" s="214">
        <v>0</v>
      </c>
      <c r="K310" s="214">
        <v>0</v>
      </c>
      <c r="L310" s="214">
        <v>0</v>
      </c>
      <c r="M310" s="214">
        <v>0</v>
      </c>
      <c r="N310" s="214">
        <v>0</v>
      </c>
      <c r="O310" s="214">
        <v>0</v>
      </c>
      <c r="P310" s="306">
        <v>0</v>
      </c>
      <c r="Q310" s="18" t="str">
        <f t="shared" si="7"/>
        <v/>
      </c>
    </row>
    <row r="311" spans="1:17" s="18" customFormat="1" x14ac:dyDescent="0.25">
      <c r="A311" s="213"/>
      <c r="B311" s="134" t="s">
        <v>1408</v>
      </c>
      <c r="C311" s="134" t="s">
        <v>241</v>
      </c>
      <c r="D311" s="135" t="s">
        <v>392</v>
      </c>
      <c r="E311" s="211">
        <v>43</v>
      </c>
      <c r="F311" s="211">
        <v>1</v>
      </c>
      <c r="G311" s="211">
        <v>1</v>
      </c>
      <c r="H311" s="211">
        <v>0</v>
      </c>
      <c r="I311" s="211">
        <v>1</v>
      </c>
      <c r="J311" s="211">
        <v>5</v>
      </c>
      <c r="K311" s="211">
        <v>2</v>
      </c>
      <c r="L311" s="211">
        <v>0</v>
      </c>
      <c r="M311" s="211">
        <v>33</v>
      </c>
      <c r="N311" s="211">
        <v>1</v>
      </c>
      <c r="O311" s="211">
        <v>1</v>
      </c>
      <c r="P311" s="212">
        <v>44</v>
      </c>
      <c r="Q311" s="18" t="str">
        <f t="shared" si="7"/>
        <v/>
      </c>
    </row>
    <row r="312" spans="1:17" s="18" customFormat="1" x14ac:dyDescent="0.25">
      <c r="A312" s="213"/>
      <c r="B312" s="134" t="s">
        <v>1378</v>
      </c>
      <c r="C312" s="134"/>
      <c r="D312" s="135" t="s">
        <v>119</v>
      </c>
      <c r="E312" s="214">
        <v>0</v>
      </c>
      <c r="F312" s="214">
        <v>0</v>
      </c>
      <c r="G312" s="214">
        <v>0</v>
      </c>
      <c r="H312" s="214">
        <v>0</v>
      </c>
      <c r="I312" s="214">
        <v>0</v>
      </c>
      <c r="J312" s="214">
        <v>0</v>
      </c>
      <c r="K312" s="214">
        <v>0</v>
      </c>
      <c r="L312" s="214">
        <v>0</v>
      </c>
      <c r="M312" s="214">
        <v>0</v>
      </c>
      <c r="N312" s="214">
        <v>0</v>
      </c>
      <c r="O312" s="214">
        <v>0</v>
      </c>
      <c r="P312" s="306">
        <v>0</v>
      </c>
      <c r="Q312" s="18" t="str">
        <f t="shared" si="7"/>
        <v/>
      </c>
    </row>
    <row r="313" spans="1:17" s="18" customFormat="1" x14ac:dyDescent="0.25">
      <c r="A313" s="213"/>
      <c r="B313" s="134" t="s">
        <v>1378</v>
      </c>
      <c r="C313" s="134"/>
      <c r="D313" s="135" t="s">
        <v>113</v>
      </c>
      <c r="E313" s="214">
        <v>0</v>
      </c>
      <c r="F313" s="214">
        <v>0</v>
      </c>
      <c r="G313" s="214">
        <v>0</v>
      </c>
      <c r="H313" s="214">
        <v>0</v>
      </c>
      <c r="I313" s="214">
        <v>0</v>
      </c>
      <c r="J313" s="214">
        <v>0</v>
      </c>
      <c r="K313" s="214">
        <v>0</v>
      </c>
      <c r="L313" s="214">
        <v>0</v>
      </c>
      <c r="M313" s="214">
        <v>0</v>
      </c>
      <c r="N313" s="214">
        <v>0</v>
      </c>
      <c r="O313" s="214">
        <v>0</v>
      </c>
      <c r="P313" s="306">
        <v>0</v>
      </c>
      <c r="Q313" s="18" t="str">
        <f t="shared" si="7"/>
        <v/>
      </c>
    </row>
    <row r="314" spans="1:17" s="18" customFormat="1" x14ac:dyDescent="0.25">
      <c r="A314" s="213"/>
      <c r="B314" s="134" t="s">
        <v>1409</v>
      </c>
      <c r="C314" s="134" t="s">
        <v>242</v>
      </c>
      <c r="D314" s="135" t="s">
        <v>392</v>
      </c>
      <c r="E314" s="214">
        <v>0</v>
      </c>
      <c r="F314" s="214">
        <v>0</v>
      </c>
      <c r="G314" s="214">
        <v>0</v>
      </c>
      <c r="H314" s="214">
        <v>0</v>
      </c>
      <c r="I314" s="214">
        <v>0</v>
      </c>
      <c r="J314" s="214">
        <v>0</v>
      </c>
      <c r="K314" s="214">
        <v>0</v>
      </c>
      <c r="L314" s="214">
        <v>0</v>
      </c>
      <c r="M314" s="214">
        <v>0</v>
      </c>
      <c r="N314" s="214">
        <v>0</v>
      </c>
      <c r="O314" s="214">
        <v>0</v>
      </c>
      <c r="P314" s="306">
        <v>0</v>
      </c>
      <c r="Q314" s="18" t="str">
        <f t="shared" si="7"/>
        <v/>
      </c>
    </row>
    <row r="315" spans="1:17" s="18" customFormat="1" x14ac:dyDescent="0.25">
      <c r="A315" s="213"/>
      <c r="B315" s="134" t="s">
        <v>1378</v>
      </c>
      <c r="C315" s="134"/>
      <c r="D315" s="135" t="s">
        <v>119</v>
      </c>
      <c r="E315" s="211">
        <v>14</v>
      </c>
      <c r="F315" s="211">
        <v>1</v>
      </c>
      <c r="G315" s="211">
        <v>2</v>
      </c>
      <c r="H315" s="211">
        <v>0</v>
      </c>
      <c r="I315" s="211">
        <v>1</v>
      </c>
      <c r="J315" s="211">
        <v>4</v>
      </c>
      <c r="K315" s="211">
        <v>1</v>
      </c>
      <c r="L315" s="211">
        <v>0</v>
      </c>
      <c r="M315" s="211">
        <v>7</v>
      </c>
      <c r="N315" s="211">
        <v>0</v>
      </c>
      <c r="O315" s="211">
        <v>0</v>
      </c>
      <c r="P315" s="212">
        <v>15</v>
      </c>
      <c r="Q315" s="18" t="str">
        <f t="shared" si="7"/>
        <v/>
      </c>
    </row>
    <row r="316" spans="1:17" s="18" customFormat="1" x14ac:dyDescent="0.25">
      <c r="A316" s="213"/>
      <c r="B316" s="134" t="s">
        <v>1378</v>
      </c>
      <c r="C316" s="134"/>
      <c r="D316" s="135" t="s">
        <v>113</v>
      </c>
      <c r="E316" s="211">
        <v>1</v>
      </c>
      <c r="F316" s="211">
        <v>0</v>
      </c>
      <c r="G316" s="211">
        <v>0</v>
      </c>
      <c r="H316" s="211">
        <v>0</v>
      </c>
      <c r="I316" s="211">
        <v>0</v>
      </c>
      <c r="J316" s="211">
        <v>1</v>
      </c>
      <c r="K316" s="211">
        <v>0</v>
      </c>
      <c r="L316" s="211">
        <v>0</v>
      </c>
      <c r="M316" s="211">
        <v>0</v>
      </c>
      <c r="N316" s="211">
        <v>0</v>
      </c>
      <c r="O316" s="211">
        <v>0</v>
      </c>
      <c r="P316" s="212">
        <v>1</v>
      </c>
      <c r="Q316" s="18" t="str">
        <f t="shared" si="7"/>
        <v/>
      </c>
    </row>
    <row r="317" spans="1:17" s="18" customFormat="1" x14ac:dyDescent="0.25">
      <c r="A317" s="213"/>
      <c r="B317" s="134" t="s">
        <v>1410</v>
      </c>
      <c r="C317" s="134" t="s">
        <v>243</v>
      </c>
      <c r="D317" s="135" t="s">
        <v>392</v>
      </c>
      <c r="E317" s="211">
        <v>14</v>
      </c>
      <c r="F317" s="211">
        <v>3</v>
      </c>
      <c r="G317" s="211">
        <v>1</v>
      </c>
      <c r="H317" s="211">
        <v>0</v>
      </c>
      <c r="I317" s="211">
        <v>0</v>
      </c>
      <c r="J317" s="211">
        <v>2</v>
      </c>
      <c r="K317" s="211">
        <v>0</v>
      </c>
      <c r="L317" s="211">
        <v>0</v>
      </c>
      <c r="M317" s="211">
        <v>2</v>
      </c>
      <c r="N317" s="211">
        <v>0</v>
      </c>
      <c r="O317" s="211">
        <v>12</v>
      </c>
      <c r="P317" s="212">
        <v>17</v>
      </c>
      <c r="Q317" s="18" t="str">
        <f t="shared" si="7"/>
        <v/>
      </c>
    </row>
    <row r="318" spans="1:17" s="18" customFormat="1" x14ac:dyDescent="0.25">
      <c r="A318" s="213"/>
      <c r="B318" s="134" t="s">
        <v>1378</v>
      </c>
      <c r="C318" s="134"/>
      <c r="D318" s="135" t="s">
        <v>119</v>
      </c>
      <c r="E318" s="214">
        <v>0</v>
      </c>
      <c r="F318" s="214">
        <v>0</v>
      </c>
      <c r="G318" s="214">
        <v>0</v>
      </c>
      <c r="H318" s="214">
        <v>0</v>
      </c>
      <c r="I318" s="214">
        <v>0</v>
      </c>
      <c r="J318" s="214">
        <v>0</v>
      </c>
      <c r="K318" s="214">
        <v>0</v>
      </c>
      <c r="L318" s="214">
        <v>0</v>
      </c>
      <c r="M318" s="214">
        <v>0</v>
      </c>
      <c r="N318" s="214">
        <v>0</v>
      </c>
      <c r="O318" s="214">
        <v>0</v>
      </c>
      <c r="P318" s="306">
        <v>0</v>
      </c>
      <c r="Q318" s="18" t="str">
        <f t="shared" si="7"/>
        <v/>
      </c>
    </row>
    <row r="319" spans="1:17" s="18" customFormat="1" x14ac:dyDescent="0.25">
      <c r="A319" s="213"/>
      <c r="B319" s="134" t="s">
        <v>1378</v>
      </c>
      <c r="C319" s="134"/>
      <c r="D319" s="135" t="s">
        <v>113</v>
      </c>
      <c r="E319" s="214">
        <v>0</v>
      </c>
      <c r="F319" s="214">
        <v>0</v>
      </c>
      <c r="G319" s="214">
        <v>0</v>
      </c>
      <c r="H319" s="214">
        <v>0</v>
      </c>
      <c r="I319" s="214">
        <v>0</v>
      </c>
      <c r="J319" s="214">
        <v>0</v>
      </c>
      <c r="K319" s="214">
        <v>0</v>
      </c>
      <c r="L319" s="214">
        <v>0</v>
      </c>
      <c r="M319" s="214">
        <v>0</v>
      </c>
      <c r="N319" s="214">
        <v>0</v>
      </c>
      <c r="O319" s="214">
        <v>0</v>
      </c>
      <c r="P319" s="306">
        <v>0</v>
      </c>
      <c r="Q319" s="18" t="str">
        <f t="shared" si="7"/>
        <v/>
      </c>
    </row>
    <row r="320" spans="1:17" s="18" customFormat="1" x14ac:dyDescent="0.25">
      <c r="A320" s="213"/>
      <c r="B320" s="134" t="s">
        <v>1411</v>
      </c>
      <c r="C320" s="134" t="s">
        <v>244</v>
      </c>
      <c r="D320" s="135" t="s">
        <v>392</v>
      </c>
      <c r="E320" s="211">
        <v>3</v>
      </c>
      <c r="F320" s="211">
        <v>0</v>
      </c>
      <c r="G320" s="211">
        <v>1</v>
      </c>
      <c r="H320" s="211">
        <v>0</v>
      </c>
      <c r="I320" s="211">
        <v>0</v>
      </c>
      <c r="J320" s="211">
        <v>1</v>
      </c>
      <c r="K320" s="211">
        <v>0</v>
      </c>
      <c r="L320" s="211">
        <v>0</v>
      </c>
      <c r="M320" s="211">
        <v>1</v>
      </c>
      <c r="N320" s="211">
        <v>0</v>
      </c>
      <c r="O320" s="211">
        <v>0</v>
      </c>
      <c r="P320" s="212">
        <v>3</v>
      </c>
      <c r="Q320" s="18" t="str">
        <f t="shared" si="7"/>
        <v/>
      </c>
    </row>
    <row r="321" spans="1:17" s="18" customFormat="1" x14ac:dyDescent="0.25">
      <c r="A321" s="213"/>
      <c r="B321" s="134" t="s">
        <v>1378</v>
      </c>
      <c r="C321" s="134"/>
      <c r="D321" s="135" t="s">
        <v>119</v>
      </c>
      <c r="E321" s="214">
        <v>0</v>
      </c>
      <c r="F321" s="214">
        <v>0</v>
      </c>
      <c r="G321" s="214">
        <v>0</v>
      </c>
      <c r="H321" s="214">
        <v>0</v>
      </c>
      <c r="I321" s="214">
        <v>0</v>
      </c>
      <c r="J321" s="214">
        <v>0</v>
      </c>
      <c r="K321" s="214">
        <v>0</v>
      </c>
      <c r="L321" s="214">
        <v>0</v>
      </c>
      <c r="M321" s="214">
        <v>0</v>
      </c>
      <c r="N321" s="214">
        <v>0</v>
      </c>
      <c r="O321" s="214">
        <v>0</v>
      </c>
      <c r="P321" s="306">
        <v>0</v>
      </c>
      <c r="Q321" s="18" t="str">
        <f t="shared" si="7"/>
        <v/>
      </c>
    </row>
    <row r="322" spans="1:17" s="18" customFormat="1" x14ac:dyDescent="0.25">
      <c r="A322" s="213"/>
      <c r="B322" s="134" t="s">
        <v>1378</v>
      </c>
      <c r="C322" s="134"/>
      <c r="D322" s="135" t="s">
        <v>113</v>
      </c>
      <c r="E322" s="214">
        <v>0</v>
      </c>
      <c r="F322" s="214">
        <v>0</v>
      </c>
      <c r="G322" s="214">
        <v>0</v>
      </c>
      <c r="H322" s="214">
        <v>0</v>
      </c>
      <c r="I322" s="214">
        <v>0</v>
      </c>
      <c r="J322" s="214">
        <v>0</v>
      </c>
      <c r="K322" s="214">
        <v>0</v>
      </c>
      <c r="L322" s="214">
        <v>0</v>
      </c>
      <c r="M322" s="214">
        <v>0</v>
      </c>
      <c r="N322" s="214">
        <v>0</v>
      </c>
      <c r="O322" s="214">
        <v>0</v>
      </c>
      <c r="P322" s="306">
        <v>0</v>
      </c>
      <c r="Q322" s="18" t="str">
        <f t="shared" si="7"/>
        <v/>
      </c>
    </row>
    <row r="323" spans="1:17" s="18" customFormat="1" x14ac:dyDescent="0.25">
      <c r="A323" s="22" t="s">
        <v>245</v>
      </c>
      <c r="B323" s="23" t="s">
        <v>1378</v>
      </c>
      <c r="C323" s="23"/>
      <c r="D323" s="23"/>
      <c r="E323" s="24">
        <f>SUM(E308:E322)</f>
        <v>84</v>
      </c>
      <c r="F323" s="24">
        <f t="shared" ref="F323" si="8">SUM(F308:F322)</f>
        <v>6</v>
      </c>
      <c r="G323" s="24">
        <v>6</v>
      </c>
      <c r="H323" s="24">
        <v>0</v>
      </c>
      <c r="I323" s="24">
        <v>3</v>
      </c>
      <c r="J323" s="24">
        <v>16</v>
      </c>
      <c r="K323" s="24">
        <v>3</v>
      </c>
      <c r="L323" s="24">
        <v>0</v>
      </c>
      <c r="M323" s="24">
        <v>47</v>
      </c>
      <c r="N323" s="24">
        <v>1</v>
      </c>
      <c r="O323" s="24">
        <v>14</v>
      </c>
      <c r="P323" s="25">
        <v>90</v>
      </c>
      <c r="Q323" s="18" t="str">
        <f t="shared" si="7"/>
        <v/>
      </c>
    </row>
    <row r="324" spans="1:17" s="18" customFormat="1" x14ac:dyDescent="0.25">
      <c r="A324" s="138" t="s">
        <v>121</v>
      </c>
      <c r="B324" s="134" t="s">
        <v>424</v>
      </c>
      <c r="C324" s="134" t="s">
        <v>233</v>
      </c>
      <c r="D324" s="135" t="s">
        <v>392</v>
      </c>
      <c r="E324" s="211">
        <v>2</v>
      </c>
      <c r="F324" s="211">
        <v>5</v>
      </c>
      <c r="G324" s="211">
        <v>7</v>
      </c>
      <c r="H324" s="211">
        <v>0</v>
      </c>
      <c r="I324" s="211">
        <v>0</v>
      </c>
      <c r="J324" s="211">
        <v>0</v>
      </c>
      <c r="K324" s="211">
        <v>0</v>
      </c>
      <c r="L324" s="211">
        <v>0</v>
      </c>
      <c r="M324" s="211">
        <v>0</v>
      </c>
      <c r="N324" s="211">
        <v>0</v>
      </c>
      <c r="O324" s="211">
        <v>0</v>
      </c>
      <c r="P324" s="212">
        <v>7</v>
      </c>
      <c r="Q324" s="18" t="str">
        <f t="shared" si="7"/>
        <v/>
      </c>
    </row>
    <row r="325" spans="1:17" s="18" customFormat="1" x14ac:dyDescent="0.25">
      <c r="A325" s="213"/>
      <c r="B325" s="134" t="s">
        <v>1378</v>
      </c>
      <c r="C325" s="134"/>
      <c r="D325" s="135" t="s">
        <v>119</v>
      </c>
      <c r="E325" s="214">
        <v>0</v>
      </c>
      <c r="F325" s="214">
        <v>0</v>
      </c>
      <c r="G325" s="214">
        <v>0</v>
      </c>
      <c r="H325" s="214">
        <v>0</v>
      </c>
      <c r="I325" s="214">
        <v>0</v>
      </c>
      <c r="J325" s="214">
        <v>0</v>
      </c>
      <c r="K325" s="214">
        <v>0</v>
      </c>
      <c r="L325" s="214">
        <v>0</v>
      </c>
      <c r="M325" s="214">
        <v>0</v>
      </c>
      <c r="N325" s="214">
        <v>0</v>
      </c>
      <c r="O325" s="214">
        <v>0</v>
      </c>
      <c r="P325" s="306">
        <v>0</v>
      </c>
      <c r="Q325" s="18" t="str">
        <f t="shared" si="7"/>
        <v/>
      </c>
    </row>
    <row r="326" spans="1:17" s="18" customFormat="1" x14ac:dyDescent="0.25">
      <c r="A326" s="213"/>
      <c r="B326" s="134" t="s">
        <v>1378</v>
      </c>
      <c r="C326" s="134"/>
      <c r="D326" s="135" t="s">
        <v>113</v>
      </c>
      <c r="E326" s="214">
        <v>1</v>
      </c>
      <c r="F326" s="214">
        <v>0</v>
      </c>
      <c r="G326" s="214">
        <v>0</v>
      </c>
      <c r="H326" s="214">
        <v>0</v>
      </c>
      <c r="I326" s="214">
        <v>1</v>
      </c>
      <c r="J326" s="214">
        <v>0</v>
      </c>
      <c r="K326" s="214">
        <v>0</v>
      </c>
      <c r="L326" s="214">
        <v>0</v>
      </c>
      <c r="M326" s="214">
        <v>0</v>
      </c>
      <c r="N326" s="214">
        <v>0</v>
      </c>
      <c r="O326" s="214">
        <v>0</v>
      </c>
      <c r="P326" s="306">
        <v>1</v>
      </c>
      <c r="Q326" s="18" t="str">
        <f t="shared" ref="Q326:Q347" si="9">IF(P326=(E326+F326),"","Check")</f>
        <v/>
      </c>
    </row>
    <row r="327" spans="1:17" s="18" customFormat="1" x14ac:dyDescent="0.25">
      <c r="A327" s="213"/>
      <c r="B327" s="134" t="s">
        <v>1412</v>
      </c>
      <c r="C327" s="134" t="s">
        <v>246</v>
      </c>
      <c r="D327" s="135" t="s">
        <v>392</v>
      </c>
      <c r="E327" s="211">
        <v>9</v>
      </c>
      <c r="F327" s="211">
        <v>6</v>
      </c>
      <c r="G327" s="211">
        <v>0</v>
      </c>
      <c r="H327" s="211">
        <v>0</v>
      </c>
      <c r="I327" s="211">
        <v>2</v>
      </c>
      <c r="J327" s="211">
        <v>1</v>
      </c>
      <c r="K327" s="211">
        <v>0</v>
      </c>
      <c r="L327" s="211">
        <v>0</v>
      </c>
      <c r="M327" s="211">
        <v>10</v>
      </c>
      <c r="N327" s="211">
        <v>1</v>
      </c>
      <c r="O327" s="211">
        <v>1</v>
      </c>
      <c r="P327" s="212">
        <v>15</v>
      </c>
      <c r="Q327" s="18" t="str">
        <f t="shared" si="9"/>
        <v/>
      </c>
    </row>
    <row r="328" spans="1:17" s="18" customFormat="1" x14ac:dyDescent="0.25">
      <c r="A328" s="213"/>
      <c r="B328" s="134" t="s">
        <v>1378</v>
      </c>
      <c r="C328" s="134"/>
      <c r="D328" s="135" t="s">
        <v>119</v>
      </c>
      <c r="E328" s="214">
        <v>0</v>
      </c>
      <c r="F328" s="214">
        <v>0</v>
      </c>
      <c r="G328" s="214">
        <v>0</v>
      </c>
      <c r="H328" s="214">
        <v>0</v>
      </c>
      <c r="I328" s="214">
        <v>0</v>
      </c>
      <c r="J328" s="214">
        <v>0</v>
      </c>
      <c r="K328" s="214">
        <v>0</v>
      </c>
      <c r="L328" s="214">
        <v>0</v>
      </c>
      <c r="M328" s="214">
        <v>0</v>
      </c>
      <c r="N328" s="214">
        <v>0</v>
      </c>
      <c r="O328" s="214">
        <v>0</v>
      </c>
      <c r="P328" s="306">
        <v>0</v>
      </c>
      <c r="Q328" s="18" t="str">
        <f t="shared" si="9"/>
        <v/>
      </c>
    </row>
    <row r="329" spans="1:17" s="18" customFormat="1" x14ac:dyDescent="0.25">
      <c r="A329" s="213"/>
      <c r="B329" s="134" t="s">
        <v>1378</v>
      </c>
      <c r="C329" s="134"/>
      <c r="D329" s="135" t="s">
        <v>113</v>
      </c>
      <c r="E329" s="214">
        <v>0</v>
      </c>
      <c r="F329" s="214">
        <v>0</v>
      </c>
      <c r="G329" s="214">
        <v>0</v>
      </c>
      <c r="H329" s="214">
        <v>0</v>
      </c>
      <c r="I329" s="214">
        <v>0</v>
      </c>
      <c r="J329" s="214">
        <v>0</v>
      </c>
      <c r="K329" s="214">
        <v>0</v>
      </c>
      <c r="L329" s="214">
        <v>0</v>
      </c>
      <c r="M329" s="214">
        <v>0</v>
      </c>
      <c r="N329" s="214">
        <v>0</v>
      </c>
      <c r="O329" s="214">
        <v>0</v>
      </c>
      <c r="P329" s="306">
        <v>0</v>
      </c>
      <c r="Q329" s="18" t="str">
        <f t="shared" si="9"/>
        <v/>
      </c>
    </row>
    <row r="330" spans="1:17" s="18" customFormat="1" x14ac:dyDescent="0.25">
      <c r="A330" s="213"/>
      <c r="B330" s="134" t="s">
        <v>1414</v>
      </c>
      <c r="C330" s="134" t="s">
        <v>248</v>
      </c>
      <c r="D330" s="135" t="s">
        <v>392</v>
      </c>
      <c r="E330" s="211">
        <v>25</v>
      </c>
      <c r="F330" s="211">
        <v>4</v>
      </c>
      <c r="G330" s="211">
        <v>0</v>
      </c>
      <c r="H330" s="211">
        <v>0</v>
      </c>
      <c r="I330" s="211">
        <v>0</v>
      </c>
      <c r="J330" s="211">
        <v>0</v>
      </c>
      <c r="K330" s="211">
        <v>0</v>
      </c>
      <c r="L330" s="211">
        <v>0</v>
      </c>
      <c r="M330" s="211">
        <v>27</v>
      </c>
      <c r="N330" s="211">
        <v>2</v>
      </c>
      <c r="O330" s="211">
        <v>0</v>
      </c>
      <c r="P330" s="212">
        <v>29</v>
      </c>
      <c r="Q330" s="18" t="str">
        <f t="shared" si="9"/>
        <v/>
      </c>
    </row>
    <row r="331" spans="1:17" s="18" customFormat="1" x14ac:dyDescent="0.25">
      <c r="A331" s="213"/>
      <c r="B331" s="134" t="s">
        <v>1378</v>
      </c>
      <c r="C331" s="134"/>
      <c r="D331" s="135" t="s">
        <v>119</v>
      </c>
      <c r="E331" s="214">
        <v>0</v>
      </c>
      <c r="F331" s="214">
        <v>0</v>
      </c>
      <c r="G331" s="214">
        <v>0</v>
      </c>
      <c r="H331" s="214">
        <v>0</v>
      </c>
      <c r="I331" s="214">
        <v>0</v>
      </c>
      <c r="J331" s="214">
        <v>0</v>
      </c>
      <c r="K331" s="214">
        <v>0</v>
      </c>
      <c r="L331" s="214">
        <v>0</v>
      </c>
      <c r="M331" s="214">
        <v>0</v>
      </c>
      <c r="N331" s="214">
        <v>0</v>
      </c>
      <c r="O331" s="214">
        <v>0</v>
      </c>
      <c r="P331" s="306">
        <v>0</v>
      </c>
      <c r="Q331" s="18" t="str">
        <f t="shared" si="9"/>
        <v/>
      </c>
    </row>
    <row r="332" spans="1:17" s="18" customFormat="1" x14ac:dyDescent="0.25">
      <c r="A332" s="213"/>
      <c r="B332" s="134" t="s">
        <v>1378</v>
      </c>
      <c r="C332" s="134"/>
      <c r="D332" s="135" t="s">
        <v>113</v>
      </c>
      <c r="E332" s="214">
        <v>0</v>
      </c>
      <c r="F332" s="214">
        <v>0</v>
      </c>
      <c r="G332" s="214">
        <v>0</v>
      </c>
      <c r="H332" s="214">
        <v>0</v>
      </c>
      <c r="I332" s="214">
        <v>0</v>
      </c>
      <c r="J332" s="214">
        <v>0</v>
      </c>
      <c r="K332" s="214">
        <v>0</v>
      </c>
      <c r="L332" s="214">
        <v>0</v>
      </c>
      <c r="M332" s="214">
        <v>0</v>
      </c>
      <c r="N332" s="214">
        <v>0</v>
      </c>
      <c r="O332" s="214">
        <v>0</v>
      </c>
      <c r="P332" s="306">
        <v>0</v>
      </c>
      <c r="Q332" s="18" t="str">
        <f t="shared" si="9"/>
        <v/>
      </c>
    </row>
    <row r="333" spans="1:17" s="18" customFormat="1" x14ac:dyDescent="0.25">
      <c r="A333" s="213"/>
      <c r="B333" s="134" t="s">
        <v>1415</v>
      </c>
      <c r="C333" s="134" t="s">
        <v>32</v>
      </c>
      <c r="D333" s="135" t="s">
        <v>392</v>
      </c>
      <c r="E333" s="214">
        <v>0</v>
      </c>
      <c r="F333" s="214">
        <v>0</v>
      </c>
      <c r="G333" s="214">
        <v>0</v>
      </c>
      <c r="H333" s="214">
        <v>0</v>
      </c>
      <c r="I333" s="214">
        <v>0</v>
      </c>
      <c r="J333" s="214">
        <v>0</v>
      </c>
      <c r="K333" s="214">
        <v>0</v>
      </c>
      <c r="L333" s="214">
        <v>0</v>
      </c>
      <c r="M333" s="214">
        <v>0</v>
      </c>
      <c r="N333" s="214">
        <v>0</v>
      </c>
      <c r="O333" s="214">
        <v>0</v>
      </c>
      <c r="P333" s="306">
        <v>0</v>
      </c>
      <c r="Q333" s="18" t="str">
        <f t="shared" si="9"/>
        <v/>
      </c>
    </row>
    <row r="334" spans="1:17" s="18" customFormat="1" x14ac:dyDescent="0.25">
      <c r="A334" s="213"/>
      <c r="B334" s="134" t="s">
        <v>1378</v>
      </c>
      <c r="C334" s="134"/>
      <c r="D334" s="135" t="s">
        <v>119</v>
      </c>
      <c r="E334" s="211">
        <v>57</v>
      </c>
      <c r="F334" s="211">
        <v>35</v>
      </c>
      <c r="G334" s="211">
        <v>7</v>
      </c>
      <c r="H334" s="211">
        <v>0</v>
      </c>
      <c r="I334" s="211">
        <v>15</v>
      </c>
      <c r="J334" s="211">
        <v>1</v>
      </c>
      <c r="K334" s="211">
        <v>0</v>
      </c>
      <c r="L334" s="211">
        <v>0</v>
      </c>
      <c r="M334" s="211">
        <v>39</v>
      </c>
      <c r="N334" s="211">
        <v>1</v>
      </c>
      <c r="O334" s="211">
        <v>29</v>
      </c>
      <c r="P334" s="212">
        <v>92</v>
      </c>
      <c r="Q334" s="18" t="str">
        <f t="shared" si="9"/>
        <v/>
      </c>
    </row>
    <row r="335" spans="1:17" s="18" customFormat="1" x14ac:dyDescent="0.25">
      <c r="A335" s="213"/>
      <c r="B335" s="134" t="s">
        <v>1378</v>
      </c>
      <c r="C335" s="134"/>
      <c r="D335" s="135" t="s">
        <v>113</v>
      </c>
      <c r="E335" s="214">
        <v>0</v>
      </c>
      <c r="F335" s="214">
        <v>0</v>
      </c>
      <c r="G335" s="214">
        <v>0</v>
      </c>
      <c r="H335" s="214">
        <v>0</v>
      </c>
      <c r="I335" s="214">
        <v>0</v>
      </c>
      <c r="J335" s="214">
        <v>0</v>
      </c>
      <c r="K335" s="214">
        <v>0</v>
      </c>
      <c r="L335" s="214">
        <v>0</v>
      </c>
      <c r="M335" s="214">
        <v>0</v>
      </c>
      <c r="N335" s="214">
        <v>0</v>
      </c>
      <c r="O335" s="214">
        <v>0</v>
      </c>
      <c r="P335" s="306">
        <v>0</v>
      </c>
      <c r="Q335" s="18" t="str">
        <f t="shared" si="9"/>
        <v/>
      </c>
    </row>
    <row r="336" spans="1:17" s="18" customFormat="1" x14ac:dyDescent="0.25">
      <c r="A336" s="213"/>
      <c r="B336" s="134" t="s">
        <v>1416</v>
      </c>
      <c r="C336" s="134" t="s">
        <v>249</v>
      </c>
      <c r="D336" s="135" t="s">
        <v>392</v>
      </c>
      <c r="E336" s="214">
        <v>0</v>
      </c>
      <c r="F336" s="214">
        <v>0</v>
      </c>
      <c r="G336" s="214">
        <v>0</v>
      </c>
      <c r="H336" s="214">
        <v>0</v>
      </c>
      <c r="I336" s="214">
        <v>0</v>
      </c>
      <c r="J336" s="214">
        <v>0</v>
      </c>
      <c r="K336" s="214">
        <v>0</v>
      </c>
      <c r="L336" s="214">
        <v>0</v>
      </c>
      <c r="M336" s="214">
        <v>0</v>
      </c>
      <c r="N336" s="214">
        <v>0</v>
      </c>
      <c r="O336" s="214">
        <v>0</v>
      </c>
      <c r="P336" s="306">
        <v>0</v>
      </c>
      <c r="Q336" s="18" t="str">
        <f t="shared" si="9"/>
        <v/>
      </c>
    </row>
    <row r="337" spans="1:18" s="18" customFormat="1" x14ac:dyDescent="0.25">
      <c r="A337" s="213"/>
      <c r="B337" s="134" t="s">
        <v>1378</v>
      </c>
      <c r="C337" s="134"/>
      <c r="D337" s="135" t="s">
        <v>119</v>
      </c>
      <c r="E337" s="211">
        <v>27</v>
      </c>
      <c r="F337" s="211">
        <v>15</v>
      </c>
      <c r="G337" s="211">
        <v>2</v>
      </c>
      <c r="H337" s="211">
        <v>0</v>
      </c>
      <c r="I337" s="211">
        <v>1</v>
      </c>
      <c r="J337" s="211">
        <v>3</v>
      </c>
      <c r="K337" s="211">
        <v>0</v>
      </c>
      <c r="L337" s="211">
        <v>0</v>
      </c>
      <c r="M337" s="211">
        <v>29</v>
      </c>
      <c r="N337" s="211">
        <v>3</v>
      </c>
      <c r="O337" s="211">
        <v>4</v>
      </c>
      <c r="P337" s="212">
        <v>42</v>
      </c>
      <c r="Q337" s="18" t="str">
        <f t="shared" si="9"/>
        <v/>
      </c>
    </row>
    <row r="338" spans="1:18" s="18" customFormat="1" x14ac:dyDescent="0.25">
      <c r="A338" s="213"/>
      <c r="B338" s="134" t="s">
        <v>1378</v>
      </c>
      <c r="C338" s="134"/>
      <c r="D338" s="135" t="s">
        <v>113</v>
      </c>
      <c r="E338" s="214">
        <v>0</v>
      </c>
      <c r="F338" s="214">
        <v>0</v>
      </c>
      <c r="G338" s="214">
        <v>0</v>
      </c>
      <c r="H338" s="214">
        <v>0</v>
      </c>
      <c r="I338" s="214">
        <v>0</v>
      </c>
      <c r="J338" s="214">
        <v>0</v>
      </c>
      <c r="K338" s="214">
        <v>0</v>
      </c>
      <c r="L338" s="214">
        <v>0</v>
      </c>
      <c r="M338" s="214">
        <v>0</v>
      </c>
      <c r="N338" s="214">
        <v>0</v>
      </c>
      <c r="O338" s="214">
        <v>0</v>
      </c>
      <c r="P338" s="306">
        <v>0</v>
      </c>
      <c r="Q338" s="18" t="str">
        <f t="shared" si="9"/>
        <v/>
      </c>
    </row>
    <row r="339" spans="1:18" s="18" customFormat="1" x14ac:dyDescent="0.25">
      <c r="A339" s="213"/>
      <c r="B339" s="134" t="s">
        <v>1417</v>
      </c>
      <c r="C339" s="134" t="s">
        <v>250</v>
      </c>
      <c r="D339" s="135" t="s">
        <v>392</v>
      </c>
      <c r="E339" s="211">
        <v>32</v>
      </c>
      <c r="F339" s="211">
        <v>14</v>
      </c>
      <c r="G339" s="211">
        <v>0</v>
      </c>
      <c r="H339" s="211">
        <v>0</v>
      </c>
      <c r="I339" s="211">
        <v>1</v>
      </c>
      <c r="J339" s="211">
        <v>0</v>
      </c>
      <c r="K339" s="211">
        <v>2</v>
      </c>
      <c r="L339" s="211">
        <v>0</v>
      </c>
      <c r="M339" s="211">
        <v>42</v>
      </c>
      <c r="N339" s="211">
        <v>1</v>
      </c>
      <c r="O339" s="211">
        <v>0</v>
      </c>
      <c r="P339" s="212">
        <v>46</v>
      </c>
      <c r="Q339" s="18" t="str">
        <f t="shared" si="9"/>
        <v/>
      </c>
    </row>
    <row r="340" spans="1:18" s="18" customFormat="1" x14ac:dyDescent="0.25">
      <c r="A340" s="213"/>
      <c r="B340" s="134" t="s">
        <v>1378</v>
      </c>
      <c r="C340" s="134"/>
      <c r="D340" s="135" t="s">
        <v>119</v>
      </c>
      <c r="E340" s="214">
        <v>0</v>
      </c>
      <c r="F340" s="214">
        <v>0</v>
      </c>
      <c r="G340" s="214">
        <v>0</v>
      </c>
      <c r="H340" s="214">
        <v>0</v>
      </c>
      <c r="I340" s="214">
        <v>0</v>
      </c>
      <c r="J340" s="214">
        <v>0</v>
      </c>
      <c r="K340" s="214">
        <v>0</v>
      </c>
      <c r="L340" s="214">
        <v>0</v>
      </c>
      <c r="M340" s="214">
        <v>0</v>
      </c>
      <c r="N340" s="214">
        <v>0</v>
      </c>
      <c r="O340" s="214">
        <v>0</v>
      </c>
      <c r="P340" s="306">
        <v>0</v>
      </c>
      <c r="Q340" s="18" t="str">
        <f t="shared" si="9"/>
        <v/>
      </c>
    </row>
    <row r="341" spans="1:18" s="18" customFormat="1" x14ac:dyDescent="0.25">
      <c r="A341" s="213"/>
      <c r="B341" s="134" t="s">
        <v>1378</v>
      </c>
      <c r="C341" s="134"/>
      <c r="D341" s="135" t="s">
        <v>113</v>
      </c>
      <c r="E341" s="214">
        <v>0</v>
      </c>
      <c r="F341" s="214">
        <v>0</v>
      </c>
      <c r="G341" s="214">
        <v>0</v>
      </c>
      <c r="H341" s="214">
        <v>0</v>
      </c>
      <c r="I341" s="214">
        <v>0</v>
      </c>
      <c r="J341" s="214">
        <v>0</v>
      </c>
      <c r="K341" s="214">
        <v>0</v>
      </c>
      <c r="L341" s="214">
        <v>0</v>
      </c>
      <c r="M341" s="214">
        <v>0</v>
      </c>
      <c r="N341" s="214">
        <v>0</v>
      </c>
      <c r="O341" s="214">
        <v>0</v>
      </c>
      <c r="P341" s="306">
        <v>0</v>
      </c>
      <c r="Q341" s="18" t="str">
        <f t="shared" si="9"/>
        <v/>
      </c>
    </row>
    <row r="342" spans="1:18" s="18" customFormat="1" x14ac:dyDescent="0.25">
      <c r="A342" s="22" t="s">
        <v>251</v>
      </c>
      <c r="B342" s="23" t="s">
        <v>1378</v>
      </c>
      <c r="C342" s="23"/>
      <c r="D342" s="23"/>
      <c r="E342" s="24">
        <v>153</v>
      </c>
      <c r="F342" s="24">
        <v>79</v>
      </c>
      <c r="G342" s="24">
        <v>16</v>
      </c>
      <c r="H342" s="24">
        <v>0</v>
      </c>
      <c r="I342" s="24">
        <v>20</v>
      </c>
      <c r="J342" s="24">
        <v>5</v>
      </c>
      <c r="K342" s="24">
        <v>2</v>
      </c>
      <c r="L342" s="24">
        <v>0</v>
      </c>
      <c r="M342" s="24">
        <v>147</v>
      </c>
      <c r="N342" s="24">
        <v>8</v>
      </c>
      <c r="O342" s="24">
        <v>34</v>
      </c>
      <c r="P342" s="25">
        <v>232</v>
      </c>
      <c r="Q342" s="18" t="str">
        <f t="shared" si="9"/>
        <v/>
      </c>
    </row>
    <row r="343" spans="1:18" s="18" customFormat="1" x14ac:dyDescent="0.25">
      <c r="A343" s="138" t="s">
        <v>122</v>
      </c>
      <c r="B343" s="134" t="s">
        <v>988</v>
      </c>
      <c r="C343" s="134" t="s">
        <v>33</v>
      </c>
      <c r="D343" s="135" t="s">
        <v>392</v>
      </c>
      <c r="E343" s="211">
        <v>308</v>
      </c>
      <c r="F343" s="211">
        <v>48</v>
      </c>
      <c r="G343" s="211">
        <v>14</v>
      </c>
      <c r="H343" s="211">
        <v>2</v>
      </c>
      <c r="I343" s="211">
        <v>4</v>
      </c>
      <c r="J343" s="211">
        <v>101</v>
      </c>
      <c r="K343" s="211">
        <v>11</v>
      </c>
      <c r="L343" s="211">
        <v>0</v>
      </c>
      <c r="M343" s="211">
        <v>213</v>
      </c>
      <c r="N343" s="211">
        <v>8</v>
      </c>
      <c r="O343" s="211">
        <v>3</v>
      </c>
      <c r="P343" s="212">
        <v>356</v>
      </c>
      <c r="Q343" s="18" t="str">
        <f t="shared" si="9"/>
        <v/>
      </c>
    </row>
    <row r="344" spans="1:18" s="18" customFormat="1" x14ac:dyDescent="0.25">
      <c r="A344" s="213"/>
      <c r="B344" s="273" t="s">
        <v>1378</v>
      </c>
      <c r="C344" s="134"/>
      <c r="D344" s="135" t="s">
        <v>119</v>
      </c>
      <c r="E344" s="214">
        <v>0</v>
      </c>
      <c r="F344" s="214">
        <v>0</v>
      </c>
      <c r="G344" s="214">
        <v>0</v>
      </c>
      <c r="H344" s="214">
        <v>0</v>
      </c>
      <c r="I344" s="214">
        <v>0</v>
      </c>
      <c r="J344" s="214">
        <v>0</v>
      </c>
      <c r="K344" s="214">
        <v>0</v>
      </c>
      <c r="L344" s="214">
        <v>0</v>
      </c>
      <c r="M344" s="214">
        <v>0</v>
      </c>
      <c r="N344" s="214">
        <v>0</v>
      </c>
      <c r="O344" s="214">
        <v>0</v>
      </c>
      <c r="P344" s="306">
        <v>0</v>
      </c>
      <c r="Q344" s="18" t="str">
        <f t="shared" si="9"/>
        <v/>
      </c>
    </row>
    <row r="345" spans="1:18" s="18" customFormat="1" x14ac:dyDescent="0.25">
      <c r="A345" s="213"/>
      <c r="B345" s="273" t="s">
        <v>1378</v>
      </c>
      <c r="C345" s="134"/>
      <c r="D345" s="135" t="s">
        <v>113</v>
      </c>
      <c r="E345" s="211">
        <v>2</v>
      </c>
      <c r="F345" s="211">
        <v>0</v>
      </c>
      <c r="G345" s="211">
        <v>0</v>
      </c>
      <c r="H345" s="211">
        <v>0</v>
      </c>
      <c r="I345" s="211">
        <v>0</v>
      </c>
      <c r="J345" s="211">
        <v>1</v>
      </c>
      <c r="K345" s="211">
        <v>0</v>
      </c>
      <c r="L345" s="211">
        <v>0</v>
      </c>
      <c r="M345" s="211">
        <v>1</v>
      </c>
      <c r="N345" s="211">
        <v>0</v>
      </c>
      <c r="O345" s="211">
        <v>0</v>
      </c>
      <c r="P345" s="212">
        <v>2</v>
      </c>
      <c r="Q345" s="18" t="str">
        <f t="shared" si="9"/>
        <v/>
      </c>
    </row>
    <row r="346" spans="1:18" s="18" customFormat="1" ht="15.75" thickBot="1" x14ac:dyDescent="0.3">
      <c r="A346" s="243" t="s">
        <v>252</v>
      </c>
      <c r="B346" s="274" t="s">
        <v>1378</v>
      </c>
      <c r="C346" s="244"/>
      <c r="D346" s="244"/>
      <c r="E346" s="245">
        <v>310</v>
      </c>
      <c r="F346" s="245">
        <v>48</v>
      </c>
      <c r="G346" s="245">
        <f t="shared" ref="G346:O346" si="10">SUM(G343:G345)</f>
        <v>14</v>
      </c>
      <c r="H346" s="245">
        <f t="shared" si="10"/>
        <v>2</v>
      </c>
      <c r="I346" s="245">
        <f t="shared" si="10"/>
        <v>4</v>
      </c>
      <c r="J346" s="245">
        <f t="shared" si="10"/>
        <v>102</v>
      </c>
      <c r="K346" s="245">
        <f t="shared" si="10"/>
        <v>11</v>
      </c>
      <c r="L346" s="245">
        <f t="shared" si="10"/>
        <v>0</v>
      </c>
      <c r="M346" s="245">
        <f t="shared" si="10"/>
        <v>214</v>
      </c>
      <c r="N346" s="245">
        <f t="shared" si="10"/>
        <v>8</v>
      </c>
      <c r="O346" s="245">
        <f t="shared" si="10"/>
        <v>3</v>
      </c>
      <c r="P346" s="246">
        <f t="shared" ref="P346" si="11">SUM(G346:O346)</f>
        <v>358</v>
      </c>
      <c r="Q346" s="18" t="str">
        <f t="shared" si="9"/>
        <v/>
      </c>
    </row>
    <row r="347" spans="1:18" ht="15.75" thickBot="1" x14ac:dyDescent="0.3">
      <c r="A347" s="239" t="s">
        <v>15</v>
      </c>
      <c r="B347" s="275" t="s">
        <v>1378</v>
      </c>
      <c r="C347" s="240"/>
      <c r="D347" s="240"/>
      <c r="E347" s="241">
        <v>1624</v>
      </c>
      <c r="F347" s="241">
        <v>1211</v>
      </c>
      <c r="G347" s="241">
        <f t="shared" ref="G347:O347" si="12">G346+G342+G323+G307+G267+G163+G159+G248+G152+G133+G93+G14</f>
        <v>541</v>
      </c>
      <c r="H347" s="241">
        <f t="shared" si="12"/>
        <v>8</v>
      </c>
      <c r="I347" s="241">
        <f t="shared" si="12"/>
        <v>168</v>
      </c>
      <c r="J347" s="241">
        <f t="shared" si="12"/>
        <v>343</v>
      </c>
      <c r="K347" s="241">
        <f t="shared" si="12"/>
        <v>68</v>
      </c>
      <c r="L347" s="241">
        <f t="shared" si="12"/>
        <v>0</v>
      </c>
      <c r="M347" s="241">
        <f t="shared" si="12"/>
        <v>1550</v>
      </c>
      <c r="N347" s="241">
        <f t="shared" si="12"/>
        <v>39</v>
      </c>
      <c r="O347" s="241">
        <f t="shared" si="12"/>
        <v>118</v>
      </c>
      <c r="P347" s="242">
        <f t="shared" ref="P347" si="13">E347+F347</f>
        <v>2835</v>
      </c>
      <c r="Q347" s="18" t="str">
        <f t="shared" si="9"/>
        <v/>
      </c>
      <c r="R347" s="40"/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ageMargins left="0.7" right="0.7" top="0.75" bottom="0.75" header="0.3" footer="0.3"/>
  <pageSetup scale="52" orientation="landscape" verticalDpi="1200" r:id="rId1"/>
  <rowBreaks count="6" manualBreakCount="6">
    <brk id="50" max="16383" man="1"/>
    <brk id="102" max="16383" man="1"/>
    <brk id="152" max="16383" man="1"/>
    <brk id="202" max="16383" man="1"/>
    <brk id="248" max="16383" man="1"/>
    <brk id="300" max="16383" man="1"/>
  </rowBreaks>
  <ignoredErrors>
    <ignoredError sqref="P5:P7 P15:P23 P160:P163 P346:P347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4"/>
  <sheetViews>
    <sheetView showGridLines="0" zoomScaleNormal="100" zoomScaleSheetLayoutView="70" workbookViewId="0">
      <pane ySplit="4" topLeftCell="A5" activePane="bottomLeft" state="frozen"/>
      <selection activeCell="C34" sqref="C34"/>
      <selection pane="bottomLeft" activeCell="C5" sqref="C5"/>
    </sheetView>
  </sheetViews>
  <sheetFormatPr defaultRowHeight="15" x14ac:dyDescent="0.25"/>
  <cols>
    <col min="1" max="1" width="8.85546875" style="39" customWidth="1"/>
    <col min="2" max="2" width="31.42578125" style="39" bestFit="1" customWidth="1"/>
    <col min="3" max="3" width="18.28515625" style="39" bestFit="1" customWidth="1"/>
    <col min="4" max="4" width="33" customWidth="1"/>
    <col min="5" max="6" width="7" style="40" customWidth="1"/>
    <col min="7" max="7" width="17.42578125" style="40" bestFit="1" customWidth="1"/>
    <col min="8" max="8" width="17.140625" style="40" bestFit="1" customWidth="1"/>
    <col min="9" max="9" width="5.7109375" style="40" bestFit="1" customWidth="1"/>
    <col min="10" max="10" width="13.85546875" style="40" bestFit="1" customWidth="1"/>
    <col min="11" max="11" width="16" style="40" bestFit="1" customWidth="1"/>
    <col min="12" max="12" width="19.140625" style="40" bestFit="1" customWidth="1"/>
    <col min="13" max="13" width="6.42578125" style="40" bestFit="1" customWidth="1"/>
    <col min="14" max="14" width="13.85546875" style="40" bestFit="1" customWidth="1"/>
    <col min="15" max="15" width="9.140625" style="40" bestFit="1" customWidth="1"/>
    <col min="16" max="16" width="10.7109375" style="40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8" ht="15.75" x14ac:dyDescent="0.25">
      <c r="A2" s="353" t="s">
        <v>388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1435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s="128" customFormat="1" ht="26.25" customHeight="1" x14ac:dyDescent="0.2">
      <c r="A4" s="137" t="s">
        <v>98</v>
      </c>
      <c r="B4" s="133" t="s">
        <v>128</v>
      </c>
      <c r="C4" s="133" t="s">
        <v>38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6" t="s">
        <v>104</v>
      </c>
      <c r="J4" s="36" t="s">
        <v>105</v>
      </c>
      <c r="K4" s="36" t="s">
        <v>106</v>
      </c>
      <c r="L4" s="36" t="s">
        <v>107</v>
      </c>
      <c r="M4" s="36" t="s">
        <v>108</v>
      </c>
      <c r="N4" s="36" t="s">
        <v>109</v>
      </c>
      <c r="O4" s="36" t="s">
        <v>110</v>
      </c>
      <c r="P4" s="37" t="s">
        <v>15</v>
      </c>
    </row>
    <row r="5" spans="1:18" s="18" customFormat="1" x14ac:dyDescent="0.25">
      <c r="A5" s="138" t="s">
        <v>111</v>
      </c>
      <c r="B5" s="134" t="s">
        <v>129</v>
      </c>
      <c r="C5" s="134" t="s">
        <v>926</v>
      </c>
      <c r="D5" s="135" t="s">
        <v>392</v>
      </c>
      <c r="E5" s="160">
        <v>15</v>
      </c>
      <c r="F5" s="160">
        <v>11</v>
      </c>
      <c r="G5" s="160">
        <v>7</v>
      </c>
      <c r="H5" s="160">
        <v>0</v>
      </c>
      <c r="I5" s="160">
        <v>4</v>
      </c>
      <c r="J5" s="160">
        <v>2</v>
      </c>
      <c r="K5" s="160">
        <v>1</v>
      </c>
      <c r="L5" s="160">
        <v>0</v>
      </c>
      <c r="M5" s="160">
        <v>11</v>
      </c>
      <c r="N5" s="160">
        <v>1</v>
      </c>
      <c r="O5" s="160">
        <v>0</v>
      </c>
      <c r="P5" s="161">
        <v>26</v>
      </c>
      <c r="Q5" s="18" t="str">
        <f>IF(P5=(E5+F5),"","Check")</f>
        <v/>
      </c>
    </row>
    <row r="6" spans="1:18" s="18" customFormat="1" x14ac:dyDescent="0.25">
      <c r="A6" s="138"/>
      <c r="B6" s="134"/>
      <c r="C6" s="134"/>
      <c r="D6" s="135" t="s">
        <v>119</v>
      </c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161">
        <v>0</v>
      </c>
      <c r="Q6" s="18" t="str">
        <f t="shared" ref="Q6:Q69" si="0">IF(P6=(E6+F6),"","Check")</f>
        <v/>
      </c>
    </row>
    <row r="7" spans="1:18" s="18" customFormat="1" x14ac:dyDescent="0.25">
      <c r="A7" s="138"/>
      <c r="B7" s="134"/>
      <c r="C7" s="134"/>
      <c r="D7" s="135" t="s">
        <v>113</v>
      </c>
      <c r="E7" s="208">
        <v>0</v>
      </c>
      <c r="F7" s="208">
        <v>0</v>
      </c>
      <c r="G7" s="208">
        <v>0</v>
      </c>
      <c r="H7" s="208">
        <v>0</v>
      </c>
      <c r="I7" s="208">
        <v>0</v>
      </c>
      <c r="J7" s="208">
        <v>0</v>
      </c>
      <c r="K7" s="208">
        <v>0</v>
      </c>
      <c r="L7" s="208">
        <v>0</v>
      </c>
      <c r="M7" s="208">
        <v>0</v>
      </c>
      <c r="N7" s="208">
        <v>0</v>
      </c>
      <c r="O7" s="208">
        <v>0</v>
      </c>
      <c r="P7" s="161">
        <v>0</v>
      </c>
      <c r="Q7" s="18" t="str">
        <f t="shared" si="0"/>
        <v/>
      </c>
    </row>
    <row r="8" spans="1:18" s="18" customFormat="1" x14ac:dyDescent="0.25">
      <c r="A8" s="138"/>
      <c r="B8" s="134" t="s">
        <v>132</v>
      </c>
      <c r="C8" s="134" t="s">
        <v>1382</v>
      </c>
      <c r="D8" s="135" t="s">
        <v>392</v>
      </c>
      <c r="E8" s="160">
        <v>68</v>
      </c>
      <c r="F8" s="160">
        <v>98</v>
      </c>
      <c r="G8" s="160">
        <v>25</v>
      </c>
      <c r="H8" s="160">
        <v>0</v>
      </c>
      <c r="I8" s="160">
        <v>13</v>
      </c>
      <c r="J8" s="160">
        <v>15</v>
      </c>
      <c r="K8" s="160">
        <v>9</v>
      </c>
      <c r="L8" s="160">
        <v>0</v>
      </c>
      <c r="M8" s="160">
        <v>101</v>
      </c>
      <c r="N8" s="160">
        <v>1</v>
      </c>
      <c r="O8" s="160">
        <v>2</v>
      </c>
      <c r="P8" s="161">
        <v>166</v>
      </c>
      <c r="Q8" s="18" t="str">
        <f t="shared" si="0"/>
        <v/>
      </c>
    </row>
    <row r="9" spans="1:18" s="18" customFormat="1" x14ac:dyDescent="0.25">
      <c r="A9" s="138"/>
      <c r="B9" s="134"/>
      <c r="C9" s="134"/>
      <c r="D9" s="135" t="s">
        <v>119</v>
      </c>
      <c r="E9" s="208">
        <v>0</v>
      </c>
      <c r="F9" s="208">
        <v>0</v>
      </c>
      <c r="G9" s="208">
        <v>0</v>
      </c>
      <c r="H9" s="208">
        <v>0</v>
      </c>
      <c r="I9" s="208">
        <v>0</v>
      </c>
      <c r="J9" s="208">
        <v>0</v>
      </c>
      <c r="K9" s="208">
        <v>0</v>
      </c>
      <c r="L9" s="208">
        <v>0</v>
      </c>
      <c r="M9" s="208">
        <v>0</v>
      </c>
      <c r="N9" s="208">
        <v>0</v>
      </c>
      <c r="O9" s="208">
        <v>0</v>
      </c>
      <c r="P9" s="161">
        <v>0</v>
      </c>
      <c r="Q9" s="18" t="str">
        <f t="shared" si="0"/>
        <v/>
      </c>
    </row>
    <row r="10" spans="1:18" s="18" customFormat="1" x14ac:dyDescent="0.25">
      <c r="A10" s="138"/>
      <c r="B10" s="134"/>
      <c r="C10" s="134"/>
      <c r="D10" s="135" t="s">
        <v>113</v>
      </c>
      <c r="E10" s="160">
        <v>2</v>
      </c>
      <c r="F10" s="160">
        <v>0</v>
      </c>
      <c r="G10" s="160">
        <v>0</v>
      </c>
      <c r="H10" s="160">
        <v>0</v>
      </c>
      <c r="I10" s="160">
        <v>1</v>
      </c>
      <c r="J10" s="160">
        <v>0</v>
      </c>
      <c r="K10" s="160">
        <v>0</v>
      </c>
      <c r="L10" s="160">
        <v>0</v>
      </c>
      <c r="M10" s="160">
        <v>1</v>
      </c>
      <c r="N10" s="160">
        <v>0</v>
      </c>
      <c r="O10" s="160">
        <v>0</v>
      </c>
      <c r="P10" s="161">
        <v>2</v>
      </c>
      <c r="Q10" s="18" t="str">
        <f t="shared" si="0"/>
        <v/>
      </c>
    </row>
    <row r="11" spans="1:18" s="18" customFormat="1" x14ac:dyDescent="0.25">
      <c r="A11" s="138"/>
      <c r="B11" s="134" t="s">
        <v>133</v>
      </c>
      <c r="C11" s="134" t="s">
        <v>1383</v>
      </c>
      <c r="D11" s="135" t="s">
        <v>392</v>
      </c>
      <c r="E11" s="160">
        <v>4</v>
      </c>
      <c r="F11" s="160">
        <v>4</v>
      </c>
      <c r="G11" s="160">
        <v>2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6</v>
      </c>
      <c r="N11" s="160">
        <v>0</v>
      </c>
      <c r="O11" s="160">
        <v>0</v>
      </c>
      <c r="P11" s="161">
        <v>8</v>
      </c>
      <c r="Q11" s="18" t="str">
        <f t="shared" si="0"/>
        <v/>
      </c>
    </row>
    <row r="12" spans="1:18" s="18" customFormat="1" x14ac:dyDescent="0.25">
      <c r="A12" s="138"/>
      <c r="B12" s="134"/>
      <c r="C12" s="134"/>
      <c r="D12" s="135" t="s">
        <v>119</v>
      </c>
      <c r="E12" s="208">
        <v>0</v>
      </c>
      <c r="F12" s="208">
        <v>0</v>
      </c>
      <c r="G12" s="208">
        <v>0</v>
      </c>
      <c r="H12" s="208">
        <v>0</v>
      </c>
      <c r="I12" s="208">
        <v>0</v>
      </c>
      <c r="J12" s="208">
        <v>0</v>
      </c>
      <c r="K12" s="208">
        <v>0</v>
      </c>
      <c r="L12" s="208">
        <v>0</v>
      </c>
      <c r="M12" s="208">
        <v>0</v>
      </c>
      <c r="N12" s="208">
        <v>0</v>
      </c>
      <c r="O12" s="208">
        <v>0</v>
      </c>
      <c r="P12" s="161">
        <v>0</v>
      </c>
      <c r="Q12" s="18" t="str">
        <f t="shared" si="0"/>
        <v/>
      </c>
    </row>
    <row r="13" spans="1:18" s="18" customFormat="1" x14ac:dyDescent="0.25">
      <c r="A13" s="138"/>
      <c r="B13" s="134"/>
      <c r="C13" s="134"/>
      <c r="D13" s="135" t="s">
        <v>113</v>
      </c>
      <c r="E13" s="208">
        <v>0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161">
        <v>0</v>
      </c>
      <c r="Q13" s="18" t="str">
        <f t="shared" si="0"/>
        <v/>
      </c>
    </row>
    <row r="14" spans="1:18" s="18" customFormat="1" x14ac:dyDescent="0.25">
      <c r="A14" s="22" t="s">
        <v>134</v>
      </c>
      <c r="B14" s="23"/>
      <c r="C14" s="23"/>
      <c r="D14" s="23"/>
      <c r="E14" s="24">
        <v>89</v>
      </c>
      <c r="F14" s="24">
        <v>113</v>
      </c>
      <c r="G14" s="24">
        <v>34</v>
      </c>
      <c r="H14" s="24">
        <v>0</v>
      </c>
      <c r="I14" s="24">
        <v>18</v>
      </c>
      <c r="J14" s="24">
        <v>17</v>
      </c>
      <c r="K14" s="24">
        <v>10</v>
      </c>
      <c r="L14" s="24">
        <v>0</v>
      </c>
      <c r="M14" s="24">
        <v>119</v>
      </c>
      <c r="N14" s="24">
        <v>2</v>
      </c>
      <c r="O14" s="24">
        <v>2</v>
      </c>
      <c r="P14" s="25">
        <v>202</v>
      </c>
      <c r="Q14" s="18" t="str">
        <f t="shared" si="0"/>
        <v/>
      </c>
    </row>
    <row r="15" spans="1:18" s="18" customFormat="1" x14ac:dyDescent="0.25">
      <c r="A15" s="138" t="s">
        <v>112</v>
      </c>
      <c r="B15" s="134" t="s">
        <v>135</v>
      </c>
      <c r="C15" s="134" t="s">
        <v>933</v>
      </c>
      <c r="D15" s="135" t="s">
        <v>392</v>
      </c>
      <c r="E15" s="160">
        <v>6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6</v>
      </c>
      <c r="N15" s="160">
        <v>0</v>
      </c>
      <c r="O15" s="160">
        <v>0</v>
      </c>
      <c r="P15" s="161">
        <v>6</v>
      </c>
      <c r="Q15" s="18" t="str">
        <f t="shared" si="0"/>
        <v/>
      </c>
    </row>
    <row r="16" spans="1:18" s="18" customFormat="1" x14ac:dyDescent="0.25">
      <c r="A16" s="138"/>
      <c r="B16" s="134"/>
      <c r="C16" s="134"/>
      <c r="D16" s="135" t="s">
        <v>119</v>
      </c>
      <c r="E16" s="208">
        <v>0</v>
      </c>
      <c r="F16" s="208">
        <v>0</v>
      </c>
      <c r="G16" s="208">
        <v>0</v>
      </c>
      <c r="H16" s="208">
        <v>0</v>
      </c>
      <c r="I16" s="208">
        <v>0</v>
      </c>
      <c r="J16" s="208">
        <v>0</v>
      </c>
      <c r="K16" s="208">
        <v>0</v>
      </c>
      <c r="L16" s="208">
        <v>0</v>
      </c>
      <c r="M16" s="208">
        <v>0</v>
      </c>
      <c r="N16" s="208">
        <v>0</v>
      </c>
      <c r="O16" s="208">
        <v>0</v>
      </c>
      <c r="P16" s="306">
        <v>0</v>
      </c>
      <c r="Q16" s="18" t="str">
        <f t="shared" si="0"/>
        <v/>
      </c>
    </row>
    <row r="17" spans="1:17" s="18" customFormat="1" x14ac:dyDescent="0.25">
      <c r="A17" s="138"/>
      <c r="B17" s="134"/>
      <c r="C17" s="134"/>
      <c r="D17" s="135" t="s">
        <v>113</v>
      </c>
      <c r="E17" s="208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0</v>
      </c>
      <c r="N17" s="208">
        <v>0</v>
      </c>
      <c r="O17" s="208">
        <v>0</v>
      </c>
      <c r="P17" s="306">
        <v>0</v>
      </c>
      <c r="Q17" s="18" t="str">
        <f t="shared" si="0"/>
        <v/>
      </c>
    </row>
    <row r="18" spans="1:17" s="18" customFormat="1" x14ac:dyDescent="0.25">
      <c r="A18" s="138"/>
      <c r="B18" s="134" t="s">
        <v>136</v>
      </c>
      <c r="C18" s="134" t="s">
        <v>1384</v>
      </c>
      <c r="D18" s="135" t="s">
        <v>392</v>
      </c>
      <c r="E18" s="160">
        <v>12</v>
      </c>
      <c r="F18" s="160">
        <v>3</v>
      </c>
      <c r="G18" s="160">
        <v>0</v>
      </c>
      <c r="H18" s="160">
        <v>0</v>
      </c>
      <c r="I18" s="160">
        <v>0</v>
      </c>
      <c r="J18" s="160">
        <v>0</v>
      </c>
      <c r="K18" s="160">
        <v>2</v>
      </c>
      <c r="L18" s="160">
        <v>0</v>
      </c>
      <c r="M18" s="160">
        <v>12</v>
      </c>
      <c r="N18" s="160">
        <v>1</v>
      </c>
      <c r="O18" s="160">
        <v>0</v>
      </c>
      <c r="P18" s="161">
        <v>15</v>
      </c>
      <c r="Q18" s="18" t="str">
        <f t="shared" si="0"/>
        <v/>
      </c>
    </row>
    <row r="19" spans="1:17" s="18" customFormat="1" x14ac:dyDescent="0.25">
      <c r="A19" s="138"/>
      <c r="B19" s="134"/>
      <c r="C19" s="134"/>
      <c r="D19" s="135" t="s">
        <v>119</v>
      </c>
      <c r="E19" s="208">
        <v>0</v>
      </c>
      <c r="F19" s="208">
        <v>0</v>
      </c>
      <c r="G19" s="208">
        <v>0</v>
      </c>
      <c r="H19" s="208">
        <v>0</v>
      </c>
      <c r="I19" s="208">
        <v>0</v>
      </c>
      <c r="J19" s="208">
        <v>0</v>
      </c>
      <c r="K19" s="208">
        <v>0</v>
      </c>
      <c r="L19" s="208">
        <v>0</v>
      </c>
      <c r="M19" s="208">
        <v>0</v>
      </c>
      <c r="N19" s="208">
        <v>0</v>
      </c>
      <c r="O19" s="208">
        <v>0</v>
      </c>
      <c r="P19" s="306">
        <v>0</v>
      </c>
      <c r="Q19" s="18" t="str">
        <f t="shared" si="0"/>
        <v/>
      </c>
    </row>
    <row r="20" spans="1:17" s="18" customFormat="1" x14ac:dyDescent="0.25">
      <c r="A20" s="138"/>
      <c r="B20" s="134"/>
      <c r="C20" s="134"/>
      <c r="D20" s="135" t="s">
        <v>113</v>
      </c>
      <c r="E20" s="208">
        <v>0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08">
        <v>0</v>
      </c>
      <c r="L20" s="208">
        <v>0</v>
      </c>
      <c r="M20" s="208">
        <v>0</v>
      </c>
      <c r="N20" s="208">
        <v>0</v>
      </c>
      <c r="O20" s="208">
        <v>0</v>
      </c>
      <c r="P20" s="306">
        <v>0</v>
      </c>
      <c r="Q20" s="18" t="str">
        <f t="shared" si="0"/>
        <v/>
      </c>
    </row>
    <row r="21" spans="1:17" s="18" customFormat="1" x14ac:dyDescent="0.25">
      <c r="A21" s="138"/>
      <c r="B21" s="134" t="s">
        <v>137</v>
      </c>
      <c r="C21" s="134" t="s">
        <v>1419</v>
      </c>
      <c r="D21" s="135" t="s">
        <v>392</v>
      </c>
      <c r="E21" s="160">
        <v>11</v>
      </c>
      <c r="F21" s="160">
        <v>1</v>
      </c>
      <c r="G21" s="160">
        <v>1</v>
      </c>
      <c r="H21" s="160">
        <v>0</v>
      </c>
      <c r="I21" s="160">
        <v>0</v>
      </c>
      <c r="J21" s="160">
        <v>2</v>
      </c>
      <c r="K21" s="160">
        <v>0</v>
      </c>
      <c r="L21" s="160">
        <v>0</v>
      </c>
      <c r="M21" s="160">
        <v>9</v>
      </c>
      <c r="N21" s="160">
        <v>0</v>
      </c>
      <c r="O21" s="160">
        <v>0</v>
      </c>
      <c r="P21" s="161">
        <v>12</v>
      </c>
      <c r="Q21" s="18" t="str">
        <f t="shared" si="0"/>
        <v/>
      </c>
    </row>
    <row r="22" spans="1:17" s="18" customFormat="1" x14ac:dyDescent="0.25">
      <c r="A22" s="138"/>
      <c r="B22" s="134"/>
      <c r="C22" s="134"/>
      <c r="D22" s="135" t="s">
        <v>119</v>
      </c>
      <c r="E22" s="208">
        <v>0</v>
      </c>
      <c r="F22" s="208">
        <v>0</v>
      </c>
      <c r="G22" s="208">
        <v>0</v>
      </c>
      <c r="H22" s="208">
        <v>0</v>
      </c>
      <c r="I22" s="208">
        <v>0</v>
      </c>
      <c r="J22" s="208">
        <v>0</v>
      </c>
      <c r="K22" s="208">
        <v>0</v>
      </c>
      <c r="L22" s="208">
        <v>0</v>
      </c>
      <c r="M22" s="208">
        <v>0</v>
      </c>
      <c r="N22" s="208">
        <v>0</v>
      </c>
      <c r="O22" s="208">
        <v>0</v>
      </c>
      <c r="P22" s="306">
        <v>0</v>
      </c>
      <c r="Q22" s="18" t="str">
        <f t="shared" si="0"/>
        <v/>
      </c>
    </row>
    <row r="23" spans="1:17" s="18" customFormat="1" x14ac:dyDescent="0.25">
      <c r="A23" s="138"/>
      <c r="B23" s="134"/>
      <c r="C23" s="134"/>
      <c r="D23" s="135" t="s">
        <v>113</v>
      </c>
      <c r="E23" s="208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306">
        <v>0</v>
      </c>
      <c r="Q23" s="18" t="str">
        <f t="shared" si="0"/>
        <v/>
      </c>
    </row>
    <row r="24" spans="1:17" s="18" customFormat="1" x14ac:dyDescent="0.25">
      <c r="A24" s="138"/>
      <c r="B24" s="134" t="s">
        <v>138</v>
      </c>
      <c r="C24" s="134" t="s">
        <v>1385</v>
      </c>
      <c r="D24" s="135" t="s">
        <v>392</v>
      </c>
      <c r="E24" s="160">
        <v>44</v>
      </c>
      <c r="F24" s="160">
        <v>6</v>
      </c>
      <c r="G24" s="160">
        <v>1</v>
      </c>
      <c r="H24" s="160">
        <v>0</v>
      </c>
      <c r="I24" s="160">
        <v>1</v>
      </c>
      <c r="J24" s="160">
        <v>18</v>
      </c>
      <c r="K24" s="160">
        <v>3</v>
      </c>
      <c r="L24" s="160">
        <v>0</v>
      </c>
      <c r="M24" s="160">
        <v>23</v>
      </c>
      <c r="N24" s="160">
        <v>2</v>
      </c>
      <c r="O24" s="160">
        <v>2</v>
      </c>
      <c r="P24" s="161">
        <v>50</v>
      </c>
      <c r="Q24" s="18" t="str">
        <f t="shared" si="0"/>
        <v/>
      </c>
    </row>
    <row r="25" spans="1:17" s="18" customFormat="1" x14ac:dyDescent="0.25">
      <c r="A25" s="138"/>
      <c r="B25" s="134"/>
      <c r="C25" s="134"/>
      <c r="D25" s="135" t="s">
        <v>119</v>
      </c>
      <c r="E25" s="208">
        <v>0</v>
      </c>
      <c r="F25" s="208">
        <v>0</v>
      </c>
      <c r="G25" s="208">
        <v>0</v>
      </c>
      <c r="H25" s="208">
        <v>0</v>
      </c>
      <c r="I25" s="208">
        <v>0</v>
      </c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306">
        <v>0</v>
      </c>
      <c r="Q25" s="18" t="str">
        <f t="shared" si="0"/>
        <v/>
      </c>
    </row>
    <row r="26" spans="1:17" s="18" customFormat="1" x14ac:dyDescent="0.25">
      <c r="A26" s="138"/>
      <c r="B26" s="134"/>
      <c r="C26" s="134"/>
      <c r="D26" s="135" t="s">
        <v>113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1">
        <v>0</v>
      </c>
      <c r="Q26" s="18" t="str">
        <f t="shared" si="0"/>
        <v/>
      </c>
    </row>
    <row r="27" spans="1:17" s="18" customFormat="1" x14ac:dyDescent="0.25">
      <c r="A27" s="138"/>
      <c r="B27" s="134" t="s">
        <v>139</v>
      </c>
      <c r="C27" s="134" t="s">
        <v>1381</v>
      </c>
      <c r="D27" s="135" t="s">
        <v>392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  <c r="K27" s="208">
        <v>0</v>
      </c>
      <c r="L27" s="208">
        <v>0</v>
      </c>
      <c r="M27" s="208">
        <v>0</v>
      </c>
      <c r="N27" s="208">
        <v>0</v>
      </c>
      <c r="O27" s="208">
        <v>0</v>
      </c>
      <c r="P27" s="306">
        <v>0</v>
      </c>
      <c r="Q27" s="18" t="str">
        <f t="shared" si="0"/>
        <v/>
      </c>
    </row>
    <row r="28" spans="1:17" s="18" customFormat="1" x14ac:dyDescent="0.25">
      <c r="A28" s="138"/>
      <c r="B28" s="159"/>
      <c r="C28" s="159"/>
      <c r="D28" s="135" t="s">
        <v>119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0</v>
      </c>
      <c r="Q28" s="18" t="str">
        <f t="shared" si="0"/>
        <v/>
      </c>
    </row>
    <row r="29" spans="1:17" s="18" customFormat="1" x14ac:dyDescent="0.25">
      <c r="A29" s="138"/>
      <c r="B29" s="134"/>
      <c r="C29" s="134"/>
      <c r="D29" s="135" t="s">
        <v>113</v>
      </c>
      <c r="E29" s="208">
        <v>8</v>
      </c>
      <c r="F29" s="208">
        <v>0</v>
      </c>
      <c r="G29" s="208">
        <v>1</v>
      </c>
      <c r="H29" s="208">
        <v>0</v>
      </c>
      <c r="I29" s="208">
        <v>0</v>
      </c>
      <c r="J29" s="208">
        <v>2</v>
      </c>
      <c r="K29" s="208">
        <v>0</v>
      </c>
      <c r="L29" s="208">
        <v>0</v>
      </c>
      <c r="M29" s="208">
        <v>5</v>
      </c>
      <c r="N29" s="208">
        <v>0</v>
      </c>
      <c r="O29" s="208">
        <v>0</v>
      </c>
      <c r="P29" s="306">
        <v>8</v>
      </c>
      <c r="Q29" s="18" t="str">
        <f t="shared" si="0"/>
        <v/>
      </c>
    </row>
    <row r="30" spans="1:17" s="18" customFormat="1" x14ac:dyDescent="0.25">
      <c r="A30" s="138"/>
      <c r="B30" s="134" t="s">
        <v>140</v>
      </c>
      <c r="C30" s="134" t="s">
        <v>1386</v>
      </c>
      <c r="D30" s="135" t="s">
        <v>392</v>
      </c>
      <c r="E30" s="160">
        <v>7</v>
      </c>
      <c r="F30" s="160">
        <v>0</v>
      </c>
      <c r="G30" s="160">
        <v>0</v>
      </c>
      <c r="H30" s="160">
        <v>0</v>
      </c>
      <c r="I30" s="160">
        <v>1</v>
      </c>
      <c r="J30" s="160">
        <v>1</v>
      </c>
      <c r="K30" s="160">
        <v>1</v>
      </c>
      <c r="L30" s="160">
        <v>0</v>
      </c>
      <c r="M30" s="160">
        <v>4</v>
      </c>
      <c r="N30" s="160">
        <v>0</v>
      </c>
      <c r="O30" s="160">
        <v>0</v>
      </c>
      <c r="P30" s="161">
        <v>7</v>
      </c>
      <c r="Q30" s="18" t="str">
        <f t="shared" si="0"/>
        <v/>
      </c>
    </row>
    <row r="31" spans="1:17" s="18" customFormat="1" x14ac:dyDescent="0.25">
      <c r="A31" s="138"/>
      <c r="B31" s="134"/>
      <c r="C31" s="134"/>
      <c r="D31" s="135" t="s">
        <v>119</v>
      </c>
      <c r="E31" s="208">
        <v>0</v>
      </c>
      <c r="F31" s="208">
        <v>0</v>
      </c>
      <c r="G31" s="208">
        <v>0</v>
      </c>
      <c r="H31" s="208">
        <v>0</v>
      </c>
      <c r="I31" s="208">
        <v>0</v>
      </c>
      <c r="J31" s="208">
        <v>0</v>
      </c>
      <c r="K31" s="208">
        <v>0</v>
      </c>
      <c r="L31" s="208">
        <v>0</v>
      </c>
      <c r="M31" s="208">
        <v>0</v>
      </c>
      <c r="N31" s="208">
        <v>0</v>
      </c>
      <c r="O31" s="208">
        <v>0</v>
      </c>
      <c r="P31" s="306">
        <v>0</v>
      </c>
      <c r="Q31" s="18" t="str">
        <f t="shared" si="0"/>
        <v/>
      </c>
    </row>
    <row r="32" spans="1:17" s="18" customFormat="1" x14ac:dyDescent="0.25">
      <c r="A32" s="138"/>
      <c r="B32" s="134"/>
      <c r="C32" s="134"/>
      <c r="D32" s="135" t="s">
        <v>113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306">
        <v>0</v>
      </c>
      <c r="Q32" s="18" t="str">
        <f t="shared" si="0"/>
        <v/>
      </c>
    </row>
    <row r="33" spans="1:17" s="18" customFormat="1" x14ac:dyDescent="0.25">
      <c r="A33" s="138"/>
      <c r="B33" s="134" t="s">
        <v>141</v>
      </c>
      <c r="C33" s="134" t="s">
        <v>425</v>
      </c>
      <c r="D33" s="135" t="s">
        <v>392</v>
      </c>
      <c r="E33" s="160">
        <v>18</v>
      </c>
      <c r="F33" s="160">
        <v>7</v>
      </c>
      <c r="G33" s="160">
        <v>0</v>
      </c>
      <c r="H33" s="160">
        <v>0</v>
      </c>
      <c r="I33" s="160">
        <v>1</v>
      </c>
      <c r="J33" s="160">
        <v>4</v>
      </c>
      <c r="K33" s="160">
        <v>2</v>
      </c>
      <c r="L33" s="160">
        <v>0</v>
      </c>
      <c r="M33" s="160">
        <v>17</v>
      </c>
      <c r="N33" s="160">
        <v>1</v>
      </c>
      <c r="O33" s="160">
        <v>0</v>
      </c>
      <c r="P33" s="161">
        <v>25</v>
      </c>
      <c r="Q33" s="18" t="str">
        <f t="shared" si="0"/>
        <v/>
      </c>
    </row>
    <row r="34" spans="1:17" s="18" customFormat="1" x14ac:dyDescent="0.25">
      <c r="A34" s="138"/>
      <c r="B34" s="134"/>
      <c r="C34" s="134"/>
      <c r="D34" s="135" t="s">
        <v>119</v>
      </c>
      <c r="E34" s="208">
        <v>0</v>
      </c>
      <c r="F34" s="208">
        <v>0</v>
      </c>
      <c r="G34" s="208">
        <v>0</v>
      </c>
      <c r="H34" s="208">
        <v>0</v>
      </c>
      <c r="I34" s="208">
        <v>0</v>
      </c>
      <c r="J34" s="208">
        <v>0</v>
      </c>
      <c r="K34" s="208">
        <v>0</v>
      </c>
      <c r="L34" s="208">
        <v>0</v>
      </c>
      <c r="M34" s="208">
        <v>0</v>
      </c>
      <c r="N34" s="208">
        <v>0</v>
      </c>
      <c r="O34" s="208">
        <v>0</v>
      </c>
      <c r="P34" s="306">
        <v>0</v>
      </c>
      <c r="Q34" s="18" t="str">
        <f t="shared" si="0"/>
        <v/>
      </c>
    </row>
    <row r="35" spans="1:17" s="18" customFormat="1" x14ac:dyDescent="0.25">
      <c r="A35" s="138"/>
      <c r="B35" s="134"/>
      <c r="C35" s="134"/>
      <c r="D35" s="135" t="s">
        <v>113</v>
      </c>
      <c r="E35" s="160">
        <v>3</v>
      </c>
      <c r="F35" s="160">
        <v>7</v>
      </c>
      <c r="G35" s="160">
        <v>6</v>
      </c>
      <c r="H35" s="160">
        <v>0</v>
      </c>
      <c r="I35" s="160">
        <v>0</v>
      </c>
      <c r="J35" s="160">
        <v>1</v>
      </c>
      <c r="K35" s="160">
        <v>0</v>
      </c>
      <c r="L35" s="160">
        <v>0</v>
      </c>
      <c r="M35" s="160">
        <v>3</v>
      </c>
      <c r="N35" s="160">
        <v>0</v>
      </c>
      <c r="O35" s="160">
        <v>0</v>
      </c>
      <c r="P35" s="161">
        <v>10</v>
      </c>
      <c r="Q35" s="18" t="str">
        <f t="shared" si="0"/>
        <v/>
      </c>
    </row>
    <row r="36" spans="1:17" s="18" customFormat="1" x14ac:dyDescent="0.25">
      <c r="A36" s="138"/>
      <c r="B36" s="134" t="s">
        <v>142</v>
      </c>
      <c r="C36" s="134" t="s">
        <v>1387</v>
      </c>
      <c r="D36" s="135" t="s">
        <v>392</v>
      </c>
      <c r="E36" s="208">
        <v>0</v>
      </c>
      <c r="F36" s="208">
        <v>0</v>
      </c>
      <c r="G36" s="208">
        <v>0</v>
      </c>
      <c r="H36" s="208">
        <v>0</v>
      </c>
      <c r="I36" s="208">
        <v>0</v>
      </c>
      <c r="J36" s="208">
        <v>0</v>
      </c>
      <c r="K36" s="208">
        <v>0</v>
      </c>
      <c r="L36" s="208">
        <v>0</v>
      </c>
      <c r="M36" s="208">
        <v>0</v>
      </c>
      <c r="N36" s="208">
        <v>0</v>
      </c>
      <c r="O36" s="208">
        <v>0</v>
      </c>
      <c r="P36" s="306">
        <v>0</v>
      </c>
      <c r="Q36" s="18" t="str">
        <f t="shared" si="0"/>
        <v/>
      </c>
    </row>
    <row r="37" spans="1:17" s="18" customFormat="1" x14ac:dyDescent="0.25">
      <c r="A37" s="138"/>
      <c r="B37" s="159"/>
      <c r="C37" s="159"/>
      <c r="D37" s="135" t="s">
        <v>119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  <c r="Q37" s="18" t="str">
        <f t="shared" si="0"/>
        <v/>
      </c>
    </row>
    <row r="38" spans="1:17" s="18" customFormat="1" x14ac:dyDescent="0.25">
      <c r="A38" s="138"/>
      <c r="B38" s="134"/>
      <c r="C38" s="134"/>
      <c r="D38" s="135" t="s">
        <v>113</v>
      </c>
      <c r="E38" s="208">
        <v>4</v>
      </c>
      <c r="F38" s="208">
        <v>3</v>
      </c>
      <c r="G38" s="208">
        <v>0</v>
      </c>
      <c r="H38" s="208">
        <v>0</v>
      </c>
      <c r="I38" s="208">
        <v>0</v>
      </c>
      <c r="J38" s="208">
        <v>5</v>
      </c>
      <c r="K38" s="208">
        <v>0</v>
      </c>
      <c r="L38" s="208">
        <v>0</v>
      </c>
      <c r="M38" s="208">
        <v>1</v>
      </c>
      <c r="N38" s="208">
        <v>1</v>
      </c>
      <c r="O38" s="208">
        <v>0</v>
      </c>
      <c r="P38" s="306">
        <v>7</v>
      </c>
      <c r="Q38" s="18" t="str">
        <f t="shared" si="0"/>
        <v/>
      </c>
    </row>
    <row r="39" spans="1:17" s="18" customFormat="1" x14ac:dyDescent="0.25">
      <c r="A39" s="138"/>
      <c r="B39" s="134" t="s">
        <v>143</v>
      </c>
      <c r="C39" s="134" t="s">
        <v>426</v>
      </c>
      <c r="D39" s="135" t="s">
        <v>392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0</v>
      </c>
      <c r="Q39" s="18" t="str">
        <f t="shared" si="0"/>
        <v/>
      </c>
    </row>
    <row r="40" spans="1:17" s="18" customFormat="1" x14ac:dyDescent="0.25">
      <c r="A40" s="138"/>
      <c r="B40" s="134"/>
      <c r="C40" s="134"/>
      <c r="D40" s="135" t="s">
        <v>119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306">
        <v>0</v>
      </c>
      <c r="Q40" s="18" t="str">
        <f t="shared" si="0"/>
        <v/>
      </c>
    </row>
    <row r="41" spans="1:17" s="18" customFormat="1" x14ac:dyDescent="0.25">
      <c r="A41" s="138"/>
      <c r="B41" s="134"/>
      <c r="C41" s="134"/>
      <c r="D41" s="135" t="s">
        <v>113</v>
      </c>
      <c r="E41" s="160">
        <v>8</v>
      </c>
      <c r="F41" s="160">
        <v>1</v>
      </c>
      <c r="G41" s="160">
        <v>1</v>
      </c>
      <c r="H41" s="160">
        <v>0</v>
      </c>
      <c r="I41" s="160">
        <v>2</v>
      </c>
      <c r="J41" s="160">
        <v>4</v>
      </c>
      <c r="K41" s="160">
        <v>0</v>
      </c>
      <c r="L41" s="160">
        <v>0</v>
      </c>
      <c r="M41" s="160">
        <v>2</v>
      </c>
      <c r="N41" s="160">
        <v>0</v>
      </c>
      <c r="O41" s="160">
        <v>0</v>
      </c>
      <c r="P41" s="161">
        <v>9</v>
      </c>
      <c r="Q41" s="18" t="str">
        <f t="shared" si="0"/>
        <v/>
      </c>
    </row>
    <row r="42" spans="1:17" s="18" customFormat="1" x14ac:dyDescent="0.25">
      <c r="A42" s="138"/>
      <c r="B42" s="134" t="s">
        <v>144</v>
      </c>
      <c r="C42" s="134" t="s">
        <v>1388</v>
      </c>
      <c r="D42" s="135" t="s">
        <v>392</v>
      </c>
      <c r="E42" s="160">
        <v>18</v>
      </c>
      <c r="F42" s="160">
        <v>0</v>
      </c>
      <c r="G42" s="160">
        <v>1</v>
      </c>
      <c r="H42" s="160">
        <v>0</v>
      </c>
      <c r="I42" s="160">
        <v>2</v>
      </c>
      <c r="J42" s="160">
        <v>5</v>
      </c>
      <c r="K42" s="160">
        <v>1</v>
      </c>
      <c r="L42" s="160">
        <v>0</v>
      </c>
      <c r="M42" s="160">
        <v>9</v>
      </c>
      <c r="N42" s="160">
        <v>0</v>
      </c>
      <c r="O42" s="160">
        <v>0</v>
      </c>
      <c r="P42" s="161">
        <v>18</v>
      </c>
      <c r="Q42" s="18" t="str">
        <f t="shared" si="0"/>
        <v/>
      </c>
    </row>
    <row r="43" spans="1:17" s="18" customFormat="1" x14ac:dyDescent="0.25">
      <c r="A43" s="138"/>
      <c r="B43" s="134"/>
      <c r="C43" s="134"/>
      <c r="D43" s="135" t="s">
        <v>119</v>
      </c>
      <c r="E43" s="208">
        <v>0</v>
      </c>
      <c r="F43" s="208">
        <v>0</v>
      </c>
      <c r="G43" s="208">
        <v>0</v>
      </c>
      <c r="H43" s="208">
        <v>0</v>
      </c>
      <c r="I43" s="208">
        <v>0</v>
      </c>
      <c r="J43" s="208">
        <v>0</v>
      </c>
      <c r="K43" s="208">
        <v>0</v>
      </c>
      <c r="L43" s="208">
        <v>0</v>
      </c>
      <c r="M43" s="208">
        <v>0</v>
      </c>
      <c r="N43" s="208">
        <v>0</v>
      </c>
      <c r="O43" s="208">
        <v>0</v>
      </c>
      <c r="P43" s="306">
        <v>0</v>
      </c>
      <c r="Q43" s="18" t="str">
        <f t="shared" si="0"/>
        <v/>
      </c>
    </row>
    <row r="44" spans="1:17" s="18" customFormat="1" x14ac:dyDescent="0.25">
      <c r="A44" s="138"/>
      <c r="B44" s="134"/>
      <c r="C44" s="134"/>
      <c r="D44" s="135" t="s">
        <v>113</v>
      </c>
      <c r="E44" s="160">
        <v>8</v>
      </c>
      <c r="F44" s="160">
        <v>3</v>
      </c>
      <c r="G44" s="160">
        <v>3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8</v>
      </c>
      <c r="N44" s="160">
        <v>0</v>
      </c>
      <c r="O44" s="160">
        <v>0</v>
      </c>
      <c r="P44" s="161">
        <v>11</v>
      </c>
      <c r="Q44" s="18" t="str">
        <f t="shared" si="0"/>
        <v/>
      </c>
    </row>
    <row r="45" spans="1:17" s="18" customFormat="1" x14ac:dyDescent="0.25">
      <c r="A45" s="138"/>
      <c r="B45" s="134" t="s">
        <v>145</v>
      </c>
      <c r="C45" s="134" t="s">
        <v>1379</v>
      </c>
      <c r="D45" s="135" t="s">
        <v>392</v>
      </c>
      <c r="E45" s="160">
        <v>13</v>
      </c>
      <c r="F45" s="160">
        <v>10</v>
      </c>
      <c r="G45" s="160">
        <v>0</v>
      </c>
      <c r="H45" s="160">
        <v>1</v>
      </c>
      <c r="I45" s="160">
        <v>0</v>
      </c>
      <c r="J45" s="160">
        <v>7</v>
      </c>
      <c r="K45" s="160">
        <v>2</v>
      </c>
      <c r="L45" s="160">
        <v>0</v>
      </c>
      <c r="M45" s="160">
        <v>11</v>
      </c>
      <c r="N45" s="160">
        <v>0</v>
      </c>
      <c r="O45" s="160">
        <v>2</v>
      </c>
      <c r="P45" s="161">
        <v>23</v>
      </c>
      <c r="Q45" s="18" t="str">
        <f t="shared" si="0"/>
        <v/>
      </c>
    </row>
    <row r="46" spans="1:17" s="18" customFormat="1" x14ac:dyDescent="0.25">
      <c r="A46" s="138"/>
      <c r="B46" s="134"/>
      <c r="C46" s="134"/>
      <c r="D46" s="135" t="s">
        <v>119</v>
      </c>
      <c r="E46" s="208">
        <v>0</v>
      </c>
      <c r="F46" s="208">
        <v>0</v>
      </c>
      <c r="G46" s="208">
        <v>0</v>
      </c>
      <c r="H46" s="208">
        <v>0</v>
      </c>
      <c r="I46" s="208">
        <v>0</v>
      </c>
      <c r="J46" s="208">
        <v>0</v>
      </c>
      <c r="K46" s="208">
        <v>0</v>
      </c>
      <c r="L46" s="208">
        <v>0</v>
      </c>
      <c r="M46" s="208">
        <v>0</v>
      </c>
      <c r="N46" s="208">
        <v>0</v>
      </c>
      <c r="O46" s="208">
        <v>0</v>
      </c>
      <c r="P46" s="306">
        <v>0</v>
      </c>
      <c r="Q46" s="18" t="str">
        <f t="shared" si="0"/>
        <v/>
      </c>
    </row>
    <row r="47" spans="1:17" s="18" customFormat="1" x14ac:dyDescent="0.25">
      <c r="A47" s="138"/>
      <c r="B47" s="134"/>
      <c r="C47" s="134"/>
      <c r="D47" s="135" t="s">
        <v>113</v>
      </c>
      <c r="E47" s="208">
        <v>0</v>
      </c>
      <c r="F47" s="208">
        <v>0</v>
      </c>
      <c r="G47" s="208">
        <v>0</v>
      </c>
      <c r="H47" s="208">
        <v>0</v>
      </c>
      <c r="I47" s="208">
        <v>0</v>
      </c>
      <c r="J47" s="208">
        <v>0</v>
      </c>
      <c r="K47" s="208">
        <v>0</v>
      </c>
      <c r="L47" s="208">
        <v>0</v>
      </c>
      <c r="M47" s="208">
        <v>0</v>
      </c>
      <c r="N47" s="208">
        <v>0</v>
      </c>
      <c r="O47" s="208">
        <v>0</v>
      </c>
      <c r="P47" s="306">
        <v>0</v>
      </c>
      <c r="Q47" s="18" t="str">
        <f t="shared" si="0"/>
        <v/>
      </c>
    </row>
    <row r="48" spans="1:17" s="18" customFormat="1" x14ac:dyDescent="0.25">
      <c r="A48" s="138"/>
      <c r="B48" s="134" t="s">
        <v>146</v>
      </c>
      <c r="C48" s="134" t="s">
        <v>934</v>
      </c>
      <c r="D48" s="135" t="s">
        <v>392</v>
      </c>
      <c r="E48" s="160">
        <v>10</v>
      </c>
      <c r="F48" s="160">
        <v>7</v>
      </c>
      <c r="G48" s="160">
        <v>0</v>
      </c>
      <c r="H48" s="160">
        <v>0</v>
      </c>
      <c r="I48" s="160">
        <v>1</v>
      </c>
      <c r="J48" s="160">
        <v>5</v>
      </c>
      <c r="K48" s="160">
        <v>0</v>
      </c>
      <c r="L48" s="160">
        <v>0</v>
      </c>
      <c r="M48" s="160">
        <v>11</v>
      </c>
      <c r="N48" s="160">
        <v>0</v>
      </c>
      <c r="O48" s="160">
        <v>0</v>
      </c>
      <c r="P48" s="161">
        <v>17</v>
      </c>
      <c r="Q48" s="18" t="str">
        <f t="shared" si="0"/>
        <v/>
      </c>
    </row>
    <row r="49" spans="1:17" s="18" customFormat="1" x14ac:dyDescent="0.25">
      <c r="A49" s="138"/>
      <c r="B49" s="134"/>
      <c r="C49" s="134"/>
      <c r="D49" s="135" t="s">
        <v>119</v>
      </c>
      <c r="E49" s="208">
        <v>0</v>
      </c>
      <c r="F49" s="208">
        <v>0</v>
      </c>
      <c r="G49" s="208">
        <v>0</v>
      </c>
      <c r="H49" s="208">
        <v>0</v>
      </c>
      <c r="I49" s="208">
        <v>0</v>
      </c>
      <c r="J49" s="208">
        <v>0</v>
      </c>
      <c r="K49" s="208">
        <v>0</v>
      </c>
      <c r="L49" s="208">
        <v>0</v>
      </c>
      <c r="M49" s="208">
        <v>0</v>
      </c>
      <c r="N49" s="208">
        <v>0</v>
      </c>
      <c r="O49" s="208">
        <v>0</v>
      </c>
      <c r="P49" s="306">
        <v>0</v>
      </c>
      <c r="Q49" s="18" t="str">
        <f t="shared" si="0"/>
        <v/>
      </c>
    </row>
    <row r="50" spans="1:17" s="18" customFormat="1" x14ac:dyDescent="0.25">
      <c r="A50" s="138"/>
      <c r="B50" s="134"/>
      <c r="C50" s="134"/>
      <c r="D50" s="135" t="s">
        <v>113</v>
      </c>
      <c r="E50" s="208">
        <v>0</v>
      </c>
      <c r="F50" s="208">
        <v>0</v>
      </c>
      <c r="G50" s="208">
        <v>0</v>
      </c>
      <c r="H50" s="208">
        <v>0</v>
      </c>
      <c r="I50" s="208">
        <v>0</v>
      </c>
      <c r="J50" s="208">
        <v>0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306">
        <v>0</v>
      </c>
      <c r="Q50" s="18" t="str">
        <f t="shared" si="0"/>
        <v/>
      </c>
    </row>
    <row r="51" spans="1:17" s="18" customFormat="1" x14ac:dyDescent="0.25">
      <c r="A51" s="139" t="s">
        <v>1451</v>
      </c>
      <c r="B51" s="134" t="s">
        <v>148</v>
      </c>
      <c r="C51" s="134" t="s">
        <v>935</v>
      </c>
      <c r="D51" s="135" t="s">
        <v>392</v>
      </c>
      <c r="E51" s="160">
        <v>4</v>
      </c>
      <c r="F51" s="160">
        <v>0</v>
      </c>
      <c r="G51" s="160">
        <v>0</v>
      </c>
      <c r="H51" s="160">
        <v>0</v>
      </c>
      <c r="I51" s="160">
        <v>0</v>
      </c>
      <c r="J51" s="160">
        <v>1</v>
      </c>
      <c r="K51" s="160">
        <v>0</v>
      </c>
      <c r="L51" s="160">
        <v>0</v>
      </c>
      <c r="M51" s="160">
        <v>3</v>
      </c>
      <c r="N51" s="160">
        <v>0</v>
      </c>
      <c r="O51" s="160">
        <v>0</v>
      </c>
      <c r="P51" s="161">
        <v>4</v>
      </c>
      <c r="Q51" s="18" t="str">
        <f t="shared" si="0"/>
        <v/>
      </c>
    </row>
    <row r="52" spans="1:17" s="18" customFormat="1" x14ac:dyDescent="0.25">
      <c r="A52" s="138"/>
      <c r="B52" s="134"/>
      <c r="C52" s="134"/>
      <c r="D52" s="135" t="s">
        <v>119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0</v>
      </c>
      <c r="K52" s="208">
        <v>0</v>
      </c>
      <c r="L52" s="208">
        <v>0</v>
      </c>
      <c r="M52" s="208">
        <v>0</v>
      </c>
      <c r="N52" s="208">
        <v>0</v>
      </c>
      <c r="O52" s="208">
        <v>0</v>
      </c>
      <c r="P52" s="306">
        <v>0</v>
      </c>
      <c r="Q52" s="18" t="str">
        <f t="shared" si="0"/>
        <v/>
      </c>
    </row>
    <row r="53" spans="1:17" s="18" customFormat="1" x14ac:dyDescent="0.25">
      <c r="A53" s="138"/>
      <c r="B53" s="134"/>
      <c r="C53" s="134"/>
      <c r="D53" s="135" t="s">
        <v>113</v>
      </c>
      <c r="E53" s="208">
        <v>0</v>
      </c>
      <c r="F53" s="208">
        <v>0</v>
      </c>
      <c r="G53" s="208">
        <v>0</v>
      </c>
      <c r="H53" s="208">
        <v>0</v>
      </c>
      <c r="I53" s="208">
        <v>0</v>
      </c>
      <c r="J53" s="208">
        <v>0</v>
      </c>
      <c r="K53" s="208">
        <v>0</v>
      </c>
      <c r="L53" s="208">
        <v>0</v>
      </c>
      <c r="M53" s="208">
        <v>0</v>
      </c>
      <c r="N53" s="208">
        <v>0</v>
      </c>
      <c r="O53" s="208">
        <v>0</v>
      </c>
      <c r="P53" s="306">
        <v>0</v>
      </c>
      <c r="Q53" s="18" t="str">
        <f t="shared" si="0"/>
        <v/>
      </c>
    </row>
    <row r="54" spans="1:17" s="18" customFormat="1" x14ac:dyDescent="0.25">
      <c r="A54" s="138"/>
      <c r="B54" s="134" t="s">
        <v>150</v>
      </c>
      <c r="C54" s="134" t="s">
        <v>937</v>
      </c>
      <c r="D54" s="135" t="s">
        <v>392</v>
      </c>
      <c r="E54" s="160">
        <v>9</v>
      </c>
      <c r="F54" s="160">
        <v>3</v>
      </c>
      <c r="G54" s="160">
        <v>0</v>
      </c>
      <c r="H54" s="160">
        <v>0</v>
      </c>
      <c r="I54" s="160">
        <v>1</v>
      </c>
      <c r="J54" s="160">
        <v>6</v>
      </c>
      <c r="K54" s="160">
        <v>0</v>
      </c>
      <c r="L54" s="160">
        <v>0</v>
      </c>
      <c r="M54" s="160">
        <v>5</v>
      </c>
      <c r="N54" s="160">
        <v>0</v>
      </c>
      <c r="O54" s="160">
        <v>0</v>
      </c>
      <c r="P54" s="161">
        <v>12</v>
      </c>
      <c r="Q54" s="18" t="str">
        <f t="shared" si="0"/>
        <v/>
      </c>
    </row>
    <row r="55" spans="1:17" s="18" customFormat="1" x14ac:dyDescent="0.25">
      <c r="A55" s="138"/>
      <c r="B55" s="134"/>
      <c r="C55" s="134"/>
      <c r="D55" s="135" t="s">
        <v>119</v>
      </c>
      <c r="E55" s="208">
        <v>0</v>
      </c>
      <c r="F55" s="208">
        <v>0</v>
      </c>
      <c r="G55" s="208">
        <v>0</v>
      </c>
      <c r="H55" s="208">
        <v>0</v>
      </c>
      <c r="I55" s="208">
        <v>0</v>
      </c>
      <c r="J55" s="208">
        <v>0</v>
      </c>
      <c r="K55" s="208">
        <v>0</v>
      </c>
      <c r="L55" s="208">
        <v>0</v>
      </c>
      <c r="M55" s="208">
        <v>0</v>
      </c>
      <c r="N55" s="208">
        <v>0</v>
      </c>
      <c r="O55" s="208">
        <v>0</v>
      </c>
      <c r="P55" s="306">
        <v>0</v>
      </c>
      <c r="Q55" s="18" t="str">
        <f t="shared" si="0"/>
        <v/>
      </c>
    </row>
    <row r="56" spans="1:17" s="18" customFormat="1" x14ac:dyDescent="0.25">
      <c r="A56" s="138"/>
      <c r="B56" s="134"/>
      <c r="C56" s="134"/>
      <c r="D56" s="135" t="s">
        <v>113</v>
      </c>
      <c r="E56" s="208">
        <v>0</v>
      </c>
      <c r="F56" s="208">
        <v>0</v>
      </c>
      <c r="G56" s="208">
        <v>0</v>
      </c>
      <c r="H56" s="208">
        <v>0</v>
      </c>
      <c r="I56" s="208">
        <v>0</v>
      </c>
      <c r="J56" s="208">
        <v>0</v>
      </c>
      <c r="K56" s="208">
        <v>0</v>
      </c>
      <c r="L56" s="208">
        <v>0</v>
      </c>
      <c r="M56" s="208">
        <v>0</v>
      </c>
      <c r="N56" s="208">
        <v>0</v>
      </c>
      <c r="O56" s="208">
        <v>0</v>
      </c>
      <c r="P56" s="306">
        <v>0</v>
      </c>
      <c r="Q56" s="18" t="str">
        <f t="shared" si="0"/>
        <v/>
      </c>
    </row>
    <row r="57" spans="1:17" s="18" customFormat="1" x14ac:dyDescent="0.25">
      <c r="A57" s="138"/>
      <c r="B57" s="134" t="s">
        <v>151</v>
      </c>
      <c r="C57" s="134" t="s">
        <v>938</v>
      </c>
      <c r="D57" s="135" t="s">
        <v>392</v>
      </c>
      <c r="E57" s="160">
        <v>1</v>
      </c>
      <c r="F57" s="160">
        <v>1</v>
      </c>
      <c r="G57" s="160">
        <v>0</v>
      </c>
      <c r="H57" s="160">
        <v>0</v>
      </c>
      <c r="I57" s="160">
        <v>0</v>
      </c>
      <c r="J57" s="160">
        <v>1</v>
      </c>
      <c r="K57" s="160">
        <v>0</v>
      </c>
      <c r="L57" s="160">
        <v>0</v>
      </c>
      <c r="M57" s="160">
        <v>1</v>
      </c>
      <c r="N57" s="160">
        <v>0</v>
      </c>
      <c r="O57" s="160">
        <v>0</v>
      </c>
      <c r="P57" s="161">
        <v>2</v>
      </c>
      <c r="Q57" s="18" t="str">
        <f t="shared" si="0"/>
        <v/>
      </c>
    </row>
    <row r="58" spans="1:17" s="18" customFormat="1" x14ac:dyDescent="0.25">
      <c r="A58" s="138"/>
      <c r="B58" s="134"/>
      <c r="C58" s="134"/>
      <c r="D58" s="135" t="s">
        <v>119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306">
        <v>0</v>
      </c>
      <c r="Q58" s="18" t="str">
        <f t="shared" si="0"/>
        <v/>
      </c>
    </row>
    <row r="59" spans="1:17" s="18" customFormat="1" x14ac:dyDescent="0.25">
      <c r="A59" s="138"/>
      <c r="B59" s="134"/>
      <c r="C59" s="134"/>
      <c r="D59" s="135" t="s">
        <v>113</v>
      </c>
      <c r="E59" s="208">
        <v>0</v>
      </c>
      <c r="F59" s="208">
        <v>0</v>
      </c>
      <c r="G59" s="208">
        <v>0</v>
      </c>
      <c r="H59" s="208">
        <v>0</v>
      </c>
      <c r="I59" s="208">
        <v>0</v>
      </c>
      <c r="J59" s="208">
        <v>0</v>
      </c>
      <c r="K59" s="208">
        <v>0</v>
      </c>
      <c r="L59" s="208">
        <v>0</v>
      </c>
      <c r="M59" s="208">
        <v>0</v>
      </c>
      <c r="N59" s="208">
        <v>0</v>
      </c>
      <c r="O59" s="208">
        <v>0</v>
      </c>
      <c r="P59" s="306">
        <v>0</v>
      </c>
      <c r="Q59" s="18" t="str">
        <f t="shared" si="0"/>
        <v/>
      </c>
    </row>
    <row r="60" spans="1:17" s="18" customFormat="1" x14ac:dyDescent="0.25">
      <c r="A60" s="139"/>
      <c r="B60" s="134" t="s">
        <v>152</v>
      </c>
      <c r="C60" s="134" t="s">
        <v>939</v>
      </c>
      <c r="D60" s="135" t="s">
        <v>392</v>
      </c>
      <c r="E60" s="160">
        <v>5</v>
      </c>
      <c r="F60" s="160">
        <v>9</v>
      </c>
      <c r="G60" s="160">
        <v>6</v>
      </c>
      <c r="H60" s="160">
        <v>0</v>
      </c>
      <c r="I60" s="160">
        <v>0</v>
      </c>
      <c r="J60" s="160">
        <v>1</v>
      </c>
      <c r="K60" s="160">
        <v>0</v>
      </c>
      <c r="L60" s="160">
        <v>0</v>
      </c>
      <c r="M60" s="160">
        <v>7</v>
      </c>
      <c r="N60" s="160">
        <v>0</v>
      </c>
      <c r="O60" s="160">
        <v>0</v>
      </c>
      <c r="P60" s="161">
        <v>14</v>
      </c>
      <c r="Q60" s="18" t="str">
        <f t="shared" si="0"/>
        <v/>
      </c>
    </row>
    <row r="61" spans="1:17" s="18" customFormat="1" x14ac:dyDescent="0.25">
      <c r="A61" s="138"/>
      <c r="B61" s="134"/>
      <c r="C61" s="134"/>
      <c r="D61" s="135" t="s">
        <v>119</v>
      </c>
      <c r="E61" s="208">
        <v>0</v>
      </c>
      <c r="F61" s="208">
        <v>0</v>
      </c>
      <c r="G61" s="208">
        <v>0</v>
      </c>
      <c r="H61" s="208">
        <v>0</v>
      </c>
      <c r="I61" s="208">
        <v>0</v>
      </c>
      <c r="J61" s="208">
        <v>0</v>
      </c>
      <c r="K61" s="208">
        <v>0</v>
      </c>
      <c r="L61" s="208">
        <v>0</v>
      </c>
      <c r="M61" s="208">
        <v>0</v>
      </c>
      <c r="N61" s="208">
        <v>0</v>
      </c>
      <c r="O61" s="208">
        <v>0</v>
      </c>
      <c r="P61" s="306">
        <v>0</v>
      </c>
      <c r="Q61" s="18" t="str">
        <f t="shared" si="0"/>
        <v/>
      </c>
    </row>
    <row r="62" spans="1:17" s="18" customFormat="1" x14ac:dyDescent="0.25">
      <c r="A62" s="138"/>
      <c r="B62" s="134"/>
      <c r="C62" s="134"/>
      <c r="D62" s="135" t="s">
        <v>113</v>
      </c>
      <c r="E62" s="208">
        <v>2</v>
      </c>
      <c r="F62" s="208">
        <v>1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3</v>
      </c>
      <c r="N62" s="208">
        <v>0</v>
      </c>
      <c r="O62" s="208">
        <v>0</v>
      </c>
      <c r="P62" s="306">
        <v>3</v>
      </c>
      <c r="Q62" s="18" t="str">
        <f t="shared" si="0"/>
        <v/>
      </c>
    </row>
    <row r="63" spans="1:17" s="18" customFormat="1" x14ac:dyDescent="0.25">
      <c r="A63" s="138"/>
      <c r="B63" s="134" t="s">
        <v>153</v>
      </c>
      <c r="C63" s="134" t="s">
        <v>1389</v>
      </c>
      <c r="D63" s="135" t="s">
        <v>392</v>
      </c>
      <c r="E63" s="160">
        <v>10</v>
      </c>
      <c r="F63" s="160">
        <v>0</v>
      </c>
      <c r="G63" s="160">
        <v>0</v>
      </c>
      <c r="H63" s="160">
        <v>0</v>
      </c>
      <c r="I63" s="160">
        <v>0</v>
      </c>
      <c r="J63" s="160">
        <v>5</v>
      </c>
      <c r="K63" s="160">
        <v>0</v>
      </c>
      <c r="L63" s="160">
        <v>0</v>
      </c>
      <c r="M63" s="160">
        <v>5</v>
      </c>
      <c r="N63" s="160">
        <v>0</v>
      </c>
      <c r="O63" s="160">
        <v>0</v>
      </c>
      <c r="P63" s="161">
        <v>10</v>
      </c>
      <c r="Q63" s="18" t="str">
        <f t="shared" si="0"/>
        <v/>
      </c>
    </row>
    <row r="64" spans="1:17" s="18" customFormat="1" x14ac:dyDescent="0.25">
      <c r="A64" s="138"/>
      <c r="B64" s="134"/>
      <c r="C64" s="134"/>
      <c r="D64" s="135" t="s">
        <v>119</v>
      </c>
      <c r="E64" s="208">
        <v>0</v>
      </c>
      <c r="F64" s="208">
        <v>0</v>
      </c>
      <c r="G64" s="208">
        <v>0</v>
      </c>
      <c r="H64" s="208">
        <v>0</v>
      </c>
      <c r="I64" s="208">
        <v>0</v>
      </c>
      <c r="J64" s="208">
        <v>0</v>
      </c>
      <c r="K64" s="208">
        <v>0</v>
      </c>
      <c r="L64" s="208">
        <v>0</v>
      </c>
      <c r="M64" s="208">
        <v>0</v>
      </c>
      <c r="N64" s="208">
        <v>0</v>
      </c>
      <c r="O64" s="208">
        <v>0</v>
      </c>
      <c r="P64" s="306">
        <v>0</v>
      </c>
      <c r="Q64" s="18" t="str">
        <f t="shared" si="0"/>
        <v/>
      </c>
    </row>
    <row r="65" spans="1:17" s="18" customFormat="1" x14ac:dyDescent="0.25">
      <c r="A65" s="138"/>
      <c r="B65" s="134"/>
      <c r="C65" s="134"/>
      <c r="D65" s="135" t="s">
        <v>113</v>
      </c>
      <c r="E65" s="160">
        <v>1</v>
      </c>
      <c r="F65" s="160">
        <v>1</v>
      </c>
      <c r="G65" s="160">
        <v>0</v>
      </c>
      <c r="H65" s="160">
        <v>0</v>
      </c>
      <c r="I65" s="160">
        <v>0</v>
      </c>
      <c r="J65" s="160">
        <v>1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2</v>
      </c>
      <c r="Q65" s="18" t="str">
        <f t="shared" si="0"/>
        <v/>
      </c>
    </row>
    <row r="66" spans="1:17" s="18" customFormat="1" x14ac:dyDescent="0.25">
      <c r="A66" s="138"/>
      <c r="B66" s="134" t="s">
        <v>154</v>
      </c>
      <c r="C66" s="134" t="s">
        <v>1390</v>
      </c>
      <c r="D66" s="135" t="s">
        <v>392</v>
      </c>
      <c r="E66" s="160">
        <v>13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13</v>
      </c>
      <c r="N66" s="160">
        <v>0</v>
      </c>
      <c r="O66" s="160">
        <v>0</v>
      </c>
      <c r="P66" s="161">
        <v>13</v>
      </c>
      <c r="Q66" s="18" t="str">
        <f t="shared" si="0"/>
        <v/>
      </c>
    </row>
    <row r="67" spans="1:17" s="18" customFormat="1" x14ac:dyDescent="0.25">
      <c r="A67" s="138"/>
      <c r="B67" s="134"/>
      <c r="C67" s="134"/>
      <c r="D67" s="135" t="s">
        <v>119</v>
      </c>
      <c r="E67" s="208">
        <v>0</v>
      </c>
      <c r="F67" s="208">
        <v>0</v>
      </c>
      <c r="G67" s="208">
        <v>0</v>
      </c>
      <c r="H67" s="208">
        <v>0</v>
      </c>
      <c r="I67" s="208">
        <v>0</v>
      </c>
      <c r="J67" s="208">
        <v>0</v>
      </c>
      <c r="K67" s="208">
        <v>0</v>
      </c>
      <c r="L67" s="208">
        <v>0</v>
      </c>
      <c r="M67" s="208">
        <v>0</v>
      </c>
      <c r="N67" s="208">
        <v>0</v>
      </c>
      <c r="O67" s="208">
        <v>0</v>
      </c>
      <c r="P67" s="306">
        <v>0</v>
      </c>
      <c r="Q67" s="18" t="str">
        <f t="shared" si="0"/>
        <v/>
      </c>
    </row>
    <row r="68" spans="1:17" s="18" customFormat="1" x14ac:dyDescent="0.25">
      <c r="A68" s="138"/>
      <c r="B68" s="134"/>
      <c r="C68" s="134"/>
      <c r="D68" s="135" t="s">
        <v>113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0</v>
      </c>
      <c r="Q68" s="18" t="str">
        <f t="shared" si="0"/>
        <v/>
      </c>
    </row>
    <row r="69" spans="1:17" s="18" customFormat="1" x14ac:dyDescent="0.25">
      <c r="A69" s="138"/>
      <c r="B69" s="134" t="s">
        <v>155</v>
      </c>
      <c r="C69" s="134" t="s">
        <v>940</v>
      </c>
      <c r="D69" s="135" t="s">
        <v>392</v>
      </c>
      <c r="E69" s="160">
        <v>1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1</v>
      </c>
      <c r="N69" s="160">
        <v>0</v>
      </c>
      <c r="O69" s="160">
        <v>0</v>
      </c>
      <c r="P69" s="161">
        <v>1</v>
      </c>
      <c r="Q69" s="18" t="str">
        <f t="shared" si="0"/>
        <v/>
      </c>
    </row>
    <row r="70" spans="1:17" s="18" customFormat="1" x14ac:dyDescent="0.25">
      <c r="A70" s="138"/>
      <c r="B70" s="134"/>
      <c r="C70" s="134"/>
      <c r="D70" s="135" t="s">
        <v>119</v>
      </c>
      <c r="E70" s="208">
        <v>0</v>
      </c>
      <c r="F70" s="208">
        <v>0</v>
      </c>
      <c r="G70" s="208">
        <v>0</v>
      </c>
      <c r="H70" s="208">
        <v>0</v>
      </c>
      <c r="I70" s="208">
        <v>0</v>
      </c>
      <c r="J70" s="208">
        <v>0</v>
      </c>
      <c r="K70" s="208">
        <v>0</v>
      </c>
      <c r="L70" s="208">
        <v>0</v>
      </c>
      <c r="M70" s="208">
        <v>0</v>
      </c>
      <c r="N70" s="208">
        <v>0</v>
      </c>
      <c r="O70" s="208">
        <v>0</v>
      </c>
      <c r="P70" s="306">
        <v>0</v>
      </c>
      <c r="Q70" s="18" t="str">
        <f t="shared" ref="Q70:Q133" si="1">IF(P70=(E70+F70),"","Check")</f>
        <v/>
      </c>
    </row>
    <row r="71" spans="1:17" s="18" customFormat="1" x14ac:dyDescent="0.25">
      <c r="A71" s="138"/>
      <c r="B71" s="134"/>
      <c r="C71" s="134"/>
      <c r="D71" s="135" t="s">
        <v>113</v>
      </c>
      <c r="E71" s="208">
        <v>0</v>
      </c>
      <c r="F71" s="208">
        <v>0</v>
      </c>
      <c r="G71" s="208">
        <v>0</v>
      </c>
      <c r="H71" s="208">
        <v>0</v>
      </c>
      <c r="I71" s="208">
        <v>0</v>
      </c>
      <c r="J71" s="208">
        <v>0</v>
      </c>
      <c r="K71" s="208">
        <v>0</v>
      </c>
      <c r="L71" s="208">
        <v>0</v>
      </c>
      <c r="M71" s="208">
        <v>0</v>
      </c>
      <c r="N71" s="208">
        <v>0</v>
      </c>
      <c r="O71" s="208">
        <v>0</v>
      </c>
      <c r="P71" s="306">
        <v>0</v>
      </c>
      <c r="Q71" s="18" t="str">
        <f t="shared" si="1"/>
        <v/>
      </c>
    </row>
    <row r="72" spans="1:17" s="18" customFormat="1" x14ac:dyDescent="0.25">
      <c r="A72" s="138"/>
      <c r="B72" s="134" t="s">
        <v>156</v>
      </c>
      <c r="C72" s="134" t="s">
        <v>1391</v>
      </c>
      <c r="D72" s="135" t="s">
        <v>392</v>
      </c>
      <c r="E72" s="160">
        <v>12</v>
      </c>
      <c r="F72" s="160">
        <v>13</v>
      </c>
      <c r="G72" s="160">
        <v>0</v>
      </c>
      <c r="H72" s="160">
        <v>0</v>
      </c>
      <c r="I72" s="160">
        <v>1</v>
      </c>
      <c r="J72" s="160">
        <v>8</v>
      </c>
      <c r="K72" s="160">
        <v>0</v>
      </c>
      <c r="L72" s="160">
        <v>0</v>
      </c>
      <c r="M72" s="160">
        <v>16</v>
      </c>
      <c r="N72" s="160">
        <v>0</v>
      </c>
      <c r="O72" s="160">
        <v>0</v>
      </c>
      <c r="P72" s="161">
        <v>25</v>
      </c>
      <c r="Q72" s="18" t="str">
        <f t="shared" si="1"/>
        <v/>
      </c>
    </row>
    <row r="73" spans="1:17" s="18" customFormat="1" x14ac:dyDescent="0.25">
      <c r="A73" s="138"/>
      <c r="B73" s="134"/>
      <c r="C73" s="134"/>
      <c r="D73" s="135" t="s">
        <v>119</v>
      </c>
      <c r="E73" s="208">
        <v>0</v>
      </c>
      <c r="F73" s="208">
        <v>0</v>
      </c>
      <c r="G73" s="208">
        <v>0</v>
      </c>
      <c r="H73" s="208">
        <v>0</v>
      </c>
      <c r="I73" s="208">
        <v>0</v>
      </c>
      <c r="J73" s="208">
        <v>0</v>
      </c>
      <c r="K73" s="208">
        <v>0</v>
      </c>
      <c r="L73" s="208">
        <v>0</v>
      </c>
      <c r="M73" s="208">
        <v>0</v>
      </c>
      <c r="N73" s="208">
        <v>0</v>
      </c>
      <c r="O73" s="208">
        <v>0</v>
      </c>
      <c r="P73" s="306">
        <v>0</v>
      </c>
      <c r="Q73" s="18" t="str">
        <f t="shared" si="1"/>
        <v/>
      </c>
    </row>
    <row r="74" spans="1:17" s="18" customFormat="1" x14ac:dyDescent="0.25">
      <c r="A74" s="138"/>
      <c r="B74" s="134"/>
      <c r="C74" s="134"/>
      <c r="D74" s="135" t="s">
        <v>113</v>
      </c>
      <c r="E74" s="208">
        <v>0</v>
      </c>
      <c r="F74" s="208">
        <v>0</v>
      </c>
      <c r="G74" s="208">
        <v>0</v>
      </c>
      <c r="H74" s="208">
        <v>0</v>
      </c>
      <c r="I74" s="208">
        <v>0</v>
      </c>
      <c r="J74" s="208">
        <v>0</v>
      </c>
      <c r="K74" s="208">
        <v>0</v>
      </c>
      <c r="L74" s="208">
        <v>0</v>
      </c>
      <c r="M74" s="208">
        <v>0</v>
      </c>
      <c r="N74" s="208">
        <v>0</v>
      </c>
      <c r="O74" s="208">
        <v>0</v>
      </c>
      <c r="P74" s="306">
        <v>0</v>
      </c>
      <c r="Q74" s="18" t="str">
        <f t="shared" si="1"/>
        <v/>
      </c>
    </row>
    <row r="75" spans="1:17" s="18" customFormat="1" x14ac:dyDescent="0.25">
      <c r="A75" s="138"/>
      <c r="B75" s="134" t="s">
        <v>158</v>
      </c>
      <c r="C75" s="134" t="s">
        <v>942</v>
      </c>
      <c r="D75" s="135" t="s">
        <v>392</v>
      </c>
      <c r="E75" s="160">
        <v>15</v>
      </c>
      <c r="F75" s="160">
        <v>3</v>
      </c>
      <c r="G75" s="160">
        <v>1</v>
      </c>
      <c r="H75" s="160">
        <v>0</v>
      </c>
      <c r="I75" s="160">
        <v>1</v>
      </c>
      <c r="J75" s="160">
        <v>4</v>
      </c>
      <c r="K75" s="160">
        <v>2</v>
      </c>
      <c r="L75" s="160">
        <v>0</v>
      </c>
      <c r="M75" s="160">
        <v>10</v>
      </c>
      <c r="N75" s="160">
        <v>0</v>
      </c>
      <c r="O75" s="160">
        <v>0</v>
      </c>
      <c r="P75" s="161">
        <v>18</v>
      </c>
      <c r="Q75" s="18" t="str">
        <f t="shared" si="1"/>
        <v/>
      </c>
    </row>
    <row r="76" spans="1:17" s="18" customFormat="1" x14ac:dyDescent="0.25">
      <c r="A76" s="138"/>
      <c r="B76" s="134"/>
      <c r="C76" s="134"/>
      <c r="D76" s="135" t="s">
        <v>119</v>
      </c>
      <c r="E76" s="208">
        <v>0</v>
      </c>
      <c r="F76" s="208">
        <v>0</v>
      </c>
      <c r="G76" s="208">
        <v>0</v>
      </c>
      <c r="H76" s="208">
        <v>0</v>
      </c>
      <c r="I76" s="208">
        <v>0</v>
      </c>
      <c r="J76" s="208">
        <v>0</v>
      </c>
      <c r="K76" s="208">
        <v>0</v>
      </c>
      <c r="L76" s="208">
        <v>0</v>
      </c>
      <c r="M76" s="208">
        <v>0</v>
      </c>
      <c r="N76" s="208">
        <v>0</v>
      </c>
      <c r="O76" s="208">
        <v>0</v>
      </c>
      <c r="P76" s="306">
        <v>0</v>
      </c>
      <c r="Q76" s="18" t="str">
        <f t="shared" si="1"/>
        <v/>
      </c>
    </row>
    <row r="77" spans="1:17" s="18" customFormat="1" x14ac:dyDescent="0.25">
      <c r="A77" s="138"/>
      <c r="B77" s="134"/>
      <c r="C77" s="134"/>
      <c r="D77" s="135" t="s">
        <v>113</v>
      </c>
      <c r="E77" s="208">
        <v>2</v>
      </c>
      <c r="F77" s="208">
        <v>1</v>
      </c>
      <c r="G77" s="208">
        <v>1</v>
      </c>
      <c r="H77" s="208">
        <v>0</v>
      </c>
      <c r="I77" s="208">
        <v>0</v>
      </c>
      <c r="J77" s="208">
        <v>0</v>
      </c>
      <c r="K77" s="208">
        <v>0</v>
      </c>
      <c r="L77" s="208">
        <v>0</v>
      </c>
      <c r="M77" s="208">
        <v>1</v>
      </c>
      <c r="N77" s="208">
        <v>0</v>
      </c>
      <c r="O77" s="208">
        <v>1</v>
      </c>
      <c r="P77" s="306">
        <v>3</v>
      </c>
      <c r="Q77" s="18" t="str">
        <f t="shared" si="1"/>
        <v/>
      </c>
    </row>
    <row r="78" spans="1:17" s="18" customFormat="1" x14ac:dyDescent="0.25">
      <c r="A78" s="138"/>
      <c r="B78" s="134" t="s">
        <v>159</v>
      </c>
      <c r="C78" s="134" t="s">
        <v>1380</v>
      </c>
      <c r="D78" s="135" t="s">
        <v>392</v>
      </c>
      <c r="E78" s="160">
        <v>15</v>
      </c>
      <c r="F78" s="160">
        <v>21</v>
      </c>
      <c r="G78" s="160">
        <v>0</v>
      </c>
      <c r="H78" s="160">
        <v>1</v>
      </c>
      <c r="I78" s="160">
        <v>0</v>
      </c>
      <c r="J78" s="160">
        <v>10</v>
      </c>
      <c r="K78" s="160">
        <v>1</v>
      </c>
      <c r="L78" s="160">
        <v>0</v>
      </c>
      <c r="M78" s="160">
        <v>24</v>
      </c>
      <c r="N78" s="160">
        <v>0</v>
      </c>
      <c r="O78" s="160">
        <v>0</v>
      </c>
      <c r="P78" s="161">
        <v>36</v>
      </c>
      <c r="Q78" s="18" t="str">
        <f t="shared" si="1"/>
        <v/>
      </c>
    </row>
    <row r="79" spans="1:17" s="18" customFormat="1" x14ac:dyDescent="0.25">
      <c r="A79" s="138"/>
      <c r="B79" s="134"/>
      <c r="C79" s="134"/>
      <c r="D79" s="135" t="s">
        <v>119</v>
      </c>
      <c r="E79" s="208">
        <v>0</v>
      </c>
      <c r="F79" s="208">
        <v>0</v>
      </c>
      <c r="G79" s="208">
        <v>0</v>
      </c>
      <c r="H79" s="208">
        <v>0</v>
      </c>
      <c r="I79" s="208">
        <v>0</v>
      </c>
      <c r="J79" s="208">
        <v>0</v>
      </c>
      <c r="K79" s="208">
        <v>0</v>
      </c>
      <c r="L79" s="208">
        <v>0</v>
      </c>
      <c r="M79" s="208">
        <v>0</v>
      </c>
      <c r="N79" s="208">
        <v>0</v>
      </c>
      <c r="O79" s="208">
        <v>0</v>
      </c>
      <c r="P79" s="306">
        <v>0</v>
      </c>
      <c r="Q79" s="18" t="str">
        <f t="shared" si="1"/>
        <v/>
      </c>
    </row>
    <row r="80" spans="1:17" s="18" customFormat="1" x14ac:dyDescent="0.25">
      <c r="A80" s="210"/>
      <c r="B80" s="134"/>
      <c r="C80" s="134"/>
      <c r="D80" s="135" t="s">
        <v>113</v>
      </c>
      <c r="E80" s="208">
        <v>0</v>
      </c>
      <c r="F80" s="208">
        <v>0</v>
      </c>
      <c r="G80" s="208">
        <v>0</v>
      </c>
      <c r="H80" s="208">
        <v>0</v>
      </c>
      <c r="I80" s="208">
        <v>0</v>
      </c>
      <c r="J80" s="208">
        <v>0</v>
      </c>
      <c r="K80" s="208">
        <v>0</v>
      </c>
      <c r="L80" s="208">
        <v>0</v>
      </c>
      <c r="M80" s="208">
        <v>0</v>
      </c>
      <c r="N80" s="208">
        <v>0</v>
      </c>
      <c r="O80" s="208">
        <v>0</v>
      </c>
      <c r="P80" s="306">
        <v>0</v>
      </c>
      <c r="Q80" s="18" t="str">
        <f t="shared" si="1"/>
        <v/>
      </c>
    </row>
    <row r="81" spans="1:17" s="18" customFormat="1" x14ac:dyDescent="0.25">
      <c r="A81" s="138"/>
      <c r="B81" s="134" t="s">
        <v>160</v>
      </c>
      <c r="C81" s="134" t="s">
        <v>943</v>
      </c>
      <c r="D81" s="135" t="s">
        <v>392</v>
      </c>
      <c r="E81" s="160">
        <v>3</v>
      </c>
      <c r="F81" s="160">
        <v>3</v>
      </c>
      <c r="G81" s="160">
        <v>0</v>
      </c>
      <c r="H81" s="160">
        <v>0</v>
      </c>
      <c r="I81" s="160">
        <v>0</v>
      </c>
      <c r="J81" s="160">
        <v>2</v>
      </c>
      <c r="K81" s="160">
        <v>0</v>
      </c>
      <c r="L81" s="160">
        <v>0</v>
      </c>
      <c r="M81" s="160">
        <v>3</v>
      </c>
      <c r="N81" s="160">
        <v>0</v>
      </c>
      <c r="O81" s="160">
        <v>1</v>
      </c>
      <c r="P81" s="161">
        <v>6</v>
      </c>
      <c r="Q81" s="18" t="str">
        <f t="shared" si="1"/>
        <v/>
      </c>
    </row>
    <row r="82" spans="1:17" s="18" customFormat="1" x14ac:dyDescent="0.25">
      <c r="A82" s="138"/>
      <c r="B82" s="134"/>
      <c r="C82" s="134"/>
      <c r="D82" s="135" t="s">
        <v>119</v>
      </c>
      <c r="E82" s="208">
        <v>0</v>
      </c>
      <c r="F82" s="208">
        <v>0</v>
      </c>
      <c r="G82" s="208">
        <v>0</v>
      </c>
      <c r="H82" s="208">
        <v>0</v>
      </c>
      <c r="I82" s="208">
        <v>0</v>
      </c>
      <c r="J82" s="208">
        <v>0</v>
      </c>
      <c r="K82" s="208">
        <v>0</v>
      </c>
      <c r="L82" s="208">
        <v>0</v>
      </c>
      <c r="M82" s="208">
        <v>0</v>
      </c>
      <c r="N82" s="208">
        <v>0</v>
      </c>
      <c r="O82" s="208">
        <v>0</v>
      </c>
      <c r="P82" s="306">
        <v>0</v>
      </c>
      <c r="Q82" s="18" t="str">
        <f t="shared" si="1"/>
        <v/>
      </c>
    </row>
    <row r="83" spans="1:17" s="18" customFormat="1" x14ac:dyDescent="0.25">
      <c r="A83" s="138"/>
      <c r="B83" s="134"/>
      <c r="C83" s="134"/>
      <c r="D83" s="135" t="s">
        <v>113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  <c r="Q83" s="18" t="str">
        <f t="shared" si="1"/>
        <v/>
      </c>
    </row>
    <row r="84" spans="1:17" s="18" customFormat="1" x14ac:dyDescent="0.25">
      <c r="A84" s="138"/>
      <c r="B84" s="134" t="s">
        <v>161</v>
      </c>
      <c r="C84" s="134" t="s">
        <v>1392</v>
      </c>
      <c r="D84" s="135" t="s">
        <v>392</v>
      </c>
      <c r="E84" s="160">
        <v>7</v>
      </c>
      <c r="F84" s="160">
        <v>1</v>
      </c>
      <c r="G84" s="160">
        <v>2</v>
      </c>
      <c r="H84" s="160">
        <v>0</v>
      </c>
      <c r="I84" s="160">
        <v>0</v>
      </c>
      <c r="J84" s="160">
        <v>2</v>
      </c>
      <c r="K84" s="160">
        <v>0</v>
      </c>
      <c r="L84" s="160">
        <v>0</v>
      </c>
      <c r="M84" s="160">
        <v>4</v>
      </c>
      <c r="N84" s="160">
        <v>0</v>
      </c>
      <c r="O84" s="160">
        <v>0</v>
      </c>
      <c r="P84" s="161">
        <v>8</v>
      </c>
      <c r="Q84" s="18" t="str">
        <f t="shared" si="1"/>
        <v/>
      </c>
    </row>
    <row r="85" spans="1:17" s="18" customFormat="1" x14ac:dyDescent="0.25">
      <c r="A85" s="138"/>
      <c r="B85" s="134"/>
      <c r="C85" s="134"/>
      <c r="D85" s="135" t="s">
        <v>119</v>
      </c>
      <c r="E85" s="208">
        <v>0</v>
      </c>
      <c r="F85" s="208">
        <v>0</v>
      </c>
      <c r="G85" s="208">
        <v>0</v>
      </c>
      <c r="H85" s="208">
        <v>0</v>
      </c>
      <c r="I85" s="208">
        <v>0</v>
      </c>
      <c r="J85" s="208">
        <v>0</v>
      </c>
      <c r="K85" s="208">
        <v>0</v>
      </c>
      <c r="L85" s="208">
        <v>0</v>
      </c>
      <c r="M85" s="208">
        <v>0</v>
      </c>
      <c r="N85" s="208">
        <v>0</v>
      </c>
      <c r="O85" s="208">
        <v>0</v>
      </c>
      <c r="P85" s="306">
        <v>0</v>
      </c>
      <c r="Q85" s="18" t="str">
        <f t="shared" si="1"/>
        <v/>
      </c>
    </row>
    <row r="86" spans="1:17" s="18" customFormat="1" x14ac:dyDescent="0.25">
      <c r="A86" s="138"/>
      <c r="B86" s="134"/>
      <c r="C86" s="134"/>
      <c r="D86" s="135" t="s">
        <v>113</v>
      </c>
      <c r="E86" s="208">
        <v>0</v>
      </c>
      <c r="F86" s="208">
        <v>0</v>
      </c>
      <c r="G86" s="208">
        <v>0</v>
      </c>
      <c r="H86" s="208">
        <v>0</v>
      </c>
      <c r="I86" s="208">
        <v>0</v>
      </c>
      <c r="J86" s="208">
        <v>0</v>
      </c>
      <c r="K86" s="208">
        <v>0</v>
      </c>
      <c r="L86" s="208">
        <v>0</v>
      </c>
      <c r="M86" s="208">
        <v>0</v>
      </c>
      <c r="N86" s="208">
        <v>0</v>
      </c>
      <c r="O86" s="208">
        <v>0</v>
      </c>
      <c r="P86" s="306">
        <v>0</v>
      </c>
      <c r="Q86" s="18" t="str">
        <f t="shared" si="1"/>
        <v/>
      </c>
    </row>
    <row r="87" spans="1:17" s="18" customFormat="1" x14ac:dyDescent="0.25">
      <c r="A87" s="22" t="s">
        <v>162</v>
      </c>
      <c r="B87" s="23"/>
      <c r="C87" s="23"/>
      <c r="D87" s="23"/>
      <c r="E87" s="24">
        <v>270</v>
      </c>
      <c r="F87" s="24">
        <v>105</v>
      </c>
      <c r="G87" s="24">
        <v>24</v>
      </c>
      <c r="H87" s="24">
        <v>2</v>
      </c>
      <c r="I87" s="24">
        <v>11</v>
      </c>
      <c r="J87" s="24">
        <v>95</v>
      </c>
      <c r="K87" s="24">
        <v>14</v>
      </c>
      <c r="L87" s="24">
        <v>0</v>
      </c>
      <c r="M87" s="24">
        <v>218</v>
      </c>
      <c r="N87" s="24">
        <v>5</v>
      </c>
      <c r="O87" s="24">
        <v>6</v>
      </c>
      <c r="P87" s="25">
        <v>375</v>
      </c>
      <c r="Q87" s="18" t="str">
        <f t="shared" si="1"/>
        <v/>
      </c>
    </row>
    <row r="88" spans="1:17" s="18" customFormat="1" x14ac:dyDescent="0.25">
      <c r="A88" s="138" t="s">
        <v>114</v>
      </c>
      <c r="B88" s="134" t="s">
        <v>163</v>
      </c>
      <c r="C88" s="134" t="s">
        <v>400</v>
      </c>
      <c r="D88" s="135" t="s">
        <v>392</v>
      </c>
      <c r="E88" s="208">
        <v>17</v>
      </c>
      <c r="F88" s="208">
        <v>21</v>
      </c>
      <c r="G88" s="208">
        <v>20</v>
      </c>
      <c r="H88" s="208">
        <v>0</v>
      </c>
      <c r="I88" s="208">
        <v>1</v>
      </c>
      <c r="J88" s="208">
        <v>2</v>
      </c>
      <c r="K88" s="208">
        <v>0</v>
      </c>
      <c r="L88" s="208">
        <v>0</v>
      </c>
      <c r="M88" s="208">
        <v>14</v>
      </c>
      <c r="N88" s="208">
        <v>0</v>
      </c>
      <c r="O88" s="208">
        <v>1</v>
      </c>
      <c r="P88" s="306">
        <v>38</v>
      </c>
      <c r="Q88" s="18" t="str">
        <f t="shared" si="1"/>
        <v/>
      </c>
    </row>
    <row r="89" spans="1:17" s="18" customFormat="1" x14ac:dyDescent="0.25">
      <c r="A89" s="138"/>
      <c r="B89" s="134"/>
      <c r="C89" s="134"/>
      <c r="D89" s="135" t="s">
        <v>119</v>
      </c>
      <c r="E89" s="208">
        <v>0</v>
      </c>
      <c r="F89" s="208">
        <v>0</v>
      </c>
      <c r="G89" s="208">
        <v>0</v>
      </c>
      <c r="H89" s="208">
        <v>0</v>
      </c>
      <c r="I89" s="208">
        <v>0</v>
      </c>
      <c r="J89" s="208">
        <v>0</v>
      </c>
      <c r="K89" s="208">
        <v>0</v>
      </c>
      <c r="L89" s="208">
        <v>0</v>
      </c>
      <c r="M89" s="208">
        <v>0</v>
      </c>
      <c r="N89" s="208">
        <v>0</v>
      </c>
      <c r="O89" s="208">
        <v>0</v>
      </c>
      <c r="P89" s="306">
        <v>0</v>
      </c>
      <c r="Q89" s="18" t="str">
        <f t="shared" si="1"/>
        <v/>
      </c>
    </row>
    <row r="90" spans="1:17" s="18" customFormat="1" x14ac:dyDescent="0.25">
      <c r="A90" s="138"/>
      <c r="B90" s="134"/>
      <c r="C90" s="134"/>
      <c r="D90" s="135" t="s">
        <v>113</v>
      </c>
      <c r="E90" s="160">
        <v>4</v>
      </c>
      <c r="F90" s="160">
        <v>2</v>
      </c>
      <c r="G90" s="160">
        <v>3</v>
      </c>
      <c r="H90" s="160">
        <v>0</v>
      </c>
      <c r="I90" s="160">
        <v>1</v>
      </c>
      <c r="J90" s="160">
        <v>0</v>
      </c>
      <c r="K90" s="160">
        <v>0</v>
      </c>
      <c r="L90" s="160">
        <v>0</v>
      </c>
      <c r="M90" s="160">
        <v>2</v>
      </c>
      <c r="N90" s="160">
        <v>0</v>
      </c>
      <c r="O90" s="160">
        <v>0</v>
      </c>
      <c r="P90" s="161">
        <v>6</v>
      </c>
      <c r="Q90" s="18" t="str">
        <f t="shared" si="1"/>
        <v/>
      </c>
    </row>
    <row r="91" spans="1:17" s="18" customFormat="1" x14ac:dyDescent="0.25">
      <c r="A91" s="138"/>
      <c r="B91" s="134" t="s">
        <v>164</v>
      </c>
      <c r="C91" s="134" t="s">
        <v>401</v>
      </c>
      <c r="D91" s="135" t="s">
        <v>392</v>
      </c>
      <c r="E91" s="208">
        <v>3</v>
      </c>
      <c r="F91" s="208">
        <v>9</v>
      </c>
      <c r="G91" s="208">
        <v>2</v>
      </c>
      <c r="H91" s="208">
        <v>0</v>
      </c>
      <c r="I91" s="208">
        <v>2</v>
      </c>
      <c r="J91" s="208">
        <v>0</v>
      </c>
      <c r="K91" s="208">
        <v>0</v>
      </c>
      <c r="L91" s="208">
        <v>0</v>
      </c>
      <c r="M91" s="208">
        <v>8</v>
      </c>
      <c r="N91" s="208">
        <v>0</v>
      </c>
      <c r="O91" s="208">
        <v>0</v>
      </c>
      <c r="P91" s="306">
        <v>12</v>
      </c>
      <c r="Q91" s="18" t="str">
        <f t="shared" si="1"/>
        <v/>
      </c>
    </row>
    <row r="92" spans="1:17" s="18" customFormat="1" x14ac:dyDescent="0.25">
      <c r="A92" s="138"/>
      <c r="B92" s="134"/>
      <c r="C92" s="134"/>
      <c r="D92" s="135" t="s">
        <v>119</v>
      </c>
      <c r="E92" s="208">
        <v>0</v>
      </c>
      <c r="F92" s="208">
        <v>0</v>
      </c>
      <c r="G92" s="208">
        <v>0</v>
      </c>
      <c r="H92" s="208">
        <v>0</v>
      </c>
      <c r="I92" s="208">
        <v>0</v>
      </c>
      <c r="J92" s="208">
        <v>0</v>
      </c>
      <c r="K92" s="208">
        <v>0</v>
      </c>
      <c r="L92" s="208">
        <v>0</v>
      </c>
      <c r="M92" s="208">
        <v>0</v>
      </c>
      <c r="N92" s="208">
        <v>0</v>
      </c>
      <c r="O92" s="208">
        <v>0</v>
      </c>
      <c r="P92" s="306">
        <v>0</v>
      </c>
      <c r="Q92" s="18" t="str">
        <f t="shared" si="1"/>
        <v/>
      </c>
    </row>
    <row r="93" spans="1:17" s="18" customFormat="1" x14ac:dyDescent="0.25">
      <c r="A93" s="138"/>
      <c r="B93" s="134"/>
      <c r="C93" s="134"/>
      <c r="D93" s="135" t="s">
        <v>113</v>
      </c>
      <c r="E93" s="208">
        <v>1</v>
      </c>
      <c r="F93" s="208">
        <v>2</v>
      </c>
      <c r="G93" s="208">
        <v>3</v>
      </c>
      <c r="H93" s="208">
        <v>0</v>
      </c>
      <c r="I93" s="208">
        <v>0</v>
      </c>
      <c r="J93" s="208">
        <v>0</v>
      </c>
      <c r="K93" s="208">
        <v>0</v>
      </c>
      <c r="L93" s="208">
        <v>0</v>
      </c>
      <c r="M93" s="208">
        <v>0</v>
      </c>
      <c r="N93" s="208">
        <v>0</v>
      </c>
      <c r="O93" s="208">
        <v>0</v>
      </c>
      <c r="P93" s="306">
        <v>3</v>
      </c>
      <c r="Q93" s="18" t="str">
        <f t="shared" si="1"/>
        <v/>
      </c>
    </row>
    <row r="94" spans="1:17" s="18" customFormat="1" x14ac:dyDescent="0.25">
      <c r="A94" s="138"/>
      <c r="B94" s="134" t="s">
        <v>166</v>
      </c>
      <c r="C94" s="134" t="s">
        <v>402</v>
      </c>
      <c r="D94" s="135" t="s">
        <v>392</v>
      </c>
      <c r="E94" s="211">
        <v>7</v>
      </c>
      <c r="F94" s="211">
        <v>25</v>
      </c>
      <c r="G94" s="211">
        <v>18</v>
      </c>
      <c r="H94" s="211">
        <v>0</v>
      </c>
      <c r="I94" s="211">
        <v>0</v>
      </c>
      <c r="J94" s="211">
        <v>2</v>
      </c>
      <c r="K94" s="211">
        <v>2</v>
      </c>
      <c r="L94" s="211">
        <v>0</v>
      </c>
      <c r="M94" s="211">
        <v>10</v>
      </c>
      <c r="N94" s="211">
        <v>0</v>
      </c>
      <c r="O94" s="211">
        <v>0</v>
      </c>
      <c r="P94" s="212">
        <v>32</v>
      </c>
      <c r="Q94" s="18" t="str">
        <f t="shared" si="1"/>
        <v/>
      </c>
    </row>
    <row r="95" spans="1:17" s="18" customFormat="1" x14ac:dyDescent="0.25">
      <c r="A95" s="213"/>
      <c r="B95" s="134"/>
      <c r="C95" s="134"/>
      <c r="D95" s="135" t="s">
        <v>119</v>
      </c>
      <c r="E95" s="214">
        <v>0</v>
      </c>
      <c r="F95" s="214">
        <v>0</v>
      </c>
      <c r="G95" s="214">
        <v>0</v>
      </c>
      <c r="H95" s="214">
        <v>0</v>
      </c>
      <c r="I95" s="214">
        <v>0</v>
      </c>
      <c r="J95" s="214">
        <v>0</v>
      </c>
      <c r="K95" s="214">
        <v>0</v>
      </c>
      <c r="L95" s="214">
        <v>0</v>
      </c>
      <c r="M95" s="214">
        <v>0</v>
      </c>
      <c r="N95" s="214">
        <v>0</v>
      </c>
      <c r="O95" s="214">
        <v>0</v>
      </c>
      <c r="P95" s="306">
        <v>0</v>
      </c>
      <c r="Q95" s="18" t="str">
        <f t="shared" si="1"/>
        <v/>
      </c>
    </row>
    <row r="96" spans="1:17" s="18" customFormat="1" x14ac:dyDescent="0.25">
      <c r="A96" s="213"/>
      <c r="B96" s="134"/>
      <c r="C96" s="134"/>
      <c r="D96" s="135" t="s">
        <v>113</v>
      </c>
      <c r="E96" s="211">
        <v>3</v>
      </c>
      <c r="F96" s="211">
        <v>2</v>
      </c>
      <c r="G96" s="211">
        <v>3</v>
      </c>
      <c r="H96" s="211">
        <v>0</v>
      </c>
      <c r="I96" s="211">
        <v>0</v>
      </c>
      <c r="J96" s="211">
        <v>0</v>
      </c>
      <c r="K96" s="211">
        <v>0</v>
      </c>
      <c r="L96" s="211">
        <v>0</v>
      </c>
      <c r="M96" s="211">
        <v>2</v>
      </c>
      <c r="N96" s="211">
        <v>0</v>
      </c>
      <c r="O96" s="211">
        <v>0</v>
      </c>
      <c r="P96" s="212">
        <v>5</v>
      </c>
      <c r="Q96" s="18" t="str">
        <f t="shared" si="1"/>
        <v/>
      </c>
    </row>
    <row r="97" spans="1:17" s="18" customFormat="1" x14ac:dyDescent="0.25">
      <c r="A97" s="213"/>
      <c r="B97" s="134" t="s">
        <v>198</v>
      </c>
      <c r="C97" s="134" t="s">
        <v>398</v>
      </c>
      <c r="D97" s="135" t="s">
        <v>392</v>
      </c>
      <c r="E97" s="211">
        <v>22</v>
      </c>
      <c r="F97" s="211">
        <v>36</v>
      </c>
      <c r="G97" s="211">
        <v>52</v>
      </c>
      <c r="H97" s="211">
        <v>0</v>
      </c>
      <c r="I97" s="211">
        <v>1</v>
      </c>
      <c r="J97" s="211">
        <v>0</v>
      </c>
      <c r="K97" s="211">
        <v>0</v>
      </c>
      <c r="L97" s="211">
        <v>0</v>
      </c>
      <c r="M97" s="211">
        <v>3</v>
      </c>
      <c r="N97" s="211">
        <v>1</v>
      </c>
      <c r="O97" s="211">
        <v>1</v>
      </c>
      <c r="P97" s="212">
        <v>58</v>
      </c>
      <c r="Q97" s="18" t="str">
        <f t="shared" si="1"/>
        <v/>
      </c>
    </row>
    <row r="98" spans="1:17" s="18" customFormat="1" x14ac:dyDescent="0.25">
      <c r="A98" s="213"/>
      <c r="B98" s="134"/>
      <c r="C98" s="134"/>
      <c r="D98" s="135" t="s">
        <v>119</v>
      </c>
      <c r="E98" s="214">
        <v>0</v>
      </c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306">
        <v>0</v>
      </c>
      <c r="Q98" s="18" t="str">
        <f t="shared" si="1"/>
        <v/>
      </c>
    </row>
    <row r="99" spans="1:17" s="18" customFormat="1" x14ac:dyDescent="0.25">
      <c r="A99" s="213"/>
      <c r="B99" s="134"/>
      <c r="C99" s="134"/>
      <c r="D99" s="135" t="s">
        <v>113</v>
      </c>
      <c r="E99" s="211">
        <v>0</v>
      </c>
      <c r="F99" s="211">
        <v>6</v>
      </c>
      <c r="G99" s="211">
        <v>6</v>
      </c>
      <c r="H99" s="211">
        <v>0</v>
      </c>
      <c r="I99" s="211">
        <v>0</v>
      </c>
      <c r="J99" s="211">
        <v>0</v>
      </c>
      <c r="K99" s="211">
        <v>0</v>
      </c>
      <c r="L99" s="211">
        <v>0</v>
      </c>
      <c r="M99" s="211">
        <v>0</v>
      </c>
      <c r="N99" s="211">
        <v>0</v>
      </c>
      <c r="O99" s="211">
        <v>0</v>
      </c>
      <c r="P99" s="212">
        <v>6</v>
      </c>
      <c r="Q99" s="18" t="str">
        <f t="shared" si="1"/>
        <v/>
      </c>
    </row>
    <row r="100" spans="1:17" s="18" customFormat="1" x14ac:dyDescent="0.25">
      <c r="A100" s="139" t="s">
        <v>165</v>
      </c>
      <c r="B100" s="134" t="s">
        <v>167</v>
      </c>
      <c r="C100" s="134" t="s">
        <v>427</v>
      </c>
      <c r="D100" s="135" t="s">
        <v>392</v>
      </c>
      <c r="E100" s="211">
        <v>2</v>
      </c>
      <c r="F100" s="211">
        <v>8</v>
      </c>
      <c r="G100" s="211">
        <v>8</v>
      </c>
      <c r="H100" s="211">
        <v>0</v>
      </c>
      <c r="I100" s="211">
        <v>0</v>
      </c>
      <c r="J100" s="211">
        <v>0</v>
      </c>
      <c r="K100" s="211">
        <v>0</v>
      </c>
      <c r="L100" s="211">
        <v>0</v>
      </c>
      <c r="M100" s="211">
        <v>1</v>
      </c>
      <c r="N100" s="211">
        <v>1</v>
      </c>
      <c r="O100" s="211">
        <v>0</v>
      </c>
      <c r="P100" s="212">
        <v>10</v>
      </c>
      <c r="Q100" s="18" t="str">
        <f t="shared" si="1"/>
        <v/>
      </c>
    </row>
    <row r="101" spans="1:17" s="18" customFormat="1" x14ac:dyDescent="0.25">
      <c r="A101" s="213"/>
      <c r="B101" s="134"/>
      <c r="C101" s="134"/>
      <c r="D101" s="135" t="s">
        <v>119</v>
      </c>
      <c r="E101" s="214">
        <v>0</v>
      </c>
      <c r="F101" s="214">
        <v>0</v>
      </c>
      <c r="G101" s="214">
        <v>0</v>
      </c>
      <c r="H101" s="214">
        <v>0</v>
      </c>
      <c r="I101" s="214">
        <v>0</v>
      </c>
      <c r="J101" s="214">
        <v>0</v>
      </c>
      <c r="K101" s="214">
        <v>0</v>
      </c>
      <c r="L101" s="214">
        <v>0</v>
      </c>
      <c r="M101" s="214">
        <v>0</v>
      </c>
      <c r="N101" s="214">
        <v>0</v>
      </c>
      <c r="O101" s="214">
        <v>0</v>
      </c>
      <c r="P101" s="306">
        <v>0</v>
      </c>
      <c r="Q101" s="18" t="str">
        <f t="shared" si="1"/>
        <v/>
      </c>
    </row>
    <row r="102" spans="1:17" s="18" customFormat="1" x14ac:dyDescent="0.25">
      <c r="A102" s="213"/>
      <c r="B102" s="134"/>
      <c r="C102" s="134"/>
      <c r="D102" s="135" t="s">
        <v>113</v>
      </c>
      <c r="E102" s="211">
        <v>0</v>
      </c>
      <c r="F102" s="211">
        <v>2</v>
      </c>
      <c r="G102" s="211">
        <v>0</v>
      </c>
      <c r="H102" s="211">
        <v>0</v>
      </c>
      <c r="I102" s="211">
        <v>0</v>
      </c>
      <c r="J102" s="211">
        <v>0</v>
      </c>
      <c r="K102" s="211">
        <v>0</v>
      </c>
      <c r="L102" s="211">
        <v>0</v>
      </c>
      <c r="M102" s="211">
        <v>2</v>
      </c>
      <c r="N102" s="211">
        <v>0</v>
      </c>
      <c r="O102" s="211">
        <v>0</v>
      </c>
      <c r="P102" s="212">
        <v>2</v>
      </c>
      <c r="Q102" s="18" t="str">
        <f t="shared" si="1"/>
        <v/>
      </c>
    </row>
    <row r="103" spans="1:17" s="18" customFormat="1" x14ac:dyDescent="0.25">
      <c r="A103" s="139"/>
      <c r="B103" s="134" t="s">
        <v>168</v>
      </c>
      <c r="C103" s="134" t="s">
        <v>403</v>
      </c>
      <c r="D103" s="135" t="s">
        <v>392</v>
      </c>
      <c r="E103" s="211">
        <v>18</v>
      </c>
      <c r="F103" s="211">
        <v>64</v>
      </c>
      <c r="G103" s="211">
        <v>77</v>
      </c>
      <c r="H103" s="211">
        <v>0</v>
      </c>
      <c r="I103" s="211">
        <v>0</v>
      </c>
      <c r="J103" s="211">
        <v>1</v>
      </c>
      <c r="K103" s="211">
        <v>0</v>
      </c>
      <c r="L103" s="211">
        <v>0</v>
      </c>
      <c r="M103" s="211">
        <v>3</v>
      </c>
      <c r="N103" s="211">
        <v>1</v>
      </c>
      <c r="O103" s="211">
        <v>0</v>
      </c>
      <c r="P103" s="212">
        <v>82</v>
      </c>
      <c r="Q103" s="18" t="str">
        <f t="shared" si="1"/>
        <v/>
      </c>
    </row>
    <row r="104" spans="1:17" s="18" customFormat="1" x14ac:dyDescent="0.25">
      <c r="A104" s="213"/>
      <c r="B104" s="134"/>
      <c r="C104" s="134"/>
      <c r="D104" s="135" t="s">
        <v>119</v>
      </c>
      <c r="E104" s="214">
        <v>0</v>
      </c>
      <c r="F104" s="214">
        <v>0</v>
      </c>
      <c r="G104" s="214">
        <v>0</v>
      </c>
      <c r="H104" s="214">
        <v>0</v>
      </c>
      <c r="I104" s="214">
        <v>0</v>
      </c>
      <c r="J104" s="214">
        <v>0</v>
      </c>
      <c r="K104" s="214">
        <v>0</v>
      </c>
      <c r="L104" s="214">
        <v>0</v>
      </c>
      <c r="M104" s="214">
        <v>0</v>
      </c>
      <c r="N104" s="214">
        <v>0</v>
      </c>
      <c r="O104" s="214">
        <v>0</v>
      </c>
      <c r="P104" s="306">
        <v>0</v>
      </c>
      <c r="Q104" s="18" t="str">
        <f t="shared" si="1"/>
        <v/>
      </c>
    </row>
    <row r="105" spans="1:17" s="18" customFormat="1" x14ac:dyDescent="0.25">
      <c r="A105" s="213"/>
      <c r="B105" s="134"/>
      <c r="C105" s="134"/>
      <c r="D105" s="135" t="s">
        <v>113</v>
      </c>
      <c r="E105" s="211">
        <v>1</v>
      </c>
      <c r="F105" s="211">
        <v>4</v>
      </c>
      <c r="G105" s="211">
        <v>5</v>
      </c>
      <c r="H105" s="211">
        <v>0</v>
      </c>
      <c r="I105" s="211">
        <v>0</v>
      </c>
      <c r="J105" s="211">
        <v>0</v>
      </c>
      <c r="K105" s="211">
        <v>0</v>
      </c>
      <c r="L105" s="211">
        <v>0</v>
      </c>
      <c r="M105" s="211">
        <v>0</v>
      </c>
      <c r="N105" s="211">
        <v>0</v>
      </c>
      <c r="O105" s="211">
        <v>0</v>
      </c>
      <c r="P105" s="212">
        <v>5</v>
      </c>
      <c r="Q105" s="18" t="str">
        <f t="shared" si="1"/>
        <v/>
      </c>
    </row>
    <row r="106" spans="1:17" s="18" customFormat="1" x14ac:dyDescent="0.25">
      <c r="A106" s="213"/>
      <c r="B106" s="134" t="s">
        <v>169</v>
      </c>
      <c r="C106" s="134" t="s">
        <v>432</v>
      </c>
      <c r="D106" s="135" t="s">
        <v>392</v>
      </c>
      <c r="E106" s="211">
        <v>5</v>
      </c>
      <c r="F106" s="211">
        <v>16</v>
      </c>
      <c r="G106" s="211">
        <v>5</v>
      </c>
      <c r="H106" s="211">
        <v>0</v>
      </c>
      <c r="I106" s="211">
        <v>3</v>
      </c>
      <c r="J106" s="211">
        <v>1</v>
      </c>
      <c r="K106" s="211">
        <v>0</v>
      </c>
      <c r="L106" s="211">
        <v>0</v>
      </c>
      <c r="M106" s="211">
        <v>12</v>
      </c>
      <c r="N106" s="211">
        <v>0</v>
      </c>
      <c r="O106" s="211">
        <v>0</v>
      </c>
      <c r="P106" s="212">
        <v>21</v>
      </c>
      <c r="Q106" s="18" t="str">
        <f t="shared" si="1"/>
        <v/>
      </c>
    </row>
    <row r="107" spans="1:17" s="18" customFormat="1" x14ac:dyDescent="0.25">
      <c r="A107" s="213"/>
      <c r="B107" s="134"/>
      <c r="C107" s="134"/>
      <c r="D107" s="135" t="s">
        <v>119</v>
      </c>
      <c r="E107" s="214">
        <v>0</v>
      </c>
      <c r="F107" s="214">
        <v>0</v>
      </c>
      <c r="G107" s="214">
        <v>0</v>
      </c>
      <c r="H107" s="214">
        <v>0</v>
      </c>
      <c r="I107" s="214">
        <v>0</v>
      </c>
      <c r="J107" s="214">
        <v>0</v>
      </c>
      <c r="K107" s="214">
        <v>0</v>
      </c>
      <c r="L107" s="214">
        <v>0</v>
      </c>
      <c r="M107" s="214">
        <v>0</v>
      </c>
      <c r="N107" s="214">
        <v>0</v>
      </c>
      <c r="O107" s="214">
        <v>0</v>
      </c>
      <c r="P107" s="306">
        <v>0</v>
      </c>
      <c r="Q107" s="18" t="str">
        <f t="shared" si="1"/>
        <v/>
      </c>
    </row>
    <row r="108" spans="1:17" s="18" customFormat="1" x14ac:dyDescent="0.25">
      <c r="A108" s="213"/>
      <c r="B108" s="134"/>
      <c r="C108" s="134"/>
      <c r="D108" s="135" t="s">
        <v>113</v>
      </c>
      <c r="E108" s="211">
        <v>0</v>
      </c>
      <c r="F108" s="211">
        <v>0</v>
      </c>
      <c r="G108" s="211">
        <v>0</v>
      </c>
      <c r="H108" s="211">
        <v>0</v>
      </c>
      <c r="I108" s="211">
        <v>0</v>
      </c>
      <c r="J108" s="211">
        <v>0</v>
      </c>
      <c r="K108" s="211">
        <v>0</v>
      </c>
      <c r="L108" s="211">
        <v>0</v>
      </c>
      <c r="M108" s="211">
        <v>0</v>
      </c>
      <c r="N108" s="211">
        <v>0</v>
      </c>
      <c r="O108" s="211">
        <v>0</v>
      </c>
      <c r="P108" s="212">
        <v>0</v>
      </c>
      <c r="Q108" s="18" t="str">
        <f t="shared" si="1"/>
        <v/>
      </c>
    </row>
    <row r="109" spans="1:17" s="18" customFormat="1" x14ac:dyDescent="0.25">
      <c r="A109" s="213"/>
      <c r="B109" s="134" t="s">
        <v>901</v>
      </c>
      <c r="C109" s="134" t="s">
        <v>430</v>
      </c>
      <c r="D109" s="135" t="s">
        <v>392</v>
      </c>
      <c r="E109" s="211">
        <v>0</v>
      </c>
      <c r="F109" s="211">
        <v>1</v>
      </c>
      <c r="G109" s="211">
        <v>0</v>
      </c>
      <c r="H109" s="211">
        <v>0</v>
      </c>
      <c r="I109" s="211">
        <v>0</v>
      </c>
      <c r="J109" s="211">
        <v>0</v>
      </c>
      <c r="K109" s="211">
        <v>0</v>
      </c>
      <c r="L109" s="211">
        <v>0</v>
      </c>
      <c r="M109" s="211">
        <v>1</v>
      </c>
      <c r="N109" s="211">
        <v>0</v>
      </c>
      <c r="O109" s="211">
        <v>0</v>
      </c>
      <c r="P109" s="212">
        <v>1</v>
      </c>
      <c r="Q109" s="18" t="str">
        <f t="shared" si="1"/>
        <v/>
      </c>
    </row>
    <row r="110" spans="1:17" s="18" customFormat="1" x14ac:dyDescent="0.25">
      <c r="A110" s="213"/>
      <c r="B110" s="134"/>
      <c r="C110" s="134"/>
      <c r="D110" s="135" t="s">
        <v>119</v>
      </c>
      <c r="E110" s="214">
        <v>0</v>
      </c>
      <c r="F110" s="214">
        <v>0</v>
      </c>
      <c r="G110" s="214">
        <v>0</v>
      </c>
      <c r="H110" s="214">
        <v>0</v>
      </c>
      <c r="I110" s="214">
        <v>0</v>
      </c>
      <c r="J110" s="214">
        <v>0</v>
      </c>
      <c r="K110" s="214">
        <v>0</v>
      </c>
      <c r="L110" s="214">
        <v>0</v>
      </c>
      <c r="M110" s="214">
        <v>0</v>
      </c>
      <c r="N110" s="214">
        <v>0</v>
      </c>
      <c r="O110" s="214">
        <v>0</v>
      </c>
      <c r="P110" s="306">
        <v>0</v>
      </c>
      <c r="Q110" s="18" t="str">
        <f t="shared" si="1"/>
        <v/>
      </c>
    </row>
    <row r="111" spans="1:17" s="18" customFormat="1" x14ac:dyDescent="0.25">
      <c r="A111" s="213"/>
      <c r="B111" s="134"/>
      <c r="C111" s="134"/>
      <c r="D111" s="135" t="s">
        <v>113</v>
      </c>
      <c r="E111" s="211">
        <v>0</v>
      </c>
      <c r="F111" s="211">
        <v>0</v>
      </c>
      <c r="G111" s="211">
        <v>0</v>
      </c>
      <c r="H111" s="211">
        <v>0</v>
      </c>
      <c r="I111" s="211">
        <v>0</v>
      </c>
      <c r="J111" s="211">
        <v>0</v>
      </c>
      <c r="K111" s="211">
        <v>0</v>
      </c>
      <c r="L111" s="211">
        <v>0</v>
      </c>
      <c r="M111" s="211">
        <v>0</v>
      </c>
      <c r="N111" s="211">
        <v>0</v>
      </c>
      <c r="O111" s="211">
        <v>0</v>
      </c>
      <c r="P111" s="212">
        <v>0</v>
      </c>
      <c r="Q111" s="18" t="str">
        <f t="shared" si="1"/>
        <v/>
      </c>
    </row>
    <row r="112" spans="1:17" s="18" customFormat="1" x14ac:dyDescent="0.25">
      <c r="A112" s="213"/>
      <c r="B112" s="134" t="s">
        <v>171</v>
      </c>
      <c r="C112" s="134" t="s">
        <v>429</v>
      </c>
      <c r="D112" s="135" t="s">
        <v>392</v>
      </c>
      <c r="E112" s="211">
        <v>2</v>
      </c>
      <c r="F112" s="211">
        <v>10</v>
      </c>
      <c r="G112" s="211">
        <v>7</v>
      </c>
      <c r="H112" s="211">
        <v>0</v>
      </c>
      <c r="I112" s="211">
        <v>1</v>
      </c>
      <c r="J112" s="211">
        <v>1</v>
      </c>
      <c r="K112" s="211">
        <v>0</v>
      </c>
      <c r="L112" s="211">
        <v>0</v>
      </c>
      <c r="M112" s="211">
        <v>2</v>
      </c>
      <c r="N112" s="211">
        <v>0</v>
      </c>
      <c r="O112" s="211">
        <v>1</v>
      </c>
      <c r="P112" s="212">
        <v>12</v>
      </c>
      <c r="Q112" s="18" t="str">
        <f t="shared" si="1"/>
        <v/>
      </c>
    </row>
    <row r="113" spans="1:17" s="18" customFormat="1" x14ac:dyDescent="0.25">
      <c r="A113" s="213"/>
      <c r="B113" s="134"/>
      <c r="C113" s="134"/>
      <c r="D113" s="135" t="s">
        <v>119</v>
      </c>
      <c r="E113" s="214">
        <v>0</v>
      </c>
      <c r="F113" s="214">
        <v>0</v>
      </c>
      <c r="G113" s="214">
        <v>0</v>
      </c>
      <c r="H113" s="214">
        <v>0</v>
      </c>
      <c r="I113" s="214">
        <v>0</v>
      </c>
      <c r="J113" s="214">
        <v>0</v>
      </c>
      <c r="K113" s="214">
        <v>0</v>
      </c>
      <c r="L113" s="214">
        <v>0</v>
      </c>
      <c r="M113" s="214">
        <v>0</v>
      </c>
      <c r="N113" s="214">
        <v>0</v>
      </c>
      <c r="O113" s="214">
        <v>0</v>
      </c>
      <c r="P113" s="306">
        <v>0</v>
      </c>
      <c r="Q113" s="18" t="str">
        <f t="shared" si="1"/>
        <v/>
      </c>
    </row>
    <row r="114" spans="1:17" s="18" customFormat="1" x14ac:dyDescent="0.25">
      <c r="A114" s="213"/>
      <c r="B114" s="134"/>
      <c r="C114" s="134"/>
      <c r="D114" s="135" t="s">
        <v>113</v>
      </c>
      <c r="E114" s="214">
        <v>0</v>
      </c>
      <c r="F114" s="214">
        <v>0</v>
      </c>
      <c r="G114" s="214">
        <v>0</v>
      </c>
      <c r="H114" s="214">
        <v>0</v>
      </c>
      <c r="I114" s="214">
        <v>0</v>
      </c>
      <c r="J114" s="214">
        <v>0</v>
      </c>
      <c r="K114" s="214">
        <v>0</v>
      </c>
      <c r="L114" s="214">
        <v>0</v>
      </c>
      <c r="M114" s="214">
        <v>0</v>
      </c>
      <c r="N114" s="214">
        <v>0</v>
      </c>
      <c r="O114" s="214">
        <v>0</v>
      </c>
      <c r="P114" s="306">
        <v>0</v>
      </c>
      <c r="Q114" s="18" t="str">
        <f t="shared" si="1"/>
        <v/>
      </c>
    </row>
    <row r="115" spans="1:17" s="18" customFormat="1" x14ac:dyDescent="0.25">
      <c r="A115" s="139"/>
      <c r="B115" s="158" t="s">
        <v>173</v>
      </c>
      <c r="C115" s="158" t="s">
        <v>405</v>
      </c>
      <c r="D115" s="135" t="s">
        <v>392</v>
      </c>
      <c r="E115" s="211">
        <v>14</v>
      </c>
      <c r="F115" s="211">
        <v>149</v>
      </c>
      <c r="G115" s="211">
        <v>151</v>
      </c>
      <c r="H115" s="211">
        <v>0</v>
      </c>
      <c r="I115" s="211">
        <v>1</v>
      </c>
      <c r="J115" s="211">
        <v>2</v>
      </c>
      <c r="K115" s="211">
        <v>0</v>
      </c>
      <c r="L115" s="211">
        <v>0</v>
      </c>
      <c r="M115" s="211">
        <v>8</v>
      </c>
      <c r="N115" s="211">
        <v>1</v>
      </c>
      <c r="O115" s="211">
        <v>0</v>
      </c>
      <c r="P115" s="212">
        <v>163</v>
      </c>
      <c r="Q115" s="18" t="str">
        <f t="shared" si="1"/>
        <v/>
      </c>
    </row>
    <row r="116" spans="1:17" s="18" customFormat="1" x14ac:dyDescent="0.25">
      <c r="A116" s="213"/>
      <c r="B116" s="134"/>
      <c r="C116" s="134"/>
      <c r="D116" s="135" t="s">
        <v>119</v>
      </c>
      <c r="E116" s="214">
        <v>0</v>
      </c>
      <c r="F116" s="214">
        <v>0</v>
      </c>
      <c r="G116" s="214">
        <v>0</v>
      </c>
      <c r="H116" s="214">
        <v>0</v>
      </c>
      <c r="I116" s="214">
        <v>0</v>
      </c>
      <c r="J116" s="214">
        <v>0</v>
      </c>
      <c r="K116" s="214">
        <v>0</v>
      </c>
      <c r="L116" s="214">
        <v>0</v>
      </c>
      <c r="M116" s="214">
        <v>0</v>
      </c>
      <c r="N116" s="214">
        <v>0</v>
      </c>
      <c r="O116" s="214">
        <v>0</v>
      </c>
      <c r="P116" s="306">
        <v>0</v>
      </c>
      <c r="Q116" s="18" t="str">
        <f t="shared" si="1"/>
        <v/>
      </c>
    </row>
    <row r="117" spans="1:17" s="18" customFormat="1" x14ac:dyDescent="0.25">
      <c r="A117" s="213"/>
      <c r="B117" s="134"/>
      <c r="C117" s="134"/>
      <c r="D117" s="135" t="s">
        <v>113</v>
      </c>
      <c r="E117" s="214">
        <v>0</v>
      </c>
      <c r="F117" s="214">
        <v>3</v>
      </c>
      <c r="G117" s="214">
        <v>1</v>
      </c>
      <c r="H117" s="214">
        <v>0</v>
      </c>
      <c r="I117" s="214">
        <v>1</v>
      </c>
      <c r="J117" s="214">
        <v>0</v>
      </c>
      <c r="K117" s="214">
        <v>0</v>
      </c>
      <c r="L117" s="214">
        <v>0</v>
      </c>
      <c r="M117" s="214">
        <v>1</v>
      </c>
      <c r="N117" s="214">
        <v>0</v>
      </c>
      <c r="O117" s="214">
        <v>0</v>
      </c>
      <c r="P117" s="306">
        <v>3</v>
      </c>
      <c r="Q117" s="18" t="str">
        <f t="shared" si="1"/>
        <v/>
      </c>
    </row>
    <row r="118" spans="1:17" s="18" customFormat="1" x14ac:dyDescent="0.25">
      <c r="A118" s="213"/>
      <c r="B118" s="134" t="s">
        <v>174</v>
      </c>
      <c r="C118" s="134" t="s">
        <v>428</v>
      </c>
      <c r="D118" s="135" t="s">
        <v>392</v>
      </c>
      <c r="E118" s="211">
        <v>1</v>
      </c>
      <c r="F118" s="211">
        <v>26</v>
      </c>
      <c r="G118" s="211">
        <v>23</v>
      </c>
      <c r="H118" s="211">
        <v>0</v>
      </c>
      <c r="I118" s="211">
        <v>0</v>
      </c>
      <c r="J118" s="211">
        <v>0</v>
      </c>
      <c r="K118" s="211">
        <v>0</v>
      </c>
      <c r="L118" s="211">
        <v>0</v>
      </c>
      <c r="M118" s="211">
        <v>3</v>
      </c>
      <c r="N118" s="211">
        <v>0</v>
      </c>
      <c r="O118" s="211">
        <v>1</v>
      </c>
      <c r="P118" s="212">
        <v>27</v>
      </c>
      <c r="Q118" s="18" t="str">
        <f t="shared" si="1"/>
        <v/>
      </c>
    </row>
    <row r="119" spans="1:17" s="18" customFormat="1" x14ac:dyDescent="0.25">
      <c r="A119" s="213"/>
      <c r="B119" s="134"/>
      <c r="C119" s="134"/>
      <c r="D119" s="135" t="s">
        <v>119</v>
      </c>
      <c r="E119" s="214">
        <v>0</v>
      </c>
      <c r="F119" s="214">
        <v>0</v>
      </c>
      <c r="G119" s="214">
        <v>0</v>
      </c>
      <c r="H119" s="214">
        <v>0</v>
      </c>
      <c r="I119" s="214">
        <v>0</v>
      </c>
      <c r="J119" s="214">
        <v>0</v>
      </c>
      <c r="K119" s="214">
        <v>0</v>
      </c>
      <c r="L119" s="214">
        <v>0</v>
      </c>
      <c r="M119" s="214">
        <v>0</v>
      </c>
      <c r="N119" s="214">
        <v>0</v>
      </c>
      <c r="O119" s="214">
        <v>0</v>
      </c>
      <c r="P119" s="306">
        <v>0</v>
      </c>
      <c r="Q119" s="18" t="str">
        <f t="shared" si="1"/>
        <v/>
      </c>
    </row>
    <row r="120" spans="1:17" s="18" customFormat="1" x14ac:dyDescent="0.25">
      <c r="A120" s="213"/>
      <c r="B120" s="134"/>
      <c r="C120" s="134"/>
      <c r="D120" s="135" t="s">
        <v>113</v>
      </c>
      <c r="E120" s="214">
        <v>0</v>
      </c>
      <c r="F120" s="214">
        <v>0</v>
      </c>
      <c r="G120" s="214">
        <v>0</v>
      </c>
      <c r="H120" s="214">
        <v>0</v>
      </c>
      <c r="I120" s="214">
        <v>0</v>
      </c>
      <c r="J120" s="214">
        <v>0</v>
      </c>
      <c r="K120" s="214">
        <v>0</v>
      </c>
      <c r="L120" s="214">
        <v>0</v>
      </c>
      <c r="M120" s="214">
        <v>0</v>
      </c>
      <c r="N120" s="214">
        <v>0</v>
      </c>
      <c r="O120" s="214">
        <v>0</v>
      </c>
      <c r="P120" s="306">
        <v>0</v>
      </c>
      <c r="Q120" s="18" t="str">
        <f t="shared" si="1"/>
        <v/>
      </c>
    </row>
    <row r="121" spans="1:17" s="18" customFormat="1" x14ac:dyDescent="0.25">
      <c r="A121" s="213"/>
      <c r="B121" s="134" t="s">
        <v>175</v>
      </c>
      <c r="C121" s="134" t="s">
        <v>444</v>
      </c>
      <c r="D121" s="135" t="s">
        <v>392</v>
      </c>
      <c r="E121" s="211">
        <v>2</v>
      </c>
      <c r="F121" s="211">
        <v>5</v>
      </c>
      <c r="G121" s="211">
        <v>5</v>
      </c>
      <c r="H121" s="211">
        <v>0</v>
      </c>
      <c r="I121" s="211">
        <v>0</v>
      </c>
      <c r="J121" s="211">
        <v>0</v>
      </c>
      <c r="K121" s="211">
        <v>0</v>
      </c>
      <c r="L121" s="211">
        <v>0</v>
      </c>
      <c r="M121" s="211">
        <v>2</v>
      </c>
      <c r="N121" s="211">
        <v>0</v>
      </c>
      <c r="O121" s="211">
        <v>0</v>
      </c>
      <c r="P121" s="212">
        <v>7</v>
      </c>
      <c r="Q121" s="18" t="str">
        <f t="shared" si="1"/>
        <v/>
      </c>
    </row>
    <row r="122" spans="1:17" s="18" customFormat="1" x14ac:dyDescent="0.25">
      <c r="A122" s="213"/>
      <c r="B122" s="134"/>
      <c r="C122" s="134"/>
      <c r="D122" s="135" t="s">
        <v>119</v>
      </c>
      <c r="E122" s="214">
        <v>0</v>
      </c>
      <c r="F122" s="214">
        <v>0</v>
      </c>
      <c r="G122" s="214">
        <v>0</v>
      </c>
      <c r="H122" s="214">
        <v>0</v>
      </c>
      <c r="I122" s="214">
        <v>0</v>
      </c>
      <c r="J122" s="214">
        <v>0</v>
      </c>
      <c r="K122" s="214">
        <v>0</v>
      </c>
      <c r="L122" s="214">
        <v>0</v>
      </c>
      <c r="M122" s="214">
        <v>0</v>
      </c>
      <c r="N122" s="214">
        <v>0</v>
      </c>
      <c r="O122" s="214">
        <v>0</v>
      </c>
      <c r="P122" s="306">
        <v>0</v>
      </c>
      <c r="Q122" s="18" t="str">
        <f t="shared" si="1"/>
        <v/>
      </c>
    </row>
    <row r="123" spans="1:17" s="18" customFormat="1" x14ac:dyDescent="0.25">
      <c r="A123" s="213"/>
      <c r="B123" s="134"/>
      <c r="C123" s="134"/>
      <c r="D123" s="135" t="s">
        <v>113</v>
      </c>
      <c r="E123" s="211">
        <v>0</v>
      </c>
      <c r="F123" s="211">
        <v>1</v>
      </c>
      <c r="G123" s="211">
        <v>1</v>
      </c>
      <c r="H123" s="211">
        <v>0</v>
      </c>
      <c r="I123" s="211">
        <v>0</v>
      </c>
      <c r="J123" s="211">
        <v>0</v>
      </c>
      <c r="K123" s="211">
        <v>0</v>
      </c>
      <c r="L123" s="211">
        <v>0</v>
      </c>
      <c r="M123" s="211">
        <v>0</v>
      </c>
      <c r="N123" s="211">
        <v>0</v>
      </c>
      <c r="O123" s="211">
        <v>0</v>
      </c>
      <c r="P123" s="212">
        <v>1</v>
      </c>
      <c r="Q123" s="18" t="str">
        <f t="shared" si="1"/>
        <v/>
      </c>
    </row>
    <row r="124" spans="1:17" s="18" customFormat="1" x14ac:dyDescent="0.25">
      <c r="A124" s="213"/>
      <c r="B124" s="134" t="s">
        <v>176</v>
      </c>
      <c r="C124" s="134" t="s">
        <v>404</v>
      </c>
      <c r="D124" s="135" t="s">
        <v>392</v>
      </c>
      <c r="E124" s="211">
        <v>10</v>
      </c>
      <c r="F124" s="211">
        <v>135</v>
      </c>
      <c r="G124" s="211">
        <v>132</v>
      </c>
      <c r="H124" s="211">
        <v>0</v>
      </c>
      <c r="I124" s="211">
        <v>5</v>
      </c>
      <c r="J124" s="211">
        <v>0</v>
      </c>
      <c r="K124" s="211">
        <v>1</v>
      </c>
      <c r="L124" s="211">
        <v>0</v>
      </c>
      <c r="M124" s="211">
        <v>7</v>
      </c>
      <c r="N124" s="211">
        <v>0</v>
      </c>
      <c r="O124" s="211">
        <v>0</v>
      </c>
      <c r="P124" s="212">
        <v>145</v>
      </c>
      <c r="Q124" s="18" t="str">
        <f t="shared" si="1"/>
        <v/>
      </c>
    </row>
    <row r="125" spans="1:17" s="18" customFormat="1" x14ac:dyDescent="0.25">
      <c r="A125" s="213"/>
      <c r="B125" s="134"/>
      <c r="C125" s="134"/>
      <c r="D125" s="135" t="s">
        <v>119</v>
      </c>
      <c r="E125" s="214">
        <v>0</v>
      </c>
      <c r="F125" s="214">
        <v>0</v>
      </c>
      <c r="G125" s="214">
        <v>0</v>
      </c>
      <c r="H125" s="214">
        <v>0</v>
      </c>
      <c r="I125" s="214">
        <v>0</v>
      </c>
      <c r="J125" s="214">
        <v>0</v>
      </c>
      <c r="K125" s="214">
        <v>0</v>
      </c>
      <c r="L125" s="214">
        <v>0</v>
      </c>
      <c r="M125" s="214">
        <v>0</v>
      </c>
      <c r="N125" s="214">
        <v>0</v>
      </c>
      <c r="O125" s="214">
        <v>0</v>
      </c>
      <c r="P125" s="306">
        <v>0</v>
      </c>
      <c r="Q125" s="18" t="str">
        <f t="shared" si="1"/>
        <v/>
      </c>
    </row>
    <row r="126" spans="1:17" s="18" customFormat="1" x14ac:dyDescent="0.25">
      <c r="A126" s="213"/>
      <c r="B126" s="134"/>
      <c r="C126" s="134"/>
      <c r="D126" s="135" t="s">
        <v>113</v>
      </c>
      <c r="E126" s="214">
        <v>0</v>
      </c>
      <c r="F126" s="214">
        <v>4</v>
      </c>
      <c r="G126" s="214">
        <v>2</v>
      </c>
      <c r="H126" s="214">
        <v>0</v>
      </c>
      <c r="I126" s="214">
        <v>2</v>
      </c>
      <c r="J126" s="214">
        <v>0</v>
      </c>
      <c r="K126" s="214">
        <v>0</v>
      </c>
      <c r="L126" s="214">
        <v>0</v>
      </c>
      <c r="M126" s="214">
        <v>0</v>
      </c>
      <c r="N126" s="214">
        <v>0</v>
      </c>
      <c r="O126" s="214">
        <v>0</v>
      </c>
      <c r="P126" s="306">
        <v>4</v>
      </c>
      <c r="Q126" s="18" t="str">
        <f t="shared" si="1"/>
        <v/>
      </c>
    </row>
    <row r="127" spans="1:17" s="18" customFormat="1" x14ac:dyDescent="0.25">
      <c r="A127" s="22" t="s">
        <v>177</v>
      </c>
      <c r="B127" s="23"/>
      <c r="C127" s="23"/>
      <c r="D127" s="23"/>
      <c r="E127" s="24">
        <v>112</v>
      </c>
      <c r="F127" s="24">
        <v>531</v>
      </c>
      <c r="G127" s="24">
        <v>524</v>
      </c>
      <c r="H127" s="24">
        <v>0</v>
      </c>
      <c r="I127" s="24">
        <v>18</v>
      </c>
      <c r="J127" s="24">
        <v>9</v>
      </c>
      <c r="K127" s="24">
        <v>3</v>
      </c>
      <c r="L127" s="24">
        <v>0</v>
      </c>
      <c r="M127" s="24">
        <v>81</v>
      </c>
      <c r="N127" s="24">
        <v>4</v>
      </c>
      <c r="O127" s="24">
        <v>4</v>
      </c>
      <c r="P127" s="25">
        <v>643</v>
      </c>
      <c r="Q127" s="18" t="str">
        <f t="shared" si="1"/>
        <v/>
      </c>
    </row>
    <row r="128" spans="1:17" s="18" customFormat="1" x14ac:dyDescent="0.25">
      <c r="A128" s="138" t="s">
        <v>115</v>
      </c>
      <c r="B128" s="134" t="s">
        <v>179</v>
      </c>
      <c r="C128" s="134" t="s">
        <v>945</v>
      </c>
      <c r="D128" s="135" t="s">
        <v>392</v>
      </c>
      <c r="E128" s="208">
        <v>2</v>
      </c>
      <c r="F128" s="208">
        <v>0</v>
      </c>
      <c r="G128" s="208">
        <v>0</v>
      </c>
      <c r="H128" s="208">
        <v>0</v>
      </c>
      <c r="I128" s="208">
        <v>0</v>
      </c>
      <c r="J128" s="208">
        <v>0</v>
      </c>
      <c r="K128" s="208">
        <v>0</v>
      </c>
      <c r="L128" s="208">
        <v>0</v>
      </c>
      <c r="M128" s="208">
        <v>2</v>
      </c>
      <c r="N128" s="208">
        <v>0</v>
      </c>
      <c r="O128" s="208">
        <v>0</v>
      </c>
      <c r="P128" s="306">
        <v>2</v>
      </c>
      <c r="Q128" s="18" t="str">
        <f t="shared" si="1"/>
        <v/>
      </c>
    </row>
    <row r="129" spans="1:17" s="18" customFormat="1" x14ac:dyDescent="0.25">
      <c r="A129" s="213"/>
      <c r="B129" s="134"/>
      <c r="C129" s="134"/>
      <c r="D129" s="135" t="s">
        <v>119</v>
      </c>
      <c r="E129" s="211">
        <v>0</v>
      </c>
      <c r="F129" s="211">
        <v>0</v>
      </c>
      <c r="G129" s="211">
        <v>0</v>
      </c>
      <c r="H129" s="211">
        <v>0</v>
      </c>
      <c r="I129" s="211">
        <v>0</v>
      </c>
      <c r="J129" s="211">
        <v>0</v>
      </c>
      <c r="K129" s="211">
        <v>0</v>
      </c>
      <c r="L129" s="211">
        <v>0</v>
      </c>
      <c r="M129" s="211">
        <v>0</v>
      </c>
      <c r="N129" s="211">
        <v>0</v>
      </c>
      <c r="O129" s="211">
        <v>0</v>
      </c>
      <c r="P129" s="212">
        <v>0</v>
      </c>
      <c r="Q129" s="18" t="str">
        <f t="shared" si="1"/>
        <v/>
      </c>
    </row>
    <row r="130" spans="1:17" s="18" customFormat="1" x14ac:dyDescent="0.25">
      <c r="A130" s="213"/>
      <c r="B130" s="134"/>
      <c r="C130" s="134"/>
      <c r="D130" s="135" t="s">
        <v>113</v>
      </c>
      <c r="E130" s="211">
        <v>0</v>
      </c>
      <c r="F130" s="211">
        <v>0</v>
      </c>
      <c r="G130" s="211">
        <v>0</v>
      </c>
      <c r="H130" s="211">
        <v>0</v>
      </c>
      <c r="I130" s="211">
        <v>0</v>
      </c>
      <c r="J130" s="211">
        <v>0</v>
      </c>
      <c r="K130" s="211">
        <v>0</v>
      </c>
      <c r="L130" s="211">
        <v>0</v>
      </c>
      <c r="M130" s="211">
        <v>0</v>
      </c>
      <c r="N130" s="211">
        <v>0</v>
      </c>
      <c r="O130" s="211">
        <v>0</v>
      </c>
      <c r="P130" s="212">
        <v>0</v>
      </c>
      <c r="Q130" s="18" t="str">
        <f t="shared" si="1"/>
        <v/>
      </c>
    </row>
    <row r="131" spans="1:17" s="18" customFormat="1" x14ac:dyDescent="0.25">
      <c r="A131" s="213"/>
      <c r="B131" s="134" t="s">
        <v>180</v>
      </c>
      <c r="C131" s="134" t="s">
        <v>946</v>
      </c>
      <c r="D131" s="135" t="s">
        <v>392</v>
      </c>
      <c r="E131" s="214">
        <v>2</v>
      </c>
      <c r="F131" s="214">
        <v>1</v>
      </c>
      <c r="G131" s="214">
        <v>0</v>
      </c>
      <c r="H131" s="214">
        <v>0</v>
      </c>
      <c r="I131" s="214">
        <v>0</v>
      </c>
      <c r="J131" s="214">
        <v>0</v>
      </c>
      <c r="K131" s="214">
        <v>0</v>
      </c>
      <c r="L131" s="214">
        <v>0</v>
      </c>
      <c r="M131" s="214">
        <v>2</v>
      </c>
      <c r="N131" s="214">
        <v>1</v>
      </c>
      <c r="O131" s="214">
        <v>0</v>
      </c>
      <c r="P131" s="306">
        <v>3</v>
      </c>
      <c r="Q131" s="18" t="str">
        <f t="shared" si="1"/>
        <v/>
      </c>
    </row>
    <row r="132" spans="1:17" s="18" customFormat="1" x14ac:dyDescent="0.25">
      <c r="A132" s="213"/>
      <c r="B132" s="134"/>
      <c r="C132" s="134"/>
      <c r="D132" s="135" t="s">
        <v>119</v>
      </c>
      <c r="E132" s="211">
        <v>0</v>
      </c>
      <c r="F132" s="211">
        <v>0</v>
      </c>
      <c r="G132" s="211">
        <v>0</v>
      </c>
      <c r="H132" s="211">
        <v>0</v>
      </c>
      <c r="I132" s="211">
        <v>0</v>
      </c>
      <c r="J132" s="211">
        <v>0</v>
      </c>
      <c r="K132" s="211">
        <v>0</v>
      </c>
      <c r="L132" s="211">
        <v>0</v>
      </c>
      <c r="M132" s="211">
        <v>0</v>
      </c>
      <c r="N132" s="211">
        <v>0</v>
      </c>
      <c r="O132" s="211">
        <v>0</v>
      </c>
      <c r="P132" s="212">
        <v>0</v>
      </c>
      <c r="Q132" s="18" t="str">
        <f t="shared" si="1"/>
        <v/>
      </c>
    </row>
    <row r="133" spans="1:17" s="18" customFormat="1" x14ac:dyDescent="0.25">
      <c r="A133" s="213"/>
      <c r="B133" s="134"/>
      <c r="C133" s="134"/>
      <c r="D133" s="135" t="s">
        <v>113</v>
      </c>
      <c r="E133" s="211">
        <v>0</v>
      </c>
      <c r="F133" s="211">
        <v>0</v>
      </c>
      <c r="G133" s="211">
        <v>0</v>
      </c>
      <c r="H133" s="211">
        <v>0</v>
      </c>
      <c r="I133" s="211">
        <v>0</v>
      </c>
      <c r="J133" s="211">
        <v>0</v>
      </c>
      <c r="K133" s="211">
        <v>0</v>
      </c>
      <c r="L133" s="211">
        <v>0</v>
      </c>
      <c r="M133" s="211">
        <v>0</v>
      </c>
      <c r="N133" s="211">
        <v>0</v>
      </c>
      <c r="O133" s="211">
        <v>0</v>
      </c>
      <c r="P133" s="212">
        <v>0</v>
      </c>
      <c r="Q133" s="18" t="str">
        <f t="shared" si="1"/>
        <v/>
      </c>
    </row>
    <row r="134" spans="1:17" s="18" customFormat="1" x14ac:dyDescent="0.25">
      <c r="A134" s="138"/>
      <c r="B134" s="134" t="s">
        <v>181</v>
      </c>
      <c r="C134" s="134" t="s">
        <v>947</v>
      </c>
      <c r="D134" s="135" t="s">
        <v>392</v>
      </c>
      <c r="E134" s="211">
        <v>9</v>
      </c>
      <c r="F134" s="211">
        <v>9</v>
      </c>
      <c r="G134" s="211">
        <v>2</v>
      </c>
      <c r="H134" s="211">
        <v>0</v>
      </c>
      <c r="I134" s="211">
        <v>0</v>
      </c>
      <c r="J134" s="211">
        <v>8</v>
      </c>
      <c r="K134" s="211">
        <v>0</v>
      </c>
      <c r="L134" s="211">
        <v>0</v>
      </c>
      <c r="M134" s="211">
        <v>7</v>
      </c>
      <c r="N134" s="211">
        <v>1</v>
      </c>
      <c r="O134" s="211">
        <v>0</v>
      </c>
      <c r="P134" s="212">
        <v>18</v>
      </c>
      <c r="Q134" s="18" t="str">
        <f t="shared" ref="Q134:Q153" si="2">IF(P134=(E134+F134),"","Check")</f>
        <v/>
      </c>
    </row>
    <row r="135" spans="1:17" s="18" customFormat="1" x14ac:dyDescent="0.25">
      <c r="A135" s="213"/>
      <c r="B135" s="134"/>
      <c r="C135" s="134"/>
      <c r="D135" s="135" t="s">
        <v>119</v>
      </c>
      <c r="E135" s="214">
        <v>0</v>
      </c>
      <c r="F135" s="214">
        <v>0</v>
      </c>
      <c r="G135" s="214">
        <v>0</v>
      </c>
      <c r="H135" s="214">
        <v>0</v>
      </c>
      <c r="I135" s="214">
        <v>0</v>
      </c>
      <c r="J135" s="214">
        <v>0</v>
      </c>
      <c r="K135" s="214">
        <v>0</v>
      </c>
      <c r="L135" s="214">
        <v>0</v>
      </c>
      <c r="M135" s="214">
        <v>0</v>
      </c>
      <c r="N135" s="214">
        <v>0</v>
      </c>
      <c r="O135" s="214">
        <v>0</v>
      </c>
      <c r="P135" s="306">
        <v>0</v>
      </c>
      <c r="Q135" s="18" t="str">
        <f t="shared" si="2"/>
        <v/>
      </c>
    </row>
    <row r="136" spans="1:17" s="18" customFormat="1" x14ac:dyDescent="0.25">
      <c r="A136" s="213"/>
      <c r="B136" s="134"/>
      <c r="C136" s="134"/>
      <c r="D136" s="135" t="s">
        <v>113</v>
      </c>
      <c r="E136" s="214">
        <v>5</v>
      </c>
      <c r="F136" s="214">
        <v>2</v>
      </c>
      <c r="G136" s="214">
        <v>0</v>
      </c>
      <c r="H136" s="214">
        <v>0</v>
      </c>
      <c r="I136" s="214">
        <v>0</v>
      </c>
      <c r="J136" s="214">
        <v>0</v>
      </c>
      <c r="K136" s="214">
        <v>0</v>
      </c>
      <c r="L136" s="214">
        <v>0</v>
      </c>
      <c r="M136" s="214">
        <v>7</v>
      </c>
      <c r="N136" s="214">
        <v>0</v>
      </c>
      <c r="O136" s="214">
        <v>0</v>
      </c>
      <c r="P136" s="306">
        <v>7</v>
      </c>
      <c r="Q136" s="18" t="str">
        <f t="shared" si="2"/>
        <v/>
      </c>
    </row>
    <row r="137" spans="1:17" s="18" customFormat="1" x14ac:dyDescent="0.25">
      <c r="A137" s="213"/>
      <c r="B137" s="134" t="s">
        <v>182</v>
      </c>
      <c r="C137" s="134" t="s">
        <v>1394</v>
      </c>
      <c r="D137" s="135" t="s">
        <v>392</v>
      </c>
      <c r="E137" s="211">
        <v>4</v>
      </c>
      <c r="F137" s="211">
        <v>2</v>
      </c>
      <c r="G137" s="211">
        <v>1</v>
      </c>
      <c r="H137" s="211">
        <v>0</v>
      </c>
      <c r="I137" s="211">
        <v>0</v>
      </c>
      <c r="J137" s="211">
        <v>2</v>
      </c>
      <c r="K137" s="211">
        <v>0</v>
      </c>
      <c r="L137" s="211">
        <v>0</v>
      </c>
      <c r="M137" s="211">
        <v>3</v>
      </c>
      <c r="N137" s="211">
        <v>0</v>
      </c>
      <c r="O137" s="211">
        <v>0</v>
      </c>
      <c r="P137" s="212">
        <v>6</v>
      </c>
      <c r="Q137" s="18" t="str">
        <f t="shared" si="2"/>
        <v/>
      </c>
    </row>
    <row r="138" spans="1:17" s="18" customFormat="1" x14ac:dyDescent="0.25">
      <c r="A138" s="213"/>
      <c r="B138" s="134"/>
      <c r="C138" s="134"/>
      <c r="D138" s="135" t="s">
        <v>119</v>
      </c>
      <c r="E138" s="214">
        <v>0</v>
      </c>
      <c r="F138" s="214">
        <v>0</v>
      </c>
      <c r="G138" s="214">
        <v>0</v>
      </c>
      <c r="H138" s="214">
        <v>0</v>
      </c>
      <c r="I138" s="214">
        <v>0</v>
      </c>
      <c r="J138" s="214">
        <v>0</v>
      </c>
      <c r="K138" s="214">
        <v>0</v>
      </c>
      <c r="L138" s="214">
        <v>0</v>
      </c>
      <c r="M138" s="214">
        <v>0</v>
      </c>
      <c r="N138" s="214">
        <v>0</v>
      </c>
      <c r="O138" s="214">
        <v>0</v>
      </c>
      <c r="P138" s="306">
        <v>0</v>
      </c>
      <c r="Q138" s="18" t="str">
        <f t="shared" si="2"/>
        <v/>
      </c>
    </row>
    <row r="139" spans="1:17" s="18" customFormat="1" x14ac:dyDescent="0.25">
      <c r="A139" s="213"/>
      <c r="B139" s="134"/>
      <c r="C139" s="134"/>
      <c r="D139" s="135" t="s">
        <v>113</v>
      </c>
      <c r="E139" s="214">
        <v>0</v>
      </c>
      <c r="F139" s="214">
        <v>0</v>
      </c>
      <c r="G139" s="214">
        <v>0</v>
      </c>
      <c r="H139" s="214">
        <v>0</v>
      </c>
      <c r="I139" s="214">
        <v>0</v>
      </c>
      <c r="J139" s="214">
        <v>0</v>
      </c>
      <c r="K139" s="214">
        <v>0</v>
      </c>
      <c r="L139" s="214">
        <v>0</v>
      </c>
      <c r="M139" s="214">
        <v>0</v>
      </c>
      <c r="N139" s="214">
        <v>0</v>
      </c>
      <c r="O139" s="214">
        <v>0</v>
      </c>
      <c r="P139" s="306">
        <v>0</v>
      </c>
      <c r="Q139" s="18" t="str">
        <f t="shared" si="2"/>
        <v/>
      </c>
    </row>
    <row r="140" spans="1:17" s="18" customFormat="1" x14ac:dyDescent="0.25">
      <c r="A140" s="213"/>
      <c r="B140" s="134" t="s">
        <v>184</v>
      </c>
      <c r="C140" s="134" t="s">
        <v>949</v>
      </c>
      <c r="D140" s="135" t="s">
        <v>392</v>
      </c>
      <c r="E140" s="211">
        <v>6</v>
      </c>
      <c r="F140" s="211">
        <v>7</v>
      </c>
      <c r="G140" s="211">
        <v>0</v>
      </c>
      <c r="H140" s="211">
        <v>0</v>
      </c>
      <c r="I140" s="211">
        <v>0</v>
      </c>
      <c r="J140" s="211">
        <v>2</v>
      </c>
      <c r="K140" s="211">
        <v>2</v>
      </c>
      <c r="L140" s="211">
        <v>0</v>
      </c>
      <c r="M140" s="211">
        <v>7</v>
      </c>
      <c r="N140" s="211">
        <v>2</v>
      </c>
      <c r="O140" s="211">
        <v>0</v>
      </c>
      <c r="P140" s="212">
        <v>13</v>
      </c>
      <c r="Q140" s="18" t="str">
        <f t="shared" si="2"/>
        <v/>
      </c>
    </row>
    <row r="141" spans="1:17" s="18" customFormat="1" x14ac:dyDescent="0.25">
      <c r="A141" s="213"/>
      <c r="B141" s="134"/>
      <c r="C141" s="134"/>
      <c r="D141" s="135" t="s">
        <v>119</v>
      </c>
      <c r="E141" s="214">
        <v>0</v>
      </c>
      <c r="F141" s="214">
        <v>0</v>
      </c>
      <c r="G141" s="214">
        <v>0</v>
      </c>
      <c r="H141" s="214">
        <v>0</v>
      </c>
      <c r="I141" s="214">
        <v>0</v>
      </c>
      <c r="J141" s="214">
        <v>0</v>
      </c>
      <c r="K141" s="214">
        <v>0</v>
      </c>
      <c r="L141" s="214">
        <v>0</v>
      </c>
      <c r="M141" s="214">
        <v>0</v>
      </c>
      <c r="N141" s="214">
        <v>0</v>
      </c>
      <c r="O141" s="214">
        <v>0</v>
      </c>
      <c r="P141" s="306">
        <v>0</v>
      </c>
      <c r="Q141" s="18" t="str">
        <f t="shared" si="2"/>
        <v/>
      </c>
    </row>
    <row r="142" spans="1:17" s="18" customFormat="1" x14ac:dyDescent="0.25">
      <c r="A142" s="213"/>
      <c r="B142" s="134"/>
      <c r="C142" s="134"/>
      <c r="D142" s="135" t="s">
        <v>113</v>
      </c>
      <c r="E142" s="211">
        <v>0</v>
      </c>
      <c r="F142" s="211">
        <v>0</v>
      </c>
      <c r="G142" s="211">
        <v>0</v>
      </c>
      <c r="H142" s="211">
        <v>0</v>
      </c>
      <c r="I142" s="211">
        <v>0</v>
      </c>
      <c r="J142" s="211">
        <v>0</v>
      </c>
      <c r="K142" s="211">
        <v>0</v>
      </c>
      <c r="L142" s="211">
        <v>0</v>
      </c>
      <c r="M142" s="211">
        <v>0</v>
      </c>
      <c r="N142" s="211">
        <v>0</v>
      </c>
      <c r="O142" s="211">
        <v>0</v>
      </c>
      <c r="P142" s="212">
        <v>0</v>
      </c>
      <c r="Q142" s="18" t="str">
        <f t="shared" si="2"/>
        <v/>
      </c>
    </row>
    <row r="143" spans="1:17" s="18" customFormat="1" x14ac:dyDescent="0.25">
      <c r="A143" s="213"/>
      <c r="B143" s="134" t="s">
        <v>185</v>
      </c>
      <c r="C143" s="134" t="s">
        <v>953</v>
      </c>
      <c r="D143" s="135" t="s">
        <v>392</v>
      </c>
      <c r="E143" s="211">
        <v>3</v>
      </c>
      <c r="F143" s="211">
        <v>5</v>
      </c>
      <c r="G143" s="211">
        <v>0</v>
      </c>
      <c r="H143" s="211">
        <v>0</v>
      </c>
      <c r="I143" s="211">
        <v>0</v>
      </c>
      <c r="J143" s="211">
        <v>1</v>
      </c>
      <c r="K143" s="211">
        <v>2</v>
      </c>
      <c r="L143" s="211">
        <v>0</v>
      </c>
      <c r="M143" s="211">
        <v>3</v>
      </c>
      <c r="N143" s="211">
        <v>0</v>
      </c>
      <c r="O143" s="211">
        <v>2</v>
      </c>
      <c r="P143" s="212">
        <v>8</v>
      </c>
      <c r="Q143" s="18" t="str">
        <f t="shared" si="2"/>
        <v/>
      </c>
    </row>
    <row r="144" spans="1:17" s="18" customFormat="1" x14ac:dyDescent="0.25">
      <c r="A144" s="213"/>
      <c r="B144" s="134"/>
      <c r="C144" s="134"/>
      <c r="D144" s="135" t="s">
        <v>119</v>
      </c>
      <c r="E144" s="214">
        <v>0</v>
      </c>
      <c r="F144" s="214">
        <v>0</v>
      </c>
      <c r="G144" s="214">
        <v>0</v>
      </c>
      <c r="H144" s="214">
        <v>0</v>
      </c>
      <c r="I144" s="214">
        <v>0</v>
      </c>
      <c r="J144" s="214">
        <v>0</v>
      </c>
      <c r="K144" s="214">
        <v>0</v>
      </c>
      <c r="L144" s="214">
        <v>0</v>
      </c>
      <c r="M144" s="214">
        <v>0</v>
      </c>
      <c r="N144" s="214">
        <v>0</v>
      </c>
      <c r="O144" s="214">
        <v>0</v>
      </c>
      <c r="P144" s="306">
        <v>0</v>
      </c>
      <c r="Q144" s="18" t="str">
        <f t="shared" si="2"/>
        <v/>
      </c>
    </row>
    <row r="145" spans="1:17" s="18" customFormat="1" x14ac:dyDescent="0.25">
      <c r="A145" s="213"/>
      <c r="B145" s="134"/>
      <c r="C145" s="134"/>
      <c r="D145" s="135" t="s">
        <v>113</v>
      </c>
      <c r="E145" s="214">
        <v>0</v>
      </c>
      <c r="F145" s="214">
        <v>0</v>
      </c>
      <c r="G145" s="214">
        <v>0</v>
      </c>
      <c r="H145" s="214">
        <v>0</v>
      </c>
      <c r="I145" s="214">
        <v>0</v>
      </c>
      <c r="J145" s="214">
        <v>0</v>
      </c>
      <c r="K145" s="214">
        <v>0</v>
      </c>
      <c r="L145" s="214">
        <v>0</v>
      </c>
      <c r="M145" s="214">
        <v>0</v>
      </c>
      <c r="N145" s="214">
        <v>0</v>
      </c>
      <c r="O145" s="214">
        <v>0</v>
      </c>
      <c r="P145" s="306">
        <v>0</v>
      </c>
      <c r="Q145" s="18" t="str">
        <f t="shared" si="2"/>
        <v/>
      </c>
    </row>
    <row r="146" spans="1:17" s="18" customFormat="1" x14ac:dyDescent="0.25">
      <c r="A146" s="213"/>
      <c r="B146" s="134" t="s">
        <v>257</v>
      </c>
      <c r="C146" s="134" t="s">
        <v>1395</v>
      </c>
      <c r="D146" s="135" t="s">
        <v>392</v>
      </c>
      <c r="E146" s="211">
        <v>2</v>
      </c>
      <c r="F146" s="211">
        <v>0</v>
      </c>
      <c r="G146" s="211">
        <v>1</v>
      </c>
      <c r="H146" s="211">
        <v>0</v>
      </c>
      <c r="I146" s="211">
        <v>0</v>
      </c>
      <c r="J146" s="211">
        <v>0</v>
      </c>
      <c r="K146" s="211">
        <v>0</v>
      </c>
      <c r="L146" s="211">
        <v>0</v>
      </c>
      <c r="M146" s="211">
        <v>0</v>
      </c>
      <c r="N146" s="211">
        <v>1</v>
      </c>
      <c r="O146" s="211">
        <v>0</v>
      </c>
      <c r="P146" s="212">
        <v>2</v>
      </c>
      <c r="Q146" s="18" t="str">
        <f t="shared" si="2"/>
        <v/>
      </c>
    </row>
    <row r="147" spans="1:17" s="18" customFormat="1" x14ac:dyDescent="0.25">
      <c r="A147" s="213"/>
      <c r="B147" s="134"/>
      <c r="C147" s="134"/>
      <c r="D147" s="135" t="s">
        <v>119</v>
      </c>
      <c r="E147" s="214">
        <v>0</v>
      </c>
      <c r="F147" s="214">
        <v>0</v>
      </c>
      <c r="G147" s="214">
        <v>0</v>
      </c>
      <c r="H147" s="214">
        <v>0</v>
      </c>
      <c r="I147" s="214">
        <v>0</v>
      </c>
      <c r="J147" s="214">
        <v>0</v>
      </c>
      <c r="K147" s="214">
        <v>0</v>
      </c>
      <c r="L147" s="214">
        <v>0</v>
      </c>
      <c r="M147" s="214">
        <v>0</v>
      </c>
      <c r="N147" s="214">
        <v>0</v>
      </c>
      <c r="O147" s="214">
        <v>0</v>
      </c>
      <c r="P147" s="306">
        <v>0</v>
      </c>
      <c r="Q147" s="18" t="str">
        <f t="shared" si="2"/>
        <v/>
      </c>
    </row>
    <row r="148" spans="1:17" s="18" customFormat="1" x14ac:dyDescent="0.25">
      <c r="A148" s="213"/>
      <c r="B148" s="134"/>
      <c r="C148" s="134"/>
      <c r="D148" s="135" t="s">
        <v>113</v>
      </c>
      <c r="E148" s="211">
        <v>0</v>
      </c>
      <c r="F148" s="211">
        <v>0</v>
      </c>
      <c r="G148" s="211">
        <v>0</v>
      </c>
      <c r="H148" s="211">
        <v>0</v>
      </c>
      <c r="I148" s="211">
        <v>0</v>
      </c>
      <c r="J148" s="211">
        <v>0</v>
      </c>
      <c r="K148" s="211">
        <v>0</v>
      </c>
      <c r="L148" s="211">
        <v>0</v>
      </c>
      <c r="M148" s="211">
        <v>0</v>
      </c>
      <c r="N148" s="211">
        <v>0</v>
      </c>
      <c r="O148" s="211">
        <v>0</v>
      </c>
      <c r="P148" s="212">
        <v>0</v>
      </c>
      <c r="Q148" s="18" t="str">
        <f t="shared" si="2"/>
        <v/>
      </c>
    </row>
    <row r="149" spans="1:17" s="18" customFormat="1" x14ac:dyDescent="0.25">
      <c r="A149" s="22" t="s">
        <v>186</v>
      </c>
      <c r="B149" s="23"/>
      <c r="C149" s="23"/>
      <c r="D149" s="23"/>
      <c r="E149" s="24">
        <v>33</v>
      </c>
      <c r="F149" s="24">
        <v>26</v>
      </c>
      <c r="G149" s="24">
        <v>4</v>
      </c>
      <c r="H149" s="24">
        <v>0</v>
      </c>
      <c r="I149" s="24">
        <v>0</v>
      </c>
      <c r="J149" s="24">
        <v>13</v>
      </c>
      <c r="K149" s="24">
        <v>4</v>
      </c>
      <c r="L149" s="24">
        <v>0</v>
      </c>
      <c r="M149" s="24">
        <v>31</v>
      </c>
      <c r="N149" s="24">
        <v>5</v>
      </c>
      <c r="O149" s="24">
        <v>2</v>
      </c>
      <c r="P149" s="25">
        <v>59</v>
      </c>
      <c r="Q149" s="18" t="str">
        <f t="shared" si="2"/>
        <v/>
      </c>
    </row>
    <row r="150" spans="1:17" s="18" customFormat="1" x14ac:dyDescent="0.25">
      <c r="A150" s="138" t="s">
        <v>116</v>
      </c>
      <c r="B150" s="134" t="s">
        <v>187</v>
      </c>
      <c r="C150" s="134" t="s">
        <v>433</v>
      </c>
      <c r="D150" s="135" t="s">
        <v>392</v>
      </c>
      <c r="E150" s="208">
        <v>0</v>
      </c>
      <c r="F150" s="208">
        <v>0</v>
      </c>
      <c r="G150" s="208">
        <v>0</v>
      </c>
      <c r="H150" s="208">
        <v>0</v>
      </c>
      <c r="I150" s="208">
        <v>0</v>
      </c>
      <c r="J150" s="208">
        <v>0</v>
      </c>
      <c r="K150" s="208">
        <v>0</v>
      </c>
      <c r="L150" s="208">
        <v>0</v>
      </c>
      <c r="M150" s="208">
        <v>0</v>
      </c>
      <c r="N150" s="208">
        <v>0</v>
      </c>
      <c r="O150" s="208">
        <v>0</v>
      </c>
      <c r="P150" s="306">
        <v>0</v>
      </c>
      <c r="Q150" s="18" t="str">
        <f t="shared" si="2"/>
        <v/>
      </c>
    </row>
    <row r="151" spans="1:17" s="18" customFormat="1" x14ac:dyDescent="0.25">
      <c r="A151" s="213"/>
      <c r="B151" s="134"/>
      <c r="C151" s="134"/>
      <c r="D151" s="135" t="s">
        <v>119</v>
      </c>
      <c r="E151" s="214">
        <v>0</v>
      </c>
      <c r="F151" s="214">
        <v>0</v>
      </c>
      <c r="G151" s="214">
        <v>0</v>
      </c>
      <c r="H151" s="214">
        <v>0</v>
      </c>
      <c r="I151" s="214">
        <v>0</v>
      </c>
      <c r="J151" s="214">
        <v>0</v>
      </c>
      <c r="K151" s="214">
        <v>0</v>
      </c>
      <c r="L151" s="214">
        <v>0</v>
      </c>
      <c r="M151" s="214">
        <v>0</v>
      </c>
      <c r="N151" s="214">
        <v>0</v>
      </c>
      <c r="O151" s="214">
        <v>0</v>
      </c>
      <c r="P151" s="306">
        <v>0</v>
      </c>
      <c r="Q151" s="18" t="str">
        <f t="shared" si="2"/>
        <v/>
      </c>
    </row>
    <row r="152" spans="1:17" s="18" customFormat="1" x14ac:dyDescent="0.25">
      <c r="A152" s="213"/>
      <c r="B152" s="134"/>
      <c r="C152" s="134"/>
      <c r="D152" s="135" t="s">
        <v>113</v>
      </c>
      <c r="E152" s="214">
        <v>1</v>
      </c>
      <c r="F152" s="214">
        <v>4</v>
      </c>
      <c r="G152" s="214">
        <v>0</v>
      </c>
      <c r="H152" s="214">
        <v>0</v>
      </c>
      <c r="I152" s="214">
        <v>0</v>
      </c>
      <c r="J152" s="214">
        <v>0</v>
      </c>
      <c r="K152" s="214">
        <v>0</v>
      </c>
      <c r="L152" s="214">
        <v>0</v>
      </c>
      <c r="M152" s="214">
        <v>5</v>
      </c>
      <c r="N152" s="214">
        <v>0</v>
      </c>
      <c r="O152" s="214">
        <v>0</v>
      </c>
      <c r="P152" s="306">
        <v>5</v>
      </c>
      <c r="Q152" s="18" t="str">
        <f t="shared" si="2"/>
        <v/>
      </c>
    </row>
    <row r="153" spans="1:17" s="18" customFormat="1" x14ac:dyDescent="0.25">
      <c r="A153" s="22" t="s">
        <v>188</v>
      </c>
      <c r="B153" s="23"/>
      <c r="C153" s="23"/>
      <c r="D153" s="23"/>
      <c r="E153" s="24">
        <v>1</v>
      </c>
      <c r="F153" s="24">
        <v>4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5</v>
      </c>
      <c r="N153" s="24">
        <v>0</v>
      </c>
      <c r="O153" s="24">
        <v>0</v>
      </c>
      <c r="P153" s="25">
        <v>5</v>
      </c>
      <c r="Q153" s="18" t="str">
        <f t="shared" si="2"/>
        <v/>
      </c>
    </row>
    <row r="154" spans="1:17" s="18" customFormat="1" x14ac:dyDescent="0.25">
      <c r="A154" s="138" t="s">
        <v>1445</v>
      </c>
      <c r="B154" s="134" t="s">
        <v>189</v>
      </c>
      <c r="C154" s="134" t="s">
        <v>1396</v>
      </c>
      <c r="D154" s="135" t="s">
        <v>392</v>
      </c>
      <c r="E154" s="340">
        <v>124</v>
      </c>
      <c r="F154" s="340">
        <v>25</v>
      </c>
      <c r="G154" s="340">
        <v>0</v>
      </c>
      <c r="H154" s="340">
        <v>1</v>
      </c>
      <c r="I154" s="340">
        <v>4</v>
      </c>
      <c r="J154" s="340">
        <v>15</v>
      </c>
      <c r="K154" s="340">
        <v>5</v>
      </c>
      <c r="L154" s="340">
        <v>0</v>
      </c>
      <c r="M154" s="340">
        <v>111</v>
      </c>
      <c r="N154" s="340">
        <v>4</v>
      </c>
      <c r="O154" s="340">
        <v>9</v>
      </c>
      <c r="P154" s="341">
        <v>149</v>
      </c>
      <c r="Q154" s="18" t="str">
        <f>IF(P154=(E154+F154),"","Check")</f>
        <v/>
      </c>
    </row>
    <row r="155" spans="1:17" s="18" customFormat="1" x14ac:dyDescent="0.25">
      <c r="A155" s="138"/>
      <c r="B155" s="134"/>
      <c r="C155" s="134"/>
      <c r="D155" s="135" t="s">
        <v>119</v>
      </c>
      <c r="E155" s="211">
        <v>0</v>
      </c>
      <c r="F155" s="211">
        <v>0</v>
      </c>
      <c r="G155" s="211">
        <v>0</v>
      </c>
      <c r="H155" s="211">
        <v>0</v>
      </c>
      <c r="I155" s="211">
        <v>0</v>
      </c>
      <c r="J155" s="211">
        <v>0</v>
      </c>
      <c r="K155" s="211">
        <v>0</v>
      </c>
      <c r="L155" s="211">
        <v>0</v>
      </c>
      <c r="M155" s="211">
        <v>0</v>
      </c>
      <c r="N155" s="211">
        <v>0</v>
      </c>
      <c r="O155" s="211">
        <v>0</v>
      </c>
      <c r="P155" s="212">
        <v>0</v>
      </c>
      <c r="Q155" s="18" t="str">
        <f>IF(P155=(E155+F155),"","Check")</f>
        <v/>
      </c>
    </row>
    <row r="156" spans="1:17" s="18" customFormat="1" x14ac:dyDescent="0.25">
      <c r="A156" s="213"/>
      <c r="B156" s="134"/>
      <c r="C156" s="134"/>
      <c r="D156" s="135" t="s">
        <v>113</v>
      </c>
      <c r="E156" s="214">
        <v>0</v>
      </c>
      <c r="F156" s="214">
        <v>0</v>
      </c>
      <c r="G156" s="214">
        <v>0</v>
      </c>
      <c r="H156" s="214">
        <v>0</v>
      </c>
      <c r="I156" s="214">
        <v>0</v>
      </c>
      <c r="J156" s="214">
        <v>0</v>
      </c>
      <c r="K156" s="214">
        <v>0</v>
      </c>
      <c r="L156" s="214">
        <v>0</v>
      </c>
      <c r="M156" s="214">
        <v>0</v>
      </c>
      <c r="N156" s="214">
        <v>0</v>
      </c>
      <c r="O156" s="214">
        <v>0</v>
      </c>
      <c r="P156" s="306">
        <v>0</v>
      </c>
      <c r="Q156" s="18" t="str">
        <f>IF(P156=(E156+F156),"","Check")</f>
        <v/>
      </c>
    </row>
    <row r="157" spans="1:17" s="18" customFormat="1" x14ac:dyDescent="0.25">
      <c r="A157" s="22" t="s">
        <v>1446</v>
      </c>
      <c r="B157" s="23"/>
      <c r="C157" s="23"/>
      <c r="D157" s="23"/>
      <c r="E157" s="24">
        <v>124</v>
      </c>
      <c r="F157" s="24">
        <v>25</v>
      </c>
      <c r="G157" s="24">
        <v>0</v>
      </c>
      <c r="H157" s="24">
        <v>1</v>
      </c>
      <c r="I157" s="24">
        <v>4</v>
      </c>
      <c r="J157" s="24">
        <v>15</v>
      </c>
      <c r="K157" s="24">
        <v>5</v>
      </c>
      <c r="L157" s="24">
        <v>0</v>
      </c>
      <c r="M157" s="24">
        <v>111</v>
      </c>
      <c r="N157" s="24">
        <v>4</v>
      </c>
      <c r="O157" s="24">
        <v>9</v>
      </c>
      <c r="P157" s="25">
        <v>149</v>
      </c>
      <c r="Q157" s="18" t="str">
        <f>IF(P157=(E157+F157),"","Check")</f>
        <v/>
      </c>
    </row>
    <row r="158" spans="1:17" s="18" customFormat="1" x14ac:dyDescent="0.25">
      <c r="A158" s="138" t="s">
        <v>117</v>
      </c>
      <c r="B158" s="134" t="s">
        <v>191</v>
      </c>
      <c r="C158" s="134" t="s">
        <v>957</v>
      </c>
      <c r="D158" s="135" t="s">
        <v>392</v>
      </c>
      <c r="E158" s="215">
        <v>8</v>
      </c>
      <c r="F158" s="215">
        <v>1</v>
      </c>
      <c r="G158" s="215">
        <v>0</v>
      </c>
      <c r="H158" s="215">
        <v>0</v>
      </c>
      <c r="I158" s="215">
        <v>0</v>
      </c>
      <c r="J158" s="215">
        <v>0</v>
      </c>
      <c r="K158" s="215">
        <v>0</v>
      </c>
      <c r="L158" s="215">
        <v>0</v>
      </c>
      <c r="M158" s="215">
        <v>9</v>
      </c>
      <c r="N158" s="215">
        <v>0</v>
      </c>
      <c r="O158" s="215">
        <v>0</v>
      </c>
      <c r="P158" s="209">
        <v>9</v>
      </c>
      <c r="Q158" s="18" t="str">
        <f>IF(P248=(E248+F248),"","Check")</f>
        <v/>
      </c>
    </row>
    <row r="159" spans="1:17" s="18" customFormat="1" x14ac:dyDescent="0.25">
      <c r="A159" s="213"/>
      <c r="B159" s="134"/>
      <c r="C159" s="134"/>
      <c r="D159" s="135" t="s">
        <v>119</v>
      </c>
      <c r="E159" s="211">
        <v>0</v>
      </c>
      <c r="F159" s="211">
        <v>0</v>
      </c>
      <c r="G159" s="211">
        <v>0</v>
      </c>
      <c r="H159" s="211">
        <v>0</v>
      </c>
      <c r="I159" s="211">
        <v>0</v>
      </c>
      <c r="J159" s="211">
        <v>0</v>
      </c>
      <c r="K159" s="211">
        <v>0</v>
      </c>
      <c r="L159" s="211">
        <v>0</v>
      </c>
      <c r="M159" s="211">
        <v>0</v>
      </c>
      <c r="N159" s="211">
        <v>0</v>
      </c>
      <c r="O159" s="216">
        <v>0</v>
      </c>
      <c r="P159" s="212">
        <v>0</v>
      </c>
      <c r="Q159" s="18" t="str">
        <f>IF(P249=(E249+F249),"","Check")</f>
        <v/>
      </c>
    </row>
    <row r="160" spans="1:17" s="18" customFormat="1" x14ac:dyDescent="0.25">
      <c r="A160" s="138"/>
      <c r="B160" s="134"/>
      <c r="C160" s="134"/>
      <c r="D160" s="135" t="s">
        <v>113</v>
      </c>
      <c r="E160" s="215">
        <v>2</v>
      </c>
      <c r="F160" s="215">
        <v>1</v>
      </c>
      <c r="G160" s="215">
        <v>0</v>
      </c>
      <c r="H160" s="215">
        <v>0</v>
      </c>
      <c r="I160" s="215">
        <v>0</v>
      </c>
      <c r="J160" s="215">
        <v>0</v>
      </c>
      <c r="K160" s="215">
        <v>0</v>
      </c>
      <c r="L160" s="215">
        <v>0</v>
      </c>
      <c r="M160" s="215">
        <v>3</v>
      </c>
      <c r="N160" s="215">
        <v>0</v>
      </c>
      <c r="O160" s="215">
        <v>0</v>
      </c>
      <c r="P160" s="209">
        <v>3</v>
      </c>
      <c r="Q160" s="18" t="str">
        <f>IF(P250=(E250+F250),"","Check")</f>
        <v/>
      </c>
    </row>
    <row r="161" spans="1:17" s="18" customFormat="1" x14ac:dyDescent="0.25">
      <c r="A161" s="213"/>
      <c r="B161" s="134" t="s">
        <v>192</v>
      </c>
      <c r="C161" s="134" t="s">
        <v>442</v>
      </c>
      <c r="D161" s="135" t="s">
        <v>392</v>
      </c>
      <c r="E161" s="211">
        <v>2</v>
      </c>
      <c r="F161" s="211">
        <v>0</v>
      </c>
      <c r="G161" s="211">
        <v>1</v>
      </c>
      <c r="H161" s="211">
        <v>0</v>
      </c>
      <c r="I161" s="211">
        <v>1</v>
      </c>
      <c r="J161" s="211">
        <v>0</v>
      </c>
      <c r="K161" s="211">
        <v>0</v>
      </c>
      <c r="L161" s="211">
        <v>0</v>
      </c>
      <c r="M161" s="211">
        <v>0</v>
      </c>
      <c r="N161" s="211">
        <v>0</v>
      </c>
      <c r="O161" s="211">
        <v>0</v>
      </c>
      <c r="P161" s="212">
        <v>2</v>
      </c>
      <c r="Q161" s="18" t="str">
        <f t="shared" ref="Q161:Q201" si="3">IF(P158=(E158+F158),"","Check")</f>
        <v/>
      </c>
    </row>
    <row r="162" spans="1:17" s="18" customFormat="1" x14ac:dyDescent="0.25">
      <c r="A162" s="213"/>
      <c r="B162" s="134"/>
      <c r="C162" s="134"/>
      <c r="D162" s="135" t="s">
        <v>119</v>
      </c>
      <c r="E162" s="214">
        <v>0</v>
      </c>
      <c r="F162" s="214">
        <v>0</v>
      </c>
      <c r="G162" s="214">
        <v>0</v>
      </c>
      <c r="H162" s="214">
        <v>0</v>
      </c>
      <c r="I162" s="214">
        <v>0</v>
      </c>
      <c r="J162" s="214">
        <v>0</v>
      </c>
      <c r="K162" s="214">
        <v>0</v>
      </c>
      <c r="L162" s="214">
        <v>0</v>
      </c>
      <c r="M162" s="214">
        <v>0</v>
      </c>
      <c r="N162" s="214">
        <v>0</v>
      </c>
      <c r="O162" s="214">
        <v>0</v>
      </c>
      <c r="P162" s="306">
        <v>0</v>
      </c>
      <c r="Q162" s="18" t="str">
        <f t="shared" si="3"/>
        <v/>
      </c>
    </row>
    <row r="163" spans="1:17" s="18" customFormat="1" x14ac:dyDescent="0.25">
      <c r="A163" s="138"/>
      <c r="B163" s="134"/>
      <c r="C163" s="134"/>
      <c r="D163" s="135" t="s">
        <v>113</v>
      </c>
      <c r="E163" s="214">
        <v>0</v>
      </c>
      <c r="F163" s="214">
        <v>0</v>
      </c>
      <c r="G163" s="214">
        <v>0</v>
      </c>
      <c r="H163" s="214">
        <v>0</v>
      </c>
      <c r="I163" s="214">
        <v>0</v>
      </c>
      <c r="J163" s="214">
        <v>0</v>
      </c>
      <c r="K163" s="214">
        <v>0</v>
      </c>
      <c r="L163" s="214">
        <v>0</v>
      </c>
      <c r="M163" s="214">
        <v>0</v>
      </c>
      <c r="N163" s="214">
        <v>0</v>
      </c>
      <c r="O163" s="214">
        <v>0</v>
      </c>
      <c r="P163" s="306">
        <v>0</v>
      </c>
      <c r="Q163" s="18" t="str">
        <f t="shared" si="3"/>
        <v/>
      </c>
    </row>
    <row r="164" spans="1:17" s="18" customFormat="1" x14ac:dyDescent="0.25">
      <c r="A164" s="138"/>
      <c r="B164" s="134" t="s">
        <v>1440</v>
      </c>
      <c r="C164" s="134" t="s">
        <v>1441</v>
      </c>
      <c r="D164" s="135" t="s">
        <v>392</v>
      </c>
      <c r="E164" s="215">
        <v>1</v>
      </c>
      <c r="F164" s="215">
        <v>0</v>
      </c>
      <c r="G164" s="215">
        <v>0</v>
      </c>
      <c r="H164" s="215">
        <v>0</v>
      </c>
      <c r="I164" s="215">
        <v>0</v>
      </c>
      <c r="J164" s="215">
        <v>0</v>
      </c>
      <c r="K164" s="215">
        <v>0</v>
      </c>
      <c r="L164" s="215">
        <v>0</v>
      </c>
      <c r="M164" s="215">
        <v>1</v>
      </c>
      <c r="N164" s="215">
        <v>0</v>
      </c>
      <c r="O164" s="215">
        <v>0</v>
      </c>
      <c r="P164" s="209">
        <v>1</v>
      </c>
      <c r="Q164" s="18" t="str">
        <f t="shared" si="3"/>
        <v/>
      </c>
    </row>
    <row r="165" spans="1:17" s="18" customFormat="1" x14ac:dyDescent="0.25">
      <c r="A165" s="213"/>
      <c r="B165" s="134"/>
      <c r="C165" s="134"/>
      <c r="D165" s="135" t="s">
        <v>119</v>
      </c>
      <c r="E165" s="211">
        <v>0</v>
      </c>
      <c r="F165" s="211">
        <v>0</v>
      </c>
      <c r="G165" s="211">
        <v>0</v>
      </c>
      <c r="H165" s="211">
        <v>0</v>
      </c>
      <c r="I165" s="211">
        <v>0</v>
      </c>
      <c r="J165" s="211">
        <v>0</v>
      </c>
      <c r="K165" s="211">
        <v>0</v>
      </c>
      <c r="L165" s="211">
        <v>0</v>
      </c>
      <c r="M165" s="211">
        <v>0</v>
      </c>
      <c r="N165" s="211">
        <v>0</v>
      </c>
      <c r="O165" s="211">
        <v>0</v>
      </c>
      <c r="P165" s="212">
        <v>0</v>
      </c>
      <c r="Q165" s="18" t="str">
        <f t="shared" si="3"/>
        <v/>
      </c>
    </row>
    <row r="166" spans="1:17" s="18" customFormat="1" x14ac:dyDescent="0.25">
      <c r="A166" s="213"/>
      <c r="B166" s="134"/>
      <c r="C166" s="134"/>
      <c r="D166" s="135" t="s">
        <v>113</v>
      </c>
      <c r="E166" s="214">
        <v>0</v>
      </c>
      <c r="F166" s="214">
        <v>0</v>
      </c>
      <c r="G166" s="214">
        <v>0</v>
      </c>
      <c r="H166" s="214">
        <v>0</v>
      </c>
      <c r="I166" s="214">
        <v>0</v>
      </c>
      <c r="J166" s="214">
        <v>0</v>
      </c>
      <c r="K166" s="214">
        <v>0</v>
      </c>
      <c r="L166" s="214">
        <v>0</v>
      </c>
      <c r="M166" s="214">
        <v>0</v>
      </c>
      <c r="N166" s="214">
        <v>0</v>
      </c>
      <c r="O166" s="214">
        <v>0</v>
      </c>
      <c r="P166" s="306">
        <v>0</v>
      </c>
      <c r="Q166" s="18" t="str">
        <f t="shared" si="3"/>
        <v/>
      </c>
    </row>
    <row r="167" spans="1:17" s="18" customFormat="1" x14ac:dyDescent="0.25">
      <c r="A167" s="138"/>
      <c r="B167" s="134" t="s">
        <v>193</v>
      </c>
      <c r="C167" s="134" t="s">
        <v>1418</v>
      </c>
      <c r="D167" s="135" t="s">
        <v>392</v>
      </c>
      <c r="E167" s="211">
        <v>0</v>
      </c>
      <c r="F167" s="211">
        <v>0</v>
      </c>
      <c r="G167" s="211">
        <v>0</v>
      </c>
      <c r="H167" s="211">
        <v>0</v>
      </c>
      <c r="I167" s="211">
        <v>0</v>
      </c>
      <c r="J167" s="211">
        <v>0</v>
      </c>
      <c r="K167" s="211">
        <v>0</v>
      </c>
      <c r="L167" s="211">
        <v>0</v>
      </c>
      <c r="M167" s="211">
        <v>0</v>
      </c>
      <c r="N167" s="211">
        <v>0</v>
      </c>
      <c r="O167" s="211">
        <v>0</v>
      </c>
      <c r="P167" s="212">
        <v>0</v>
      </c>
      <c r="Q167" s="18" t="str">
        <f t="shared" si="3"/>
        <v/>
      </c>
    </row>
    <row r="168" spans="1:17" s="18" customFormat="1" x14ac:dyDescent="0.25">
      <c r="A168" s="138"/>
      <c r="B168" s="134"/>
      <c r="C168" s="134"/>
      <c r="D168" s="135" t="s">
        <v>119</v>
      </c>
      <c r="E168" s="211">
        <v>0</v>
      </c>
      <c r="F168" s="211">
        <v>0</v>
      </c>
      <c r="G168" s="211">
        <v>0</v>
      </c>
      <c r="H168" s="211">
        <v>0</v>
      </c>
      <c r="I168" s="211">
        <v>0</v>
      </c>
      <c r="J168" s="211">
        <v>0</v>
      </c>
      <c r="K168" s="211">
        <v>0</v>
      </c>
      <c r="L168" s="211">
        <v>0</v>
      </c>
      <c r="M168" s="211">
        <v>0</v>
      </c>
      <c r="N168" s="211">
        <v>0</v>
      </c>
      <c r="O168" s="211">
        <v>0</v>
      </c>
      <c r="P168" s="212">
        <v>0</v>
      </c>
      <c r="Q168" s="18" t="str">
        <f t="shared" si="3"/>
        <v/>
      </c>
    </row>
    <row r="169" spans="1:17" s="18" customFormat="1" x14ac:dyDescent="0.25">
      <c r="A169" s="213"/>
      <c r="B169" s="134"/>
      <c r="C169" s="134"/>
      <c r="D169" s="135" t="s">
        <v>113</v>
      </c>
      <c r="E169" s="214">
        <v>6</v>
      </c>
      <c r="F169" s="214">
        <v>2</v>
      </c>
      <c r="G169" s="214">
        <v>3</v>
      </c>
      <c r="H169" s="214">
        <v>0</v>
      </c>
      <c r="I169" s="214">
        <v>0</v>
      </c>
      <c r="J169" s="214">
        <v>0</v>
      </c>
      <c r="K169" s="214">
        <v>0</v>
      </c>
      <c r="L169" s="214">
        <v>0</v>
      </c>
      <c r="M169" s="214">
        <v>5</v>
      </c>
      <c r="N169" s="214">
        <v>0</v>
      </c>
      <c r="O169" s="214">
        <v>0</v>
      </c>
      <c r="P169" s="306">
        <v>8</v>
      </c>
      <c r="Q169" s="18" t="str">
        <f t="shared" si="3"/>
        <v/>
      </c>
    </row>
    <row r="170" spans="1:17" s="18" customFormat="1" x14ac:dyDescent="0.25">
      <c r="A170" s="213"/>
      <c r="B170" s="134" t="s">
        <v>194</v>
      </c>
      <c r="C170" s="134" t="s">
        <v>415</v>
      </c>
      <c r="D170" s="135" t="s">
        <v>392</v>
      </c>
      <c r="E170" s="214">
        <v>3</v>
      </c>
      <c r="F170" s="214">
        <v>3</v>
      </c>
      <c r="G170" s="214">
        <v>1</v>
      </c>
      <c r="H170" s="214">
        <v>0</v>
      </c>
      <c r="I170" s="214">
        <v>1</v>
      </c>
      <c r="J170" s="214">
        <v>0</v>
      </c>
      <c r="K170" s="214">
        <v>0</v>
      </c>
      <c r="L170" s="214">
        <v>0</v>
      </c>
      <c r="M170" s="214">
        <v>3</v>
      </c>
      <c r="N170" s="214">
        <v>0</v>
      </c>
      <c r="O170" s="214">
        <v>1</v>
      </c>
      <c r="P170" s="306">
        <v>6</v>
      </c>
      <c r="Q170" s="18" t="str">
        <f t="shared" si="3"/>
        <v/>
      </c>
    </row>
    <row r="171" spans="1:17" s="18" customFormat="1" x14ac:dyDescent="0.25">
      <c r="A171" s="213"/>
      <c r="B171" s="134"/>
      <c r="C171" s="134"/>
      <c r="D171" s="135" t="s">
        <v>119</v>
      </c>
      <c r="E171" s="214">
        <v>0</v>
      </c>
      <c r="F171" s="214">
        <v>0</v>
      </c>
      <c r="G171" s="214">
        <v>0</v>
      </c>
      <c r="H171" s="214">
        <v>0</v>
      </c>
      <c r="I171" s="214">
        <v>0</v>
      </c>
      <c r="J171" s="214">
        <v>0</v>
      </c>
      <c r="K171" s="214">
        <v>0</v>
      </c>
      <c r="L171" s="214">
        <v>0</v>
      </c>
      <c r="M171" s="214">
        <v>0</v>
      </c>
      <c r="N171" s="214">
        <v>0</v>
      </c>
      <c r="O171" s="214">
        <v>0</v>
      </c>
      <c r="P171" s="306">
        <v>0</v>
      </c>
      <c r="Q171" s="18" t="str">
        <f t="shared" si="3"/>
        <v/>
      </c>
    </row>
    <row r="172" spans="1:17" s="18" customFormat="1" x14ac:dyDescent="0.25">
      <c r="A172" s="213"/>
      <c r="B172" s="134"/>
      <c r="C172" s="134"/>
      <c r="D172" s="135" t="s">
        <v>113</v>
      </c>
      <c r="E172" s="214">
        <v>6</v>
      </c>
      <c r="F172" s="214">
        <v>5</v>
      </c>
      <c r="G172" s="214">
        <v>10</v>
      </c>
      <c r="H172" s="214">
        <v>0</v>
      </c>
      <c r="I172" s="214">
        <v>1</v>
      </c>
      <c r="J172" s="214">
        <v>0</v>
      </c>
      <c r="K172" s="214">
        <v>0</v>
      </c>
      <c r="L172" s="214">
        <v>0</v>
      </c>
      <c r="M172" s="214">
        <v>0</v>
      </c>
      <c r="N172" s="214">
        <v>0</v>
      </c>
      <c r="O172" s="214">
        <v>0</v>
      </c>
      <c r="P172" s="306">
        <v>11</v>
      </c>
      <c r="Q172" s="18" t="str">
        <f t="shared" si="3"/>
        <v/>
      </c>
    </row>
    <row r="173" spans="1:17" s="18" customFormat="1" x14ac:dyDescent="0.25">
      <c r="A173" s="213"/>
      <c r="B173" s="134" t="s">
        <v>195</v>
      </c>
      <c r="C173" s="134" t="s">
        <v>418</v>
      </c>
      <c r="D173" s="135" t="s">
        <v>392</v>
      </c>
      <c r="E173" s="211">
        <v>3</v>
      </c>
      <c r="F173" s="211">
        <v>3</v>
      </c>
      <c r="G173" s="211">
        <v>2</v>
      </c>
      <c r="H173" s="211">
        <v>0</v>
      </c>
      <c r="I173" s="211">
        <v>0</v>
      </c>
      <c r="J173" s="211">
        <v>1</v>
      </c>
      <c r="K173" s="211">
        <v>0</v>
      </c>
      <c r="L173" s="211">
        <v>0</v>
      </c>
      <c r="M173" s="211">
        <v>2</v>
      </c>
      <c r="N173" s="211">
        <v>1</v>
      </c>
      <c r="O173" s="211">
        <v>0</v>
      </c>
      <c r="P173" s="212">
        <v>6</v>
      </c>
      <c r="Q173" s="18" t="str">
        <f t="shared" si="3"/>
        <v/>
      </c>
    </row>
    <row r="174" spans="1:17" s="18" customFormat="1" x14ac:dyDescent="0.25">
      <c r="A174" s="213"/>
      <c r="B174" s="134"/>
      <c r="C174" s="134"/>
      <c r="D174" s="135" t="s">
        <v>119</v>
      </c>
      <c r="E174" s="211">
        <v>0</v>
      </c>
      <c r="F174" s="211">
        <v>0</v>
      </c>
      <c r="G174" s="211">
        <v>0</v>
      </c>
      <c r="H174" s="211">
        <v>0</v>
      </c>
      <c r="I174" s="211">
        <v>0</v>
      </c>
      <c r="J174" s="211">
        <v>0</v>
      </c>
      <c r="K174" s="211">
        <v>0</v>
      </c>
      <c r="L174" s="211">
        <v>0</v>
      </c>
      <c r="M174" s="211">
        <v>0</v>
      </c>
      <c r="N174" s="211">
        <v>0</v>
      </c>
      <c r="O174" s="211">
        <v>0</v>
      </c>
      <c r="P174" s="212">
        <v>0</v>
      </c>
      <c r="Q174" s="18" t="str">
        <f t="shared" si="3"/>
        <v/>
      </c>
    </row>
    <row r="175" spans="1:17" s="18" customFormat="1" x14ac:dyDescent="0.25">
      <c r="A175" s="213"/>
      <c r="B175" s="134"/>
      <c r="C175" s="134"/>
      <c r="D175" s="135" t="s">
        <v>113</v>
      </c>
      <c r="E175" s="214">
        <v>9</v>
      </c>
      <c r="F175" s="214">
        <v>11</v>
      </c>
      <c r="G175" s="214">
        <v>11</v>
      </c>
      <c r="H175" s="214">
        <v>0</v>
      </c>
      <c r="I175" s="214">
        <v>3</v>
      </c>
      <c r="J175" s="214">
        <v>0</v>
      </c>
      <c r="K175" s="214">
        <v>0</v>
      </c>
      <c r="L175" s="214">
        <v>0</v>
      </c>
      <c r="M175" s="214">
        <v>5</v>
      </c>
      <c r="N175" s="214">
        <v>0</v>
      </c>
      <c r="O175" s="214">
        <v>1</v>
      </c>
      <c r="P175" s="306">
        <v>20</v>
      </c>
      <c r="Q175" s="18" t="str">
        <f t="shared" si="3"/>
        <v/>
      </c>
    </row>
    <row r="176" spans="1:17" s="18" customFormat="1" x14ac:dyDescent="0.25">
      <c r="A176" s="213"/>
      <c r="B176" s="134" t="s">
        <v>196</v>
      </c>
      <c r="C176" s="134" t="s">
        <v>1397</v>
      </c>
      <c r="D176" s="135" t="s">
        <v>392</v>
      </c>
      <c r="E176" s="211">
        <v>7</v>
      </c>
      <c r="F176" s="211">
        <v>9</v>
      </c>
      <c r="G176" s="211">
        <v>3</v>
      </c>
      <c r="H176" s="211">
        <v>0</v>
      </c>
      <c r="I176" s="211">
        <v>0</v>
      </c>
      <c r="J176" s="211">
        <v>3</v>
      </c>
      <c r="K176" s="211">
        <v>0</v>
      </c>
      <c r="L176" s="211">
        <v>0</v>
      </c>
      <c r="M176" s="211">
        <v>10</v>
      </c>
      <c r="N176" s="211">
        <v>0</v>
      </c>
      <c r="O176" s="211">
        <v>0</v>
      </c>
      <c r="P176" s="212">
        <v>16</v>
      </c>
      <c r="Q176" s="18" t="str">
        <f t="shared" si="3"/>
        <v/>
      </c>
    </row>
    <row r="177" spans="1:17" s="18" customFormat="1" x14ac:dyDescent="0.25">
      <c r="A177" s="139"/>
      <c r="B177" s="134"/>
      <c r="C177" s="134"/>
      <c r="D177" s="135" t="s">
        <v>119</v>
      </c>
      <c r="E177" s="211">
        <v>0</v>
      </c>
      <c r="F177" s="211">
        <v>0</v>
      </c>
      <c r="G177" s="211">
        <v>0</v>
      </c>
      <c r="H177" s="211">
        <v>0</v>
      </c>
      <c r="I177" s="211">
        <v>0</v>
      </c>
      <c r="J177" s="211">
        <v>0</v>
      </c>
      <c r="K177" s="211">
        <v>0</v>
      </c>
      <c r="L177" s="211">
        <v>0</v>
      </c>
      <c r="M177" s="211">
        <v>0</v>
      </c>
      <c r="N177" s="211">
        <v>0</v>
      </c>
      <c r="O177" s="211">
        <v>0</v>
      </c>
      <c r="P177" s="212">
        <v>0</v>
      </c>
      <c r="Q177" s="18" t="str">
        <f t="shared" si="3"/>
        <v/>
      </c>
    </row>
    <row r="178" spans="1:17" s="18" customFormat="1" x14ac:dyDescent="0.25">
      <c r="A178" s="213"/>
      <c r="B178" s="134"/>
      <c r="C178" s="134"/>
      <c r="D178" s="135" t="s">
        <v>113</v>
      </c>
      <c r="E178" s="214">
        <v>0</v>
      </c>
      <c r="F178" s="214">
        <v>0</v>
      </c>
      <c r="G178" s="214">
        <v>0</v>
      </c>
      <c r="H178" s="214">
        <v>0</v>
      </c>
      <c r="I178" s="214">
        <v>0</v>
      </c>
      <c r="J178" s="214">
        <v>0</v>
      </c>
      <c r="K178" s="214">
        <v>0</v>
      </c>
      <c r="L178" s="214">
        <v>0</v>
      </c>
      <c r="M178" s="214">
        <v>0</v>
      </c>
      <c r="N178" s="214">
        <v>0</v>
      </c>
      <c r="O178" s="214">
        <v>0</v>
      </c>
      <c r="P178" s="306">
        <v>0</v>
      </c>
      <c r="Q178" s="18" t="str">
        <f t="shared" si="3"/>
        <v/>
      </c>
    </row>
    <row r="179" spans="1:17" s="18" customFormat="1" x14ac:dyDescent="0.25">
      <c r="A179" s="213"/>
      <c r="B179" s="134" t="s">
        <v>259</v>
      </c>
      <c r="C179" s="134" t="s">
        <v>958</v>
      </c>
      <c r="D179" s="135" t="s">
        <v>392</v>
      </c>
      <c r="E179" s="211">
        <v>0</v>
      </c>
      <c r="F179" s="211">
        <v>1</v>
      </c>
      <c r="G179" s="211">
        <v>0</v>
      </c>
      <c r="H179" s="211">
        <v>0</v>
      </c>
      <c r="I179" s="211">
        <v>0</v>
      </c>
      <c r="J179" s="211">
        <v>0</v>
      </c>
      <c r="K179" s="211">
        <v>0</v>
      </c>
      <c r="L179" s="211">
        <v>0</v>
      </c>
      <c r="M179" s="211">
        <v>1</v>
      </c>
      <c r="N179" s="211">
        <v>0</v>
      </c>
      <c r="O179" s="211">
        <v>0</v>
      </c>
      <c r="P179" s="212">
        <v>1</v>
      </c>
      <c r="Q179" s="18" t="str">
        <f t="shared" si="3"/>
        <v/>
      </c>
    </row>
    <row r="180" spans="1:17" s="18" customFormat="1" x14ac:dyDescent="0.25">
      <c r="A180" s="213"/>
      <c r="B180" s="134"/>
      <c r="C180" s="134"/>
      <c r="D180" s="135" t="s">
        <v>119</v>
      </c>
      <c r="E180" s="211">
        <v>0</v>
      </c>
      <c r="F180" s="211">
        <v>0</v>
      </c>
      <c r="G180" s="211">
        <v>0</v>
      </c>
      <c r="H180" s="211">
        <v>0</v>
      </c>
      <c r="I180" s="211">
        <v>0</v>
      </c>
      <c r="J180" s="211">
        <v>0</v>
      </c>
      <c r="K180" s="211">
        <v>0</v>
      </c>
      <c r="L180" s="211">
        <v>0</v>
      </c>
      <c r="M180" s="211">
        <v>0</v>
      </c>
      <c r="N180" s="211">
        <v>0</v>
      </c>
      <c r="O180" s="211">
        <v>0</v>
      </c>
      <c r="P180" s="212">
        <v>0</v>
      </c>
      <c r="Q180" s="18" t="str">
        <f t="shared" si="3"/>
        <v/>
      </c>
    </row>
    <row r="181" spans="1:17" s="18" customFormat="1" x14ac:dyDescent="0.25">
      <c r="A181" s="213"/>
      <c r="B181" s="134"/>
      <c r="C181" s="134"/>
      <c r="D181" s="135" t="s">
        <v>113</v>
      </c>
      <c r="E181" s="214">
        <v>0</v>
      </c>
      <c r="F181" s="214">
        <v>0</v>
      </c>
      <c r="G181" s="214">
        <v>0</v>
      </c>
      <c r="H181" s="214">
        <v>0</v>
      </c>
      <c r="I181" s="214">
        <v>0</v>
      </c>
      <c r="J181" s="214">
        <v>0</v>
      </c>
      <c r="K181" s="214">
        <v>0</v>
      </c>
      <c r="L181" s="214">
        <v>0</v>
      </c>
      <c r="M181" s="214">
        <v>0</v>
      </c>
      <c r="N181" s="214">
        <v>0</v>
      </c>
      <c r="O181" s="214">
        <v>0</v>
      </c>
      <c r="P181" s="306">
        <v>0</v>
      </c>
      <c r="Q181" s="18" t="str">
        <f t="shared" si="3"/>
        <v/>
      </c>
    </row>
    <row r="182" spans="1:17" s="18" customFormat="1" x14ac:dyDescent="0.25">
      <c r="A182" s="213"/>
      <c r="B182" s="134" t="s">
        <v>197</v>
      </c>
      <c r="C182" s="134" t="s">
        <v>959</v>
      </c>
      <c r="D182" s="135" t="s">
        <v>392</v>
      </c>
      <c r="E182" s="214">
        <v>40</v>
      </c>
      <c r="F182" s="214">
        <v>2</v>
      </c>
      <c r="G182" s="214">
        <v>3</v>
      </c>
      <c r="H182" s="214">
        <v>0</v>
      </c>
      <c r="I182" s="214">
        <v>0</v>
      </c>
      <c r="J182" s="214">
        <v>0</v>
      </c>
      <c r="K182" s="214">
        <v>0</v>
      </c>
      <c r="L182" s="214">
        <v>0</v>
      </c>
      <c r="M182" s="214">
        <v>38</v>
      </c>
      <c r="N182" s="214">
        <v>0</v>
      </c>
      <c r="O182" s="214">
        <v>1</v>
      </c>
      <c r="P182" s="306">
        <v>42</v>
      </c>
      <c r="Q182" s="18" t="str">
        <f t="shared" si="3"/>
        <v/>
      </c>
    </row>
    <row r="183" spans="1:17" s="18" customFormat="1" x14ac:dyDescent="0.25">
      <c r="A183" s="213"/>
      <c r="B183" s="134"/>
      <c r="C183" s="134"/>
      <c r="D183" s="135" t="s">
        <v>119</v>
      </c>
      <c r="E183" s="211">
        <v>0</v>
      </c>
      <c r="F183" s="211">
        <v>0</v>
      </c>
      <c r="G183" s="211">
        <v>0</v>
      </c>
      <c r="H183" s="211">
        <v>0</v>
      </c>
      <c r="I183" s="211">
        <v>0</v>
      </c>
      <c r="J183" s="211">
        <v>0</v>
      </c>
      <c r="K183" s="211">
        <v>0</v>
      </c>
      <c r="L183" s="211">
        <v>0</v>
      </c>
      <c r="M183" s="211">
        <v>0</v>
      </c>
      <c r="N183" s="211">
        <v>0</v>
      </c>
      <c r="O183" s="211">
        <v>0</v>
      </c>
      <c r="P183" s="212">
        <v>0</v>
      </c>
      <c r="Q183" s="18" t="str">
        <f t="shared" si="3"/>
        <v/>
      </c>
    </row>
    <row r="184" spans="1:17" s="18" customFormat="1" x14ac:dyDescent="0.25">
      <c r="A184" s="213"/>
      <c r="B184" s="134"/>
      <c r="C184" s="134"/>
      <c r="D184" s="135" t="s">
        <v>113</v>
      </c>
      <c r="E184" s="214">
        <v>2</v>
      </c>
      <c r="F184" s="214">
        <v>0</v>
      </c>
      <c r="G184" s="214">
        <v>0</v>
      </c>
      <c r="H184" s="214">
        <v>0</v>
      </c>
      <c r="I184" s="214">
        <v>0</v>
      </c>
      <c r="J184" s="214">
        <v>1</v>
      </c>
      <c r="K184" s="214">
        <v>0</v>
      </c>
      <c r="L184" s="214">
        <v>0</v>
      </c>
      <c r="M184" s="214">
        <v>0</v>
      </c>
      <c r="N184" s="214">
        <v>1</v>
      </c>
      <c r="O184" s="214">
        <v>0</v>
      </c>
      <c r="P184" s="306">
        <v>2</v>
      </c>
      <c r="Q184" s="18" t="str">
        <f t="shared" si="3"/>
        <v/>
      </c>
    </row>
    <row r="185" spans="1:17" s="18" customFormat="1" x14ac:dyDescent="0.25">
      <c r="A185" s="213"/>
      <c r="B185" s="134" t="s">
        <v>199</v>
      </c>
      <c r="C185" s="134" t="s">
        <v>960</v>
      </c>
      <c r="D185" s="135" t="s">
        <v>392</v>
      </c>
      <c r="E185" s="214">
        <v>11</v>
      </c>
      <c r="F185" s="214">
        <v>5</v>
      </c>
      <c r="G185" s="214">
        <v>0</v>
      </c>
      <c r="H185" s="214">
        <v>0</v>
      </c>
      <c r="I185" s="214">
        <v>0</v>
      </c>
      <c r="J185" s="214">
        <v>6</v>
      </c>
      <c r="K185" s="214">
        <v>0</v>
      </c>
      <c r="L185" s="214">
        <v>0</v>
      </c>
      <c r="M185" s="214">
        <v>10</v>
      </c>
      <c r="N185" s="214">
        <v>0</v>
      </c>
      <c r="O185" s="214">
        <v>0</v>
      </c>
      <c r="P185" s="306">
        <v>16</v>
      </c>
      <c r="Q185" s="18" t="str">
        <f t="shared" si="3"/>
        <v/>
      </c>
    </row>
    <row r="186" spans="1:17" s="18" customFormat="1" x14ac:dyDescent="0.25">
      <c r="A186" s="213"/>
      <c r="B186" s="134"/>
      <c r="C186" s="134"/>
      <c r="D186" s="135" t="s">
        <v>119</v>
      </c>
      <c r="E186" s="211">
        <v>0</v>
      </c>
      <c r="F186" s="211">
        <v>0</v>
      </c>
      <c r="G186" s="211">
        <v>0</v>
      </c>
      <c r="H186" s="211">
        <v>0</v>
      </c>
      <c r="I186" s="211">
        <v>0</v>
      </c>
      <c r="J186" s="211">
        <v>0</v>
      </c>
      <c r="K186" s="211">
        <v>0</v>
      </c>
      <c r="L186" s="211">
        <v>0</v>
      </c>
      <c r="M186" s="211">
        <v>0</v>
      </c>
      <c r="N186" s="211">
        <v>0</v>
      </c>
      <c r="O186" s="211">
        <v>0</v>
      </c>
      <c r="P186" s="212">
        <v>0</v>
      </c>
      <c r="Q186" s="18" t="str">
        <f t="shared" si="3"/>
        <v/>
      </c>
    </row>
    <row r="187" spans="1:17" s="18" customFormat="1" x14ac:dyDescent="0.25">
      <c r="A187" s="213"/>
      <c r="B187" s="134"/>
      <c r="C187" s="134"/>
      <c r="D187" s="135" t="s">
        <v>113</v>
      </c>
      <c r="E187" s="214">
        <v>0</v>
      </c>
      <c r="F187" s="214">
        <v>0</v>
      </c>
      <c r="G187" s="214">
        <v>0</v>
      </c>
      <c r="H187" s="214">
        <v>0</v>
      </c>
      <c r="I187" s="214">
        <v>0</v>
      </c>
      <c r="J187" s="214">
        <v>0</v>
      </c>
      <c r="K187" s="214">
        <v>0</v>
      </c>
      <c r="L187" s="214">
        <v>0</v>
      </c>
      <c r="M187" s="214">
        <v>0</v>
      </c>
      <c r="N187" s="214">
        <v>0</v>
      </c>
      <c r="O187" s="214">
        <v>0</v>
      </c>
      <c r="P187" s="306">
        <v>0</v>
      </c>
      <c r="Q187" s="18" t="str">
        <f t="shared" si="3"/>
        <v/>
      </c>
    </row>
    <row r="188" spans="1:17" s="18" customFormat="1" x14ac:dyDescent="0.25">
      <c r="A188" s="213"/>
      <c r="B188" s="134" t="s">
        <v>200</v>
      </c>
      <c r="C188" s="134" t="s">
        <v>964</v>
      </c>
      <c r="D188" s="135" t="s">
        <v>392</v>
      </c>
      <c r="E188" s="211">
        <v>4</v>
      </c>
      <c r="F188" s="211">
        <v>6</v>
      </c>
      <c r="G188" s="211">
        <v>3</v>
      </c>
      <c r="H188" s="211">
        <v>0</v>
      </c>
      <c r="I188" s="211">
        <v>2</v>
      </c>
      <c r="J188" s="211">
        <v>2</v>
      </c>
      <c r="K188" s="211">
        <v>0</v>
      </c>
      <c r="L188" s="211">
        <v>0</v>
      </c>
      <c r="M188" s="211">
        <v>3</v>
      </c>
      <c r="N188" s="211">
        <v>0</v>
      </c>
      <c r="O188" s="211">
        <v>0</v>
      </c>
      <c r="P188" s="212">
        <v>10</v>
      </c>
      <c r="Q188" s="18" t="str">
        <f t="shared" si="3"/>
        <v/>
      </c>
    </row>
    <row r="189" spans="1:17" s="18" customFormat="1" x14ac:dyDescent="0.25">
      <c r="A189" s="213"/>
      <c r="B189" s="134"/>
      <c r="C189" s="134"/>
      <c r="D189" s="135" t="s">
        <v>119</v>
      </c>
      <c r="E189" s="211">
        <v>0</v>
      </c>
      <c r="F189" s="211">
        <v>0</v>
      </c>
      <c r="G189" s="211">
        <v>0</v>
      </c>
      <c r="H189" s="211">
        <v>0</v>
      </c>
      <c r="I189" s="211">
        <v>0</v>
      </c>
      <c r="J189" s="211">
        <v>0</v>
      </c>
      <c r="K189" s="211">
        <v>0</v>
      </c>
      <c r="L189" s="211">
        <v>0</v>
      </c>
      <c r="M189" s="211">
        <v>0</v>
      </c>
      <c r="N189" s="211">
        <v>0</v>
      </c>
      <c r="O189" s="211">
        <v>0</v>
      </c>
      <c r="P189" s="212">
        <v>0</v>
      </c>
      <c r="Q189" s="18" t="str">
        <f t="shared" si="3"/>
        <v/>
      </c>
    </row>
    <row r="190" spans="1:17" s="18" customFormat="1" x14ac:dyDescent="0.25">
      <c r="A190" s="213"/>
      <c r="B190" s="134"/>
      <c r="C190" s="134"/>
      <c r="D190" s="135" t="s">
        <v>113</v>
      </c>
      <c r="E190" s="214">
        <v>3</v>
      </c>
      <c r="F190" s="214">
        <v>3</v>
      </c>
      <c r="G190" s="214">
        <v>1</v>
      </c>
      <c r="H190" s="214">
        <v>0</v>
      </c>
      <c r="I190" s="214">
        <v>2</v>
      </c>
      <c r="J190" s="214">
        <v>2</v>
      </c>
      <c r="K190" s="214">
        <v>0</v>
      </c>
      <c r="L190" s="214">
        <v>0</v>
      </c>
      <c r="M190" s="214">
        <v>1</v>
      </c>
      <c r="N190" s="214">
        <v>0</v>
      </c>
      <c r="O190" s="214">
        <v>0</v>
      </c>
      <c r="P190" s="306">
        <v>6</v>
      </c>
      <c r="Q190" s="18" t="str">
        <f t="shared" si="3"/>
        <v/>
      </c>
    </row>
    <row r="191" spans="1:17" s="18" customFormat="1" x14ac:dyDescent="0.25">
      <c r="A191" s="213"/>
      <c r="B191" s="134" t="s">
        <v>201</v>
      </c>
      <c r="C191" s="134" t="s">
        <v>965</v>
      </c>
      <c r="D191" s="135" t="s">
        <v>392</v>
      </c>
      <c r="E191" s="214">
        <v>8</v>
      </c>
      <c r="F191" s="214">
        <v>7</v>
      </c>
      <c r="G191" s="214">
        <v>0</v>
      </c>
      <c r="H191" s="214">
        <v>0</v>
      </c>
      <c r="I191" s="214">
        <v>0</v>
      </c>
      <c r="J191" s="214">
        <v>1</v>
      </c>
      <c r="K191" s="214">
        <v>0</v>
      </c>
      <c r="L191" s="214">
        <v>0</v>
      </c>
      <c r="M191" s="214">
        <v>12</v>
      </c>
      <c r="N191" s="214">
        <v>1</v>
      </c>
      <c r="O191" s="214">
        <v>1</v>
      </c>
      <c r="P191" s="306">
        <v>15</v>
      </c>
      <c r="Q191" s="18" t="str">
        <f t="shared" si="3"/>
        <v/>
      </c>
    </row>
    <row r="192" spans="1:17" s="18" customFormat="1" x14ac:dyDescent="0.25">
      <c r="A192" s="213"/>
      <c r="B192" s="134"/>
      <c r="C192" s="134"/>
      <c r="D192" s="135" t="s">
        <v>119</v>
      </c>
      <c r="E192" s="211">
        <v>0</v>
      </c>
      <c r="F192" s="211">
        <v>0</v>
      </c>
      <c r="G192" s="211">
        <v>0</v>
      </c>
      <c r="H192" s="211">
        <v>0</v>
      </c>
      <c r="I192" s="211">
        <v>0</v>
      </c>
      <c r="J192" s="211">
        <v>0</v>
      </c>
      <c r="K192" s="211">
        <v>0</v>
      </c>
      <c r="L192" s="211">
        <v>0</v>
      </c>
      <c r="M192" s="211">
        <v>0</v>
      </c>
      <c r="N192" s="211">
        <v>0</v>
      </c>
      <c r="O192" s="211">
        <v>0</v>
      </c>
      <c r="P192" s="212">
        <v>0</v>
      </c>
      <c r="Q192" s="18" t="str">
        <f t="shared" si="3"/>
        <v/>
      </c>
    </row>
    <row r="193" spans="1:17" s="18" customFormat="1" x14ac:dyDescent="0.25">
      <c r="A193" s="213"/>
      <c r="B193" s="134"/>
      <c r="C193" s="134"/>
      <c r="D193" s="135" t="s">
        <v>113</v>
      </c>
      <c r="E193" s="214">
        <v>9</v>
      </c>
      <c r="F193" s="214">
        <v>6</v>
      </c>
      <c r="G193" s="214">
        <v>0</v>
      </c>
      <c r="H193" s="214">
        <v>0</v>
      </c>
      <c r="I193" s="214">
        <v>1</v>
      </c>
      <c r="J193" s="214">
        <v>2</v>
      </c>
      <c r="K193" s="214">
        <v>0</v>
      </c>
      <c r="L193" s="214">
        <v>0</v>
      </c>
      <c r="M193" s="214">
        <v>10</v>
      </c>
      <c r="N193" s="214">
        <v>1</v>
      </c>
      <c r="O193" s="214">
        <v>1</v>
      </c>
      <c r="P193" s="306">
        <v>15</v>
      </c>
      <c r="Q193" s="18" t="str">
        <f t="shared" si="3"/>
        <v/>
      </c>
    </row>
    <row r="194" spans="1:17" s="18" customFormat="1" x14ac:dyDescent="0.25">
      <c r="A194" s="213"/>
      <c r="B194" s="134" t="s">
        <v>203</v>
      </c>
      <c r="C194" s="134" t="s">
        <v>966</v>
      </c>
      <c r="D194" s="135" t="s">
        <v>392</v>
      </c>
      <c r="E194" s="211">
        <v>16</v>
      </c>
      <c r="F194" s="211">
        <v>2</v>
      </c>
      <c r="G194" s="211">
        <v>7</v>
      </c>
      <c r="H194" s="211">
        <v>0</v>
      </c>
      <c r="I194" s="211">
        <v>3</v>
      </c>
      <c r="J194" s="211">
        <v>1</v>
      </c>
      <c r="K194" s="211">
        <v>1</v>
      </c>
      <c r="L194" s="211">
        <v>0</v>
      </c>
      <c r="M194" s="211">
        <v>5</v>
      </c>
      <c r="N194" s="211">
        <v>0</v>
      </c>
      <c r="O194" s="211">
        <v>1</v>
      </c>
      <c r="P194" s="212">
        <v>18</v>
      </c>
      <c r="Q194" s="18" t="str">
        <f t="shared" si="3"/>
        <v/>
      </c>
    </row>
    <row r="195" spans="1:17" s="18" customFormat="1" x14ac:dyDescent="0.25">
      <c r="A195" s="213"/>
      <c r="B195" s="134"/>
      <c r="C195" s="134"/>
      <c r="D195" s="135" t="s">
        <v>119</v>
      </c>
      <c r="E195" s="211">
        <v>0</v>
      </c>
      <c r="F195" s="211">
        <v>0</v>
      </c>
      <c r="G195" s="211">
        <v>0</v>
      </c>
      <c r="H195" s="211">
        <v>0</v>
      </c>
      <c r="I195" s="211">
        <v>0</v>
      </c>
      <c r="J195" s="211">
        <v>0</v>
      </c>
      <c r="K195" s="211">
        <v>0</v>
      </c>
      <c r="L195" s="211">
        <v>0</v>
      </c>
      <c r="M195" s="211">
        <v>0</v>
      </c>
      <c r="N195" s="211">
        <v>0</v>
      </c>
      <c r="O195" s="211">
        <v>0</v>
      </c>
      <c r="P195" s="212">
        <v>0</v>
      </c>
      <c r="Q195" s="18" t="str">
        <f t="shared" si="3"/>
        <v/>
      </c>
    </row>
    <row r="196" spans="1:17" s="18" customFormat="1" x14ac:dyDescent="0.25">
      <c r="A196" s="213"/>
      <c r="B196" s="134"/>
      <c r="C196" s="134"/>
      <c r="D196" s="135" t="s">
        <v>113</v>
      </c>
      <c r="E196" s="214">
        <v>2</v>
      </c>
      <c r="F196" s="214">
        <v>1</v>
      </c>
      <c r="G196" s="214">
        <v>1</v>
      </c>
      <c r="H196" s="214">
        <v>0</v>
      </c>
      <c r="I196" s="214">
        <v>1</v>
      </c>
      <c r="J196" s="214">
        <v>0</v>
      </c>
      <c r="K196" s="214">
        <v>0</v>
      </c>
      <c r="L196" s="214">
        <v>0</v>
      </c>
      <c r="M196" s="214">
        <v>1</v>
      </c>
      <c r="N196" s="214">
        <v>0</v>
      </c>
      <c r="O196" s="214">
        <v>0</v>
      </c>
      <c r="P196" s="306">
        <v>3</v>
      </c>
      <c r="Q196" s="18" t="str">
        <f t="shared" si="3"/>
        <v/>
      </c>
    </row>
    <row r="197" spans="1:17" s="18" customFormat="1" x14ac:dyDescent="0.25">
      <c r="A197" s="213"/>
      <c r="B197" s="134" t="s">
        <v>204</v>
      </c>
      <c r="C197" s="134" t="s">
        <v>967</v>
      </c>
      <c r="D197" s="135" t="s">
        <v>392</v>
      </c>
      <c r="E197" s="211">
        <v>6</v>
      </c>
      <c r="F197" s="211">
        <v>1</v>
      </c>
      <c r="G197" s="211">
        <v>0</v>
      </c>
      <c r="H197" s="211">
        <v>0</v>
      </c>
      <c r="I197" s="211">
        <v>0</v>
      </c>
      <c r="J197" s="211">
        <v>0</v>
      </c>
      <c r="K197" s="211">
        <v>0</v>
      </c>
      <c r="L197" s="211">
        <v>0</v>
      </c>
      <c r="M197" s="211">
        <v>7</v>
      </c>
      <c r="N197" s="211">
        <v>0</v>
      </c>
      <c r="O197" s="211">
        <v>0</v>
      </c>
      <c r="P197" s="212">
        <v>7</v>
      </c>
      <c r="Q197" s="18" t="str">
        <f t="shared" si="3"/>
        <v/>
      </c>
    </row>
    <row r="198" spans="1:17" s="18" customFormat="1" x14ac:dyDescent="0.25">
      <c r="A198" s="213"/>
      <c r="B198" s="134"/>
      <c r="C198" s="134"/>
      <c r="D198" s="135" t="s">
        <v>119</v>
      </c>
      <c r="E198" s="211">
        <v>0</v>
      </c>
      <c r="F198" s="211">
        <v>0</v>
      </c>
      <c r="G198" s="211">
        <v>0</v>
      </c>
      <c r="H198" s="211">
        <v>0</v>
      </c>
      <c r="I198" s="211">
        <v>0</v>
      </c>
      <c r="J198" s="211">
        <v>0</v>
      </c>
      <c r="K198" s="211">
        <v>0</v>
      </c>
      <c r="L198" s="211">
        <v>0</v>
      </c>
      <c r="M198" s="211">
        <v>0</v>
      </c>
      <c r="N198" s="211">
        <v>0</v>
      </c>
      <c r="O198" s="211">
        <v>0</v>
      </c>
      <c r="P198" s="212">
        <v>0</v>
      </c>
      <c r="Q198" s="18" t="str">
        <f t="shared" si="3"/>
        <v/>
      </c>
    </row>
    <row r="199" spans="1:17" s="18" customFormat="1" x14ac:dyDescent="0.25">
      <c r="A199" s="213"/>
      <c r="B199" s="134"/>
      <c r="C199" s="134"/>
      <c r="D199" s="135" t="s">
        <v>113</v>
      </c>
      <c r="E199" s="214">
        <v>0</v>
      </c>
      <c r="F199" s="214">
        <v>0</v>
      </c>
      <c r="G199" s="214">
        <v>0</v>
      </c>
      <c r="H199" s="214">
        <v>0</v>
      </c>
      <c r="I199" s="214">
        <v>0</v>
      </c>
      <c r="J199" s="214">
        <v>0</v>
      </c>
      <c r="K199" s="214">
        <v>0</v>
      </c>
      <c r="L199" s="214">
        <v>0</v>
      </c>
      <c r="M199" s="214">
        <v>0</v>
      </c>
      <c r="N199" s="214">
        <v>0</v>
      </c>
      <c r="O199" s="214">
        <v>0</v>
      </c>
      <c r="P199" s="306">
        <v>0</v>
      </c>
      <c r="Q199" s="18" t="str">
        <f t="shared" si="3"/>
        <v/>
      </c>
    </row>
    <row r="200" spans="1:17" s="18" customFormat="1" x14ac:dyDescent="0.25">
      <c r="A200" s="139" t="s">
        <v>202</v>
      </c>
      <c r="B200" s="134" t="s">
        <v>205</v>
      </c>
      <c r="C200" s="134" t="s">
        <v>420</v>
      </c>
      <c r="D200" s="135" t="s">
        <v>392</v>
      </c>
      <c r="E200" s="211">
        <v>4</v>
      </c>
      <c r="F200" s="211">
        <v>1</v>
      </c>
      <c r="G200" s="211">
        <v>1</v>
      </c>
      <c r="H200" s="211">
        <v>0</v>
      </c>
      <c r="I200" s="211">
        <v>0</v>
      </c>
      <c r="J200" s="211">
        <v>0</v>
      </c>
      <c r="K200" s="211">
        <v>0</v>
      </c>
      <c r="L200" s="211">
        <v>0</v>
      </c>
      <c r="M200" s="211">
        <v>3</v>
      </c>
      <c r="N200" s="211">
        <v>1</v>
      </c>
      <c r="O200" s="211">
        <v>0</v>
      </c>
      <c r="P200" s="212">
        <v>5</v>
      </c>
      <c r="Q200" s="18" t="str">
        <f t="shared" si="3"/>
        <v/>
      </c>
    </row>
    <row r="201" spans="1:17" s="18" customFormat="1" x14ac:dyDescent="0.25">
      <c r="A201" s="213"/>
      <c r="B201" s="134"/>
      <c r="C201" s="134"/>
      <c r="D201" s="135" t="s">
        <v>119</v>
      </c>
      <c r="E201" s="211">
        <v>0</v>
      </c>
      <c r="F201" s="211">
        <v>0</v>
      </c>
      <c r="G201" s="211">
        <v>0</v>
      </c>
      <c r="H201" s="211">
        <v>0</v>
      </c>
      <c r="I201" s="211">
        <v>0</v>
      </c>
      <c r="J201" s="211">
        <v>0</v>
      </c>
      <c r="K201" s="211">
        <v>0</v>
      </c>
      <c r="L201" s="211">
        <v>0</v>
      </c>
      <c r="M201" s="211">
        <v>0</v>
      </c>
      <c r="N201" s="211">
        <v>0</v>
      </c>
      <c r="O201" s="211">
        <v>0</v>
      </c>
      <c r="P201" s="212">
        <v>0</v>
      </c>
      <c r="Q201" s="18" t="str">
        <f t="shared" si="3"/>
        <v/>
      </c>
    </row>
    <row r="202" spans="1:17" s="18" customFormat="1" x14ac:dyDescent="0.25">
      <c r="A202" s="213"/>
      <c r="B202" s="134"/>
      <c r="C202" s="134"/>
      <c r="D202" s="135" t="s">
        <v>113</v>
      </c>
      <c r="E202" s="214">
        <v>0</v>
      </c>
      <c r="F202" s="214">
        <v>0</v>
      </c>
      <c r="G202" s="214">
        <v>0</v>
      </c>
      <c r="H202" s="214">
        <v>0</v>
      </c>
      <c r="I202" s="214">
        <v>0</v>
      </c>
      <c r="J202" s="214">
        <v>0</v>
      </c>
      <c r="K202" s="214">
        <v>0</v>
      </c>
      <c r="L202" s="214">
        <v>0</v>
      </c>
      <c r="M202" s="214">
        <v>0</v>
      </c>
      <c r="N202" s="214">
        <v>0</v>
      </c>
      <c r="O202" s="214">
        <v>0</v>
      </c>
      <c r="P202" s="306">
        <v>0</v>
      </c>
      <c r="Q202" s="18" t="str">
        <f t="shared" ref="Q202:Q250" si="4">IF(P199=(E199+F199),"","Check")</f>
        <v/>
      </c>
    </row>
    <row r="203" spans="1:17" s="18" customFormat="1" x14ac:dyDescent="0.25">
      <c r="A203" s="213"/>
      <c r="B203" s="134" t="s">
        <v>261</v>
      </c>
      <c r="C203" s="134" t="s">
        <v>969</v>
      </c>
      <c r="D203" s="135" t="s">
        <v>392</v>
      </c>
      <c r="E203" s="211">
        <v>2</v>
      </c>
      <c r="F203" s="211">
        <v>0</v>
      </c>
      <c r="G203" s="211">
        <v>0</v>
      </c>
      <c r="H203" s="211">
        <v>0</v>
      </c>
      <c r="I203" s="211">
        <v>0</v>
      </c>
      <c r="J203" s="211">
        <v>0</v>
      </c>
      <c r="K203" s="211">
        <v>0</v>
      </c>
      <c r="L203" s="211">
        <v>0</v>
      </c>
      <c r="M203" s="211">
        <v>2</v>
      </c>
      <c r="N203" s="211">
        <v>0</v>
      </c>
      <c r="O203" s="211">
        <v>0</v>
      </c>
      <c r="P203" s="212">
        <v>2</v>
      </c>
      <c r="Q203" s="18" t="str">
        <f t="shared" si="4"/>
        <v/>
      </c>
    </row>
    <row r="204" spans="1:17" s="18" customFormat="1" x14ac:dyDescent="0.25">
      <c r="A204" s="213"/>
      <c r="B204" s="134"/>
      <c r="C204" s="134"/>
      <c r="D204" s="135" t="s">
        <v>119</v>
      </c>
      <c r="E204" s="211">
        <v>0</v>
      </c>
      <c r="F204" s="211">
        <v>0</v>
      </c>
      <c r="G204" s="211">
        <v>0</v>
      </c>
      <c r="H204" s="211">
        <v>0</v>
      </c>
      <c r="I204" s="211">
        <v>0</v>
      </c>
      <c r="J204" s="211">
        <v>0</v>
      </c>
      <c r="K204" s="211">
        <v>0</v>
      </c>
      <c r="L204" s="211">
        <v>0</v>
      </c>
      <c r="M204" s="211">
        <v>0</v>
      </c>
      <c r="N204" s="211">
        <v>0</v>
      </c>
      <c r="O204" s="211">
        <v>0</v>
      </c>
      <c r="P204" s="212">
        <v>0</v>
      </c>
      <c r="Q204" s="18" t="str">
        <f t="shared" si="4"/>
        <v/>
      </c>
    </row>
    <row r="205" spans="1:17" s="18" customFormat="1" x14ac:dyDescent="0.25">
      <c r="A205" s="213"/>
      <c r="B205" s="134"/>
      <c r="C205" s="134"/>
      <c r="D205" s="135" t="s">
        <v>113</v>
      </c>
      <c r="E205" s="214">
        <v>0</v>
      </c>
      <c r="F205" s="214">
        <v>0</v>
      </c>
      <c r="G205" s="214">
        <v>0</v>
      </c>
      <c r="H205" s="214">
        <v>0</v>
      </c>
      <c r="I205" s="214">
        <v>0</v>
      </c>
      <c r="J205" s="214">
        <v>0</v>
      </c>
      <c r="K205" s="214">
        <v>0</v>
      </c>
      <c r="L205" s="214">
        <v>0</v>
      </c>
      <c r="M205" s="214">
        <v>0</v>
      </c>
      <c r="N205" s="214">
        <v>0</v>
      </c>
      <c r="O205" s="214">
        <v>0</v>
      </c>
      <c r="P205" s="306">
        <v>0</v>
      </c>
      <c r="Q205" s="18" t="str">
        <f t="shared" si="4"/>
        <v/>
      </c>
    </row>
    <row r="206" spans="1:17" s="18" customFormat="1" x14ac:dyDescent="0.25">
      <c r="A206" s="213"/>
      <c r="B206" s="134" t="s">
        <v>206</v>
      </c>
      <c r="C206" s="134" t="s">
        <v>970</v>
      </c>
      <c r="D206" s="135" t="s">
        <v>392</v>
      </c>
      <c r="E206" s="214">
        <v>2</v>
      </c>
      <c r="F206" s="214">
        <v>8</v>
      </c>
      <c r="G206" s="214">
        <v>0</v>
      </c>
      <c r="H206" s="214">
        <v>0</v>
      </c>
      <c r="I206" s="214">
        <v>0</v>
      </c>
      <c r="J206" s="214">
        <v>0</v>
      </c>
      <c r="K206" s="214">
        <v>0</v>
      </c>
      <c r="L206" s="214">
        <v>0</v>
      </c>
      <c r="M206" s="214">
        <v>10</v>
      </c>
      <c r="N206" s="214">
        <v>0</v>
      </c>
      <c r="O206" s="214">
        <v>0</v>
      </c>
      <c r="P206" s="306">
        <v>10</v>
      </c>
      <c r="Q206" s="18" t="str">
        <f t="shared" si="4"/>
        <v/>
      </c>
    </row>
    <row r="207" spans="1:17" s="18" customFormat="1" x14ac:dyDescent="0.25">
      <c r="A207" s="139"/>
      <c r="B207" s="134"/>
      <c r="C207" s="134"/>
      <c r="D207" s="135" t="s">
        <v>119</v>
      </c>
      <c r="E207" s="211">
        <v>0</v>
      </c>
      <c r="F207" s="211">
        <v>0</v>
      </c>
      <c r="G207" s="211">
        <v>0</v>
      </c>
      <c r="H207" s="211">
        <v>0</v>
      </c>
      <c r="I207" s="211">
        <v>0</v>
      </c>
      <c r="J207" s="211">
        <v>0</v>
      </c>
      <c r="K207" s="211">
        <v>0</v>
      </c>
      <c r="L207" s="211">
        <v>0</v>
      </c>
      <c r="M207" s="211">
        <v>0</v>
      </c>
      <c r="N207" s="211">
        <v>0</v>
      </c>
      <c r="O207" s="211">
        <v>0</v>
      </c>
      <c r="P207" s="212">
        <v>0</v>
      </c>
      <c r="Q207" s="18" t="str">
        <f t="shared" si="4"/>
        <v/>
      </c>
    </row>
    <row r="208" spans="1:17" s="18" customFormat="1" x14ac:dyDescent="0.25">
      <c r="A208" s="213"/>
      <c r="B208" s="134"/>
      <c r="C208" s="134"/>
      <c r="D208" s="135" t="s">
        <v>113</v>
      </c>
      <c r="E208" s="214">
        <v>1</v>
      </c>
      <c r="F208" s="214">
        <v>1</v>
      </c>
      <c r="G208" s="214">
        <v>0</v>
      </c>
      <c r="H208" s="214">
        <v>0</v>
      </c>
      <c r="I208" s="214">
        <v>0</v>
      </c>
      <c r="J208" s="214">
        <v>0</v>
      </c>
      <c r="K208" s="214">
        <v>0</v>
      </c>
      <c r="L208" s="214">
        <v>0</v>
      </c>
      <c r="M208" s="214">
        <v>2</v>
      </c>
      <c r="N208" s="214">
        <v>0</v>
      </c>
      <c r="O208" s="214">
        <v>0</v>
      </c>
      <c r="P208" s="306">
        <v>2</v>
      </c>
      <c r="Q208" s="18" t="str">
        <f t="shared" si="4"/>
        <v/>
      </c>
    </row>
    <row r="209" spans="1:17" s="18" customFormat="1" x14ac:dyDescent="0.25">
      <c r="A209" s="213"/>
      <c r="B209" s="134" t="s">
        <v>208</v>
      </c>
      <c r="C209" s="134" t="s">
        <v>1399</v>
      </c>
      <c r="D209" s="135" t="s">
        <v>392</v>
      </c>
      <c r="E209" s="214">
        <v>7</v>
      </c>
      <c r="F209" s="214">
        <v>5</v>
      </c>
      <c r="G209" s="214">
        <v>0</v>
      </c>
      <c r="H209" s="214">
        <v>0</v>
      </c>
      <c r="I209" s="214">
        <v>0</v>
      </c>
      <c r="J209" s="214">
        <v>0</v>
      </c>
      <c r="K209" s="214">
        <v>0</v>
      </c>
      <c r="L209" s="214">
        <v>0</v>
      </c>
      <c r="M209" s="214">
        <v>11</v>
      </c>
      <c r="N209" s="214">
        <v>1</v>
      </c>
      <c r="O209" s="214">
        <v>0</v>
      </c>
      <c r="P209" s="306">
        <v>12</v>
      </c>
      <c r="Q209" s="18" t="str">
        <f t="shared" si="4"/>
        <v/>
      </c>
    </row>
    <row r="210" spans="1:17" s="18" customFormat="1" x14ac:dyDescent="0.25">
      <c r="A210" s="213"/>
      <c r="B210" s="134"/>
      <c r="C210" s="134"/>
      <c r="D210" s="135" t="s">
        <v>119</v>
      </c>
      <c r="E210" s="211">
        <v>0</v>
      </c>
      <c r="F210" s="211">
        <v>0</v>
      </c>
      <c r="G210" s="211">
        <v>0</v>
      </c>
      <c r="H210" s="211">
        <v>0</v>
      </c>
      <c r="I210" s="211">
        <v>0</v>
      </c>
      <c r="J210" s="211">
        <v>0</v>
      </c>
      <c r="K210" s="211">
        <v>0</v>
      </c>
      <c r="L210" s="211">
        <v>0</v>
      </c>
      <c r="M210" s="211">
        <v>0</v>
      </c>
      <c r="N210" s="211">
        <v>0</v>
      </c>
      <c r="O210" s="211">
        <v>0</v>
      </c>
      <c r="P210" s="212">
        <v>0</v>
      </c>
      <c r="Q210" s="18" t="str">
        <f t="shared" si="4"/>
        <v/>
      </c>
    </row>
    <row r="211" spans="1:17" s="18" customFormat="1" x14ac:dyDescent="0.25">
      <c r="A211" s="213"/>
      <c r="B211" s="134"/>
      <c r="C211" s="134"/>
      <c r="D211" s="135" t="s">
        <v>113</v>
      </c>
      <c r="E211" s="214">
        <v>0</v>
      </c>
      <c r="F211" s="214">
        <v>0</v>
      </c>
      <c r="G211" s="214">
        <v>0</v>
      </c>
      <c r="H211" s="214">
        <v>0</v>
      </c>
      <c r="I211" s="214">
        <v>0</v>
      </c>
      <c r="J211" s="214">
        <v>0</v>
      </c>
      <c r="K211" s="214">
        <v>0</v>
      </c>
      <c r="L211" s="214">
        <v>0</v>
      </c>
      <c r="M211" s="214">
        <v>0</v>
      </c>
      <c r="N211" s="214">
        <v>0</v>
      </c>
      <c r="O211" s="214">
        <v>0</v>
      </c>
      <c r="P211" s="306">
        <v>0</v>
      </c>
      <c r="Q211" s="18" t="str">
        <f t="shared" si="4"/>
        <v/>
      </c>
    </row>
    <row r="212" spans="1:17" s="18" customFormat="1" x14ac:dyDescent="0.25">
      <c r="A212" s="213"/>
      <c r="B212" s="134" t="s">
        <v>209</v>
      </c>
      <c r="C212" s="134" t="s">
        <v>994</v>
      </c>
      <c r="D212" s="135" t="s">
        <v>392</v>
      </c>
      <c r="E212" s="211">
        <v>5</v>
      </c>
      <c r="F212" s="211">
        <v>4</v>
      </c>
      <c r="G212" s="211">
        <v>0</v>
      </c>
      <c r="H212" s="211">
        <v>0</v>
      </c>
      <c r="I212" s="211">
        <v>0</v>
      </c>
      <c r="J212" s="211">
        <v>3</v>
      </c>
      <c r="K212" s="211">
        <v>0</v>
      </c>
      <c r="L212" s="211">
        <v>0</v>
      </c>
      <c r="M212" s="211">
        <v>6</v>
      </c>
      <c r="N212" s="211">
        <v>0</v>
      </c>
      <c r="O212" s="211">
        <v>0</v>
      </c>
      <c r="P212" s="212">
        <v>9</v>
      </c>
      <c r="Q212" s="18" t="str">
        <f t="shared" si="4"/>
        <v/>
      </c>
    </row>
    <row r="213" spans="1:17" s="18" customFormat="1" x14ac:dyDescent="0.25">
      <c r="A213" s="213"/>
      <c r="B213" s="134"/>
      <c r="C213" s="134"/>
      <c r="D213" s="135" t="s">
        <v>119</v>
      </c>
      <c r="E213" s="211">
        <v>0</v>
      </c>
      <c r="F213" s="211">
        <v>0</v>
      </c>
      <c r="G213" s="211">
        <v>0</v>
      </c>
      <c r="H213" s="211">
        <v>0</v>
      </c>
      <c r="I213" s="211">
        <v>0</v>
      </c>
      <c r="J213" s="211">
        <v>0</v>
      </c>
      <c r="K213" s="211">
        <v>0</v>
      </c>
      <c r="L213" s="211">
        <v>0</v>
      </c>
      <c r="M213" s="211">
        <v>0</v>
      </c>
      <c r="N213" s="211">
        <v>0</v>
      </c>
      <c r="O213" s="211">
        <v>0</v>
      </c>
      <c r="P213" s="212">
        <v>0</v>
      </c>
      <c r="Q213" s="18" t="str">
        <f t="shared" si="4"/>
        <v/>
      </c>
    </row>
    <row r="214" spans="1:17" s="18" customFormat="1" x14ac:dyDescent="0.25">
      <c r="A214" s="213"/>
      <c r="B214" s="134"/>
      <c r="C214" s="134"/>
      <c r="D214" s="135" t="s">
        <v>113</v>
      </c>
      <c r="E214" s="214">
        <v>0</v>
      </c>
      <c r="F214" s="214">
        <v>0</v>
      </c>
      <c r="G214" s="214">
        <v>0</v>
      </c>
      <c r="H214" s="214">
        <v>0</v>
      </c>
      <c r="I214" s="214">
        <v>0</v>
      </c>
      <c r="J214" s="214">
        <v>0</v>
      </c>
      <c r="K214" s="214">
        <v>0</v>
      </c>
      <c r="L214" s="214">
        <v>0</v>
      </c>
      <c r="M214" s="214">
        <v>0</v>
      </c>
      <c r="N214" s="214">
        <v>0</v>
      </c>
      <c r="O214" s="214">
        <v>0</v>
      </c>
      <c r="P214" s="306">
        <v>0</v>
      </c>
      <c r="Q214" s="18" t="str">
        <f t="shared" si="4"/>
        <v/>
      </c>
    </row>
    <row r="215" spans="1:17" s="18" customFormat="1" x14ac:dyDescent="0.25">
      <c r="A215" s="213"/>
      <c r="B215" s="134" t="s">
        <v>189</v>
      </c>
      <c r="C215" s="134" t="s">
        <v>1396</v>
      </c>
      <c r="D215" s="135" t="s">
        <v>392</v>
      </c>
      <c r="E215" s="214">
        <v>1</v>
      </c>
      <c r="F215" s="214">
        <v>0</v>
      </c>
      <c r="G215" s="214">
        <v>0</v>
      </c>
      <c r="H215" s="214">
        <v>0</v>
      </c>
      <c r="I215" s="214">
        <v>0</v>
      </c>
      <c r="J215" s="214">
        <v>0</v>
      </c>
      <c r="K215" s="214">
        <v>0</v>
      </c>
      <c r="L215" s="214">
        <v>0</v>
      </c>
      <c r="M215" s="214">
        <v>1</v>
      </c>
      <c r="N215" s="214">
        <v>0</v>
      </c>
      <c r="O215" s="214">
        <v>0</v>
      </c>
      <c r="P215" s="306">
        <v>1</v>
      </c>
      <c r="Q215" s="18" t="str">
        <f t="shared" si="4"/>
        <v/>
      </c>
    </row>
    <row r="216" spans="1:17" s="18" customFormat="1" x14ac:dyDescent="0.25">
      <c r="A216" s="213"/>
      <c r="B216" s="134"/>
      <c r="C216" s="134"/>
      <c r="D216" s="135" t="s">
        <v>119</v>
      </c>
      <c r="E216" s="211">
        <v>0</v>
      </c>
      <c r="F216" s="211">
        <v>0</v>
      </c>
      <c r="G216" s="211">
        <v>0</v>
      </c>
      <c r="H216" s="211">
        <v>0</v>
      </c>
      <c r="I216" s="211">
        <v>0</v>
      </c>
      <c r="J216" s="211">
        <v>0</v>
      </c>
      <c r="K216" s="211">
        <v>0</v>
      </c>
      <c r="L216" s="211">
        <v>0</v>
      </c>
      <c r="M216" s="211">
        <v>0</v>
      </c>
      <c r="N216" s="211">
        <v>0</v>
      </c>
      <c r="O216" s="211">
        <v>0</v>
      </c>
      <c r="P216" s="212">
        <v>0</v>
      </c>
      <c r="Q216" s="18" t="str">
        <f t="shared" si="4"/>
        <v/>
      </c>
    </row>
    <row r="217" spans="1:17" s="18" customFormat="1" x14ac:dyDescent="0.25">
      <c r="A217" s="213"/>
      <c r="B217" s="134"/>
      <c r="C217" s="134"/>
      <c r="D217" s="135" t="s">
        <v>113</v>
      </c>
      <c r="E217" s="214">
        <v>0</v>
      </c>
      <c r="F217" s="214">
        <v>0</v>
      </c>
      <c r="G217" s="214">
        <v>0</v>
      </c>
      <c r="H217" s="214">
        <v>0</v>
      </c>
      <c r="I217" s="214">
        <v>0</v>
      </c>
      <c r="J217" s="214">
        <v>0</v>
      </c>
      <c r="K217" s="214">
        <v>0</v>
      </c>
      <c r="L217" s="214">
        <v>0</v>
      </c>
      <c r="M217" s="214">
        <v>0</v>
      </c>
      <c r="N217" s="214">
        <v>0</v>
      </c>
      <c r="O217" s="214">
        <v>0</v>
      </c>
      <c r="P217" s="306">
        <v>0</v>
      </c>
      <c r="Q217" s="18" t="str">
        <f t="shared" si="4"/>
        <v/>
      </c>
    </row>
    <row r="218" spans="1:17" s="18" customFormat="1" x14ac:dyDescent="0.25">
      <c r="A218" s="213"/>
      <c r="B218" s="134" t="s">
        <v>210</v>
      </c>
      <c r="C218" s="134" t="s">
        <v>972</v>
      </c>
      <c r="D218" s="135" t="s">
        <v>392</v>
      </c>
      <c r="E218" s="214">
        <v>5</v>
      </c>
      <c r="F218" s="214">
        <v>4</v>
      </c>
      <c r="G218" s="214">
        <v>5</v>
      </c>
      <c r="H218" s="214">
        <v>0</v>
      </c>
      <c r="I218" s="214">
        <v>0</v>
      </c>
      <c r="J218" s="214">
        <v>0</v>
      </c>
      <c r="K218" s="214">
        <v>0</v>
      </c>
      <c r="L218" s="214">
        <v>0</v>
      </c>
      <c r="M218" s="214">
        <v>3</v>
      </c>
      <c r="N218" s="214">
        <v>1</v>
      </c>
      <c r="O218" s="214">
        <v>0</v>
      </c>
      <c r="P218" s="306">
        <v>9</v>
      </c>
      <c r="Q218" s="18" t="str">
        <f t="shared" si="4"/>
        <v/>
      </c>
    </row>
    <row r="219" spans="1:17" s="18" customFormat="1" x14ac:dyDescent="0.25">
      <c r="A219" s="213"/>
      <c r="B219" s="134"/>
      <c r="C219" s="134"/>
      <c r="D219" s="135" t="s">
        <v>119</v>
      </c>
      <c r="E219" s="211">
        <v>0</v>
      </c>
      <c r="F219" s="211">
        <v>0</v>
      </c>
      <c r="G219" s="211">
        <v>0</v>
      </c>
      <c r="H219" s="211">
        <v>0</v>
      </c>
      <c r="I219" s="211">
        <v>0</v>
      </c>
      <c r="J219" s="211">
        <v>0</v>
      </c>
      <c r="K219" s="211">
        <v>0</v>
      </c>
      <c r="L219" s="211">
        <v>0</v>
      </c>
      <c r="M219" s="211">
        <v>0</v>
      </c>
      <c r="N219" s="211">
        <v>0</v>
      </c>
      <c r="O219" s="211">
        <v>0</v>
      </c>
      <c r="P219" s="212">
        <v>0</v>
      </c>
      <c r="Q219" s="18" t="str">
        <f t="shared" si="4"/>
        <v/>
      </c>
    </row>
    <row r="220" spans="1:17" s="18" customFormat="1" x14ac:dyDescent="0.25">
      <c r="A220" s="213"/>
      <c r="B220" s="134"/>
      <c r="C220" s="134"/>
      <c r="D220" s="135" t="s">
        <v>113</v>
      </c>
      <c r="E220" s="214">
        <v>0</v>
      </c>
      <c r="F220" s="214">
        <v>0</v>
      </c>
      <c r="G220" s="214">
        <v>0</v>
      </c>
      <c r="H220" s="214">
        <v>0</v>
      </c>
      <c r="I220" s="214">
        <v>0</v>
      </c>
      <c r="J220" s="214">
        <v>0</v>
      </c>
      <c r="K220" s="214">
        <v>0</v>
      </c>
      <c r="L220" s="214">
        <v>0</v>
      </c>
      <c r="M220" s="214">
        <v>0</v>
      </c>
      <c r="N220" s="214">
        <v>0</v>
      </c>
      <c r="O220" s="214">
        <v>0</v>
      </c>
      <c r="P220" s="306">
        <v>0</v>
      </c>
      <c r="Q220" s="18" t="str">
        <f t="shared" si="4"/>
        <v/>
      </c>
    </row>
    <row r="221" spans="1:17" s="18" customFormat="1" x14ac:dyDescent="0.25">
      <c r="A221" s="213"/>
      <c r="B221" s="134" t="s">
        <v>211</v>
      </c>
      <c r="C221" s="134" t="s">
        <v>416</v>
      </c>
      <c r="D221" s="135" t="s">
        <v>392</v>
      </c>
      <c r="E221" s="214">
        <v>0</v>
      </c>
      <c r="F221" s="214">
        <v>3</v>
      </c>
      <c r="G221" s="214">
        <v>0</v>
      </c>
      <c r="H221" s="214">
        <v>0</v>
      </c>
      <c r="I221" s="214">
        <v>1</v>
      </c>
      <c r="J221" s="214">
        <v>0</v>
      </c>
      <c r="K221" s="214">
        <v>0</v>
      </c>
      <c r="L221" s="214">
        <v>0</v>
      </c>
      <c r="M221" s="214">
        <v>2</v>
      </c>
      <c r="N221" s="214">
        <v>0</v>
      </c>
      <c r="O221" s="214">
        <v>0</v>
      </c>
      <c r="P221" s="306">
        <v>3</v>
      </c>
      <c r="Q221" s="18" t="str">
        <f t="shared" si="4"/>
        <v/>
      </c>
    </row>
    <row r="222" spans="1:17" s="18" customFormat="1" x14ac:dyDescent="0.25">
      <c r="A222" s="213"/>
      <c r="B222" s="134"/>
      <c r="C222" s="134"/>
      <c r="D222" s="135" t="s">
        <v>119</v>
      </c>
      <c r="E222" s="211">
        <v>0</v>
      </c>
      <c r="F222" s="211">
        <v>0</v>
      </c>
      <c r="G222" s="211">
        <v>0</v>
      </c>
      <c r="H222" s="211">
        <v>0</v>
      </c>
      <c r="I222" s="211">
        <v>0</v>
      </c>
      <c r="J222" s="211">
        <v>0</v>
      </c>
      <c r="K222" s="211">
        <v>0</v>
      </c>
      <c r="L222" s="211">
        <v>0</v>
      </c>
      <c r="M222" s="211">
        <v>0</v>
      </c>
      <c r="N222" s="211">
        <v>0</v>
      </c>
      <c r="O222" s="211">
        <v>0</v>
      </c>
      <c r="P222" s="212">
        <v>0</v>
      </c>
      <c r="Q222" s="18" t="str">
        <f t="shared" si="4"/>
        <v/>
      </c>
    </row>
    <row r="223" spans="1:17" s="18" customFormat="1" x14ac:dyDescent="0.25">
      <c r="A223" s="213"/>
      <c r="B223" s="134"/>
      <c r="C223" s="134"/>
      <c r="D223" s="135" t="s">
        <v>113</v>
      </c>
      <c r="E223" s="214">
        <v>0</v>
      </c>
      <c r="F223" s="214">
        <v>7</v>
      </c>
      <c r="G223" s="214">
        <v>7</v>
      </c>
      <c r="H223" s="214">
        <v>0</v>
      </c>
      <c r="I223" s="214">
        <v>0</v>
      </c>
      <c r="J223" s="214">
        <v>0</v>
      </c>
      <c r="K223" s="214">
        <v>0</v>
      </c>
      <c r="L223" s="214">
        <v>0</v>
      </c>
      <c r="M223" s="214">
        <v>0</v>
      </c>
      <c r="N223" s="214">
        <v>0</v>
      </c>
      <c r="O223" s="214">
        <v>0</v>
      </c>
      <c r="P223" s="306">
        <v>7</v>
      </c>
      <c r="Q223" s="18" t="str">
        <f t="shared" si="4"/>
        <v/>
      </c>
    </row>
    <row r="224" spans="1:17" s="18" customFormat="1" x14ac:dyDescent="0.25">
      <c r="A224" s="213"/>
      <c r="B224" s="134" t="s">
        <v>212</v>
      </c>
      <c r="C224" s="134" t="s">
        <v>973</v>
      </c>
      <c r="D224" s="135" t="s">
        <v>392</v>
      </c>
      <c r="E224" s="214">
        <v>0</v>
      </c>
      <c r="F224" s="214">
        <v>2</v>
      </c>
      <c r="G224" s="214">
        <v>0</v>
      </c>
      <c r="H224" s="214">
        <v>0</v>
      </c>
      <c r="I224" s="214">
        <v>0</v>
      </c>
      <c r="J224" s="214">
        <v>0</v>
      </c>
      <c r="K224" s="214">
        <v>0</v>
      </c>
      <c r="L224" s="214">
        <v>0</v>
      </c>
      <c r="M224" s="214">
        <v>2</v>
      </c>
      <c r="N224" s="214">
        <v>0</v>
      </c>
      <c r="O224" s="214">
        <v>0</v>
      </c>
      <c r="P224" s="306">
        <v>2</v>
      </c>
      <c r="Q224" s="18" t="str">
        <f t="shared" si="4"/>
        <v/>
      </c>
    </row>
    <row r="225" spans="1:17" s="18" customFormat="1" x14ac:dyDescent="0.25">
      <c r="A225" s="213"/>
      <c r="B225" s="134"/>
      <c r="C225" s="134"/>
      <c r="D225" s="135" t="s">
        <v>119</v>
      </c>
      <c r="E225" s="211">
        <v>0</v>
      </c>
      <c r="F225" s="211">
        <v>0</v>
      </c>
      <c r="G225" s="211">
        <v>0</v>
      </c>
      <c r="H225" s="211">
        <v>0</v>
      </c>
      <c r="I225" s="211">
        <v>0</v>
      </c>
      <c r="J225" s="211">
        <v>0</v>
      </c>
      <c r="K225" s="211">
        <v>0</v>
      </c>
      <c r="L225" s="211">
        <v>0</v>
      </c>
      <c r="M225" s="211">
        <v>0</v>
      </c>
      <c r="N225" s="211">
        <v>0</v>
      </c>
      <c r="O225" s="211">
        <v>0</v>
      </c>
      <c r="P225" s="212">
        <v>0</v>
      </c>
      <c r="Q225" s="18" t="str">
        <f t="shared" si="4"/>
        <v/>
      </c>
    </row>
    <row r="226" spans="1:17" s="18" customFormat="1" x14ac:dyDescent="0.25">
      <c r="A226" s="213"/>
      <c r="B226" s="134"/>
      <c r="C226" s="134"/>
      <c r="D226" s="135" t="s">
        <v>113</v>
      </c>
      <c r="E226" s="214">
        <v>0</v>
      </c>
      <c r="F226" s="214">
        <v>0</v>
      </c>
      <c r="G226" s="214">
        <v>0</v>
      </c>
      <c r="H226" s="214">
        <v>0</v>
      </c>
      <c r="I226" s="214">
        <v>0</v>
      </c>
      <c r="J226" s="214">
        <v>0</v>
      </c>
      <c r="K226" s="214">
        <v>0</v>
      </c>
      <c r="L226" s="214">
        <v>0</v>
      </c>
      <c r="M226" s="214">
        <v>0</v>
      </c>
      <c r="N226" s="214">
        <v>0</v>
      </c>
      <c r="O226" s="214">
        <v>0</v>
      </c>
      <c r="P226" s="306">
        <v>0</v>
      </c>
      <c r="Q226" s="18" t="str">
        <f t="shared" si="4"/>
        <v/>
      </c>
    </row>
    <row r="227" spans="1:17" s="18" customFormat="1" x14ac:dyDescent="0.25">
      <c r="A227" s="213"/>
      <c r="B227" s="134" t="s">
        <v>213</v>
      </c>
      <c r="C227" s="134" t="s">
        <v>440</v>
      </c>
      <c r="D227" s="135" t="s">
        <v>392</v>
      </c>
      <c r="E227" s="211">
        <v>2</v>
      </c>
      <c r="F227" s="211">
        <v>1</v>
      </c>
      <c r="G227" s="211">
        <v>0</v>
      </c>
      <c r="H227" s="211">
        <v>0</v>
      </c>
      <c r="I227" s="211">
        <v>0</v>
      </c>
      <c r="J227" s="211">
        <v>0</v>
      </c>
      <c r="K227" s="211">
        <v>0</v>
      </c>
      <c r="L227" s="211">
        <v>0</v>
      </c>
      <c r="M227" s="211">
        <v>3</v>
      </c>
      <c r="N227" s="211">
        <v>0</v>
      </c>
      <c r="O227" s="211">
        <v>0</v>
      </c>
      <c r="P227" s="212">
        <v>3</v>
      </c>
      <c r="Q227" s="18" t="str">
        <f t="shared" si="4"/>
        <v/>
      </c>
    </row>
    <row r="228" spans="1:17" s="18" customFormat="1" x14ac:dyDescent="0.25">
      <c r="A228" s="213"/>
      <c r="B228" s="134"/>
      <c r="C228" s="134"/>
      <c r="D228" s="135" t="s">
        <v>119</v>
      </c>
      <c r="E228" s="211">
        <v>0</v>
      </c>
      <c r="F228" s="211">
        <v>0</v>
      </c>
      <c r="G228" s="211">
        <v>0</v>
      </c>
      <c r="H228" s="211">
        <v>0</v>
      </c>
      <c r="I228" s="211">
        <v>0</v>
      </c>
      <c r="J228" s="211">
        <v>0</v>
      </c>
      <c r="K228" s="211">
        <v>0</v>
      </c>
      <c r="L228" s="211">
        <v>0</v>
      </c>
      <c r="M228" s="211">
        <v>0</v>
      </c>
      <c r="N228" s="211">
        <v>0</v>
      </c>
      <c r="O228" s="211">
        <v>0</v>
      </c>
      <c r="P228" s="212">
        <v>0</v>
      </c>
      <c r="Q228" s="18" t="str">
        <f t="shared" si="4"/>
        <v/>
      </c>
    </row>
    <row r="229" spans="1:17" s="18" customFormat="1" x14ac:dyDescent="0.25">
      <c r="A229" s="213"/>
      <c r="B229" s="134"/>
      <c r="C229" s="134"/>
      <c r="D229" s="135" t="s">
        <v>113</v>
      </c>
      <c r="E229" s="214">
        <v>0</v>
      </c>
      <c r="F229" s="214">
        <v>0</v>
      </c>
      <c r="G229" s="214">
        <v>0</v>
      </c>
      <c r="H229" s="214">
        <v>0</v>
      </c>
      <c r="I229" s="214">
        <v>0</v>
      </c>
      <c r="J229" s="214">
        <v>0</v>
      </c>
      <c r="K229" s="214">
        <v>0</v>
      </c>
      <c r="L229" s="214">
        <v>0</v>
      </c>
      <c r="M229" s="214">
        <v>0</v>
      </c>
      <c r="N229" s="214">
        <v>0</v>
      </c>
      <c r="O229" s="214">
        <v>0</v>
      </c>
      <c r="P229" s="306">
        <v>0</v>
      </c>
      <c r="Q229" s="18" t="str">
        <f t="shared" si="4"/>
        <v/>
      </c>
    </row>
    <row r="230" spans="1:17" s="18" customFormat="1" x14ac:dyDescent="0.25">
      <c r="A230" s="213"/>
      <c r="B230" s="134" t="s">
        <v>215</v>
      </c>
      <c r="C230" s="134" t="s">
        <v>975</v>
      </c>
      <c r="D230" s="135" t="s">
        <v>392</v>
      </c>
      <c r="E230" s="214">
        <v>0</v>
      </c>
      <c r="F230" s="214">
        <v>3</v>
      </c>
      <c r="G230" s="214">
        <v>0</v>
      </c>
      <c r="H230" s="214">
        <v>0</v>
      </c>
      <c r="I230" s="214">
        <v>0</v>
      </c>
      <c r="J230" s="214">
        <v>0</v>
      </c>
      <c r="K230" s="214">
        <v>0</v>
      </c>
      <c r="L230" s="214">
        <v>0</v>
      </c>
      <c r="M230" s="214">
        <v>3</v>
      </c>
      <c r="N230" s="214">
        <v>0</v>
      </c>
      <c r="O230" s="214">
        <v>0</v>
      </c>
      <c r="P230" s="306">
        <v>3</v>
      </c>
      <c r="Q230" s="18" t="str">
        <f t="shared" si="4"/>
        <v/>
      </c>
    </row>
    <row r="231" spans="1:17" s="18" customFormat="1" x14ac:dyDescent="0.25">
      <c r="A231" s="213"/>
      <c r="B231" s="134"/>
      <c r="C231" s="134"/>
      <c r="D231" s="135" t="s">
        <v>119</v>
      </c>
      <c r="E231" s="211">
        <v>0</v>
      </c>
      <c r="F231" s="211">
        <v>0</v>
      </c>
      <c r="G231" s="211">
        <v>0</v>
      </c>
      <c r="H231" s="211">
        <v>0</v>
      </c>
      <c r="I231" s="211">
        <v>0</v>
      </c>
      <c r="J231" s="211">
        <v>0</v>
      </c>
      <c r="K231" s="211">
        <v>0</v>
      </c>
      <c r="L231" s="211">
        <v>0</v>
      </c>
      <c r="M231" s="211">
        <v>0</v>
      </c>
      <c r="N231" s="211">
        <v>0</v>
      </c>
      <c r="O231" s="211">
        <v>0</v>
      </c>
      <c r="P231" s="212">
        <v>0</v>
      </c>
      <c r="Q231" s="18" t="str">
        <f t="shared" si="4"/>
        <v/>
      </c>
    </row>
    <row r="232" spans="1:17" s="18" customFormat="1" x14ac:dyDescent="0.25">
      <c r="A232" s="213"/>
      <c r="B232" s="134"/>
      <c r="C232" s="134"/>
      <c r="D232" s="135" t="s">
        <v>113</v>
      </c>
      <c r="E232" s="214">
        <v>0</v>
      </c>
      <c r="F232" s="214">
        <v>0</v>
      </c>
      <c r="G232" s="214">
        <v>0</v>
      </c>
      <c r="H232" s="214">
        <v>0</v>
      </c>
      <c r="I232" s="214">
        <v>0</v>
      </c>
      <c r="J232" s="214">
        <v>0</v>
      </c>
      <c r="K232" s="214">
        <v>0</v>
      </c>
      <c r="L232" s="214">
        <v>0</v>
      </c>
      <c r="M232" s="214">
        <v>0</v>
      </c>
      <c r="N232" s="214">
        <v>0</v>
      </c>
      <c r="O232" s="214">
        <v>0</v>
      </c>
      <c r="P232" s="306">
        <v>0</v>
      </c>
      <c r="Q232" s="18" t="str">
        <f t="shared" si="4"/>
        <v/>
      </c>
    </row>
    <row r="233" spans="1:17" s="18" customFormat="1" x14ac:dyDescent="0.25">
      <c r="A233" s="213"/>
      <c r="B233" s="134" t="s">
        <v>216</v>
      </c>
      <c r="C233" s="134" t="s">
        <v>421</v>
      </c>
      <c r="D233" s="135" t="s">
        <v>392</v>
      </c>
      <c r="E233" s="214">
        <v>2</v>
      </c>
      <c r="F233" s="214">
        <v>1</v>
      </c>
      <c r="G233" s="214">
        <v>1</v>
      </c>
      <c r="H233" s="214">
        <v>0</v>
      </c>
      <c r="I233" s="214">
        <v>0</v>
      </c>
      <c r="J233" s="214">
        <v>0</v>
      </c>
      <c r="K233" s="214">
        <v>0</v>
      </c>
      <c r="L233" s="214">
        <v>0</v>
      </c>
      <c r="M233" s="214">
        <v>1</v>
      </c>
      <c r="N233" s="214">
        <v>1</v>
      </c>
      <c r="O233" s="214">
        <v>0</v>
      </c>
      <c r="P233" s="306">
        <v>3</v>
      </c>
      <c r="Q233" s="18" t="str">
        <f t="shared" si="4"/>
        <v/>
      </c>
    </row>
    <row r="234" spans="1:17" s="18" customFormat="1" x14ac:dyDescent="0.25">
      <c r="A234" s="139"/>
      <c r="B234" s="134"/>
      <c r="C234" s="134"/>
      <c r="D234" s="135" t="s">
        <v>119</v>
      </c>
      <c r="E234" s="211">
        <v>0</v>
      </c>
      <c r="F234" s="211">
        <v>0</v>
      </c>
      <c r="G234" s="211">
        <v>0</v>
      </c>
      <c r="H234" s="211">
        <v>0</v>
      </c>
      <c r="I234" s="211">
        <v>0</v>
      </c>
      <c r="J234" s="211">
        <v>0</v>
      </c>
      <c r="K234" s="211">
        <v>0</v>
      </c>
      <c r="L234" s="211">
        <v>0</v>
      </c>
      <c r="M234" s="211">
        <v>0</v>
      </c>
      <c r="N234" s="211">
        <v>0</v>
      </c>
      <c r="O234" s="211">
        <v>0</v>
      </c>
      <c r="P234" s="212">
        <v>0</v>
      </c>
      <c r="Q234" s="18" t="str">
        <f t="shared" si="4"/>
        <v/>
      </c>
    </row>
    <row r="235" spans="1:17" s="18" customFormat="1" x14ac:dyDescent="0.25">
      <c r="A235" s="213"/>
      <c r="B235" s="134"/>
      <c r="C235" s="134"/>
      <c r="D235" s="135" t="s">
        <v>113</v>
      </c>
      <c r="E235" s="214">
        <v>3</v>
      </c>
      <c r="F235" s="214">
        <v>10</v>
      </c>
      <c r="G235" s="214">
        <v>7</v>
      </c>
      <c r="H235" s="214">
        <v>0</v>
      </c>
      <c r="I235" s="214">
        <v>1</v>
      </c>
      <c r="J235" s="214">
        <v>0</v>
      </c>
      <c r="K235" s="214">
        <v>0</v>
      </c>
      <c r="L235" s="214">
        <v>0</v>
      </c>
      <c r="M235" s="214">
        <v>4</v>
      </c>
      <c r="N235" s="214">
        <v>1</v>
      </c>
      <c r="O235" s="214">
        <v>0</v>
      </c>
      <c r="P235" s="306">
        <v>13</v>
      </c>
      <c r="Q235" s="18" t="str">
        <f t="shared" si="4"/>
        <v/>
      </c>
    </row>
    <row r="236" spans="1:17" s="18" customFormat="1" x14ac:dyDescent="0.25">
      <c r="A236" s="213"/>
      <c r="B236" s="134" t="s">
        <v>217</v>
      </c>
      <c r="C236" s="134" t="s">
        <v>976</v>
      </c>
      <c r="D236" s="135" t="s">
        <v>392</v>
      </c>
      <c r="E236" s="211">
        <v>0</v>
      </c>
      <c r="F236" s="211">
        <v>2</v>
      </c>
      <c r="G236" s="211">
        <v>0</v>
      </c>
      <c r="H236" s="211">
        <v>0</v>
      </c>
      <c r="I236" s="211">
        <v>0</v>
      </c>
      <c r="J236" s="211">
        <v>0</v>
      </c>
      <c r="K236" s="211">
        <v>0</v>
      </c>
      <c r="L236" s="211">
        <v>0</v>
      </c>
      <c r="M236" s="211">
        <v>2</v>
      </c>
      <c r="N236" s="211">
        <v>0</v>
      </c>
      <c r="O236" s="211">
        <v>0</v>
      </c>
      <c r="P236" s="212">
        <v>2</v>
      </c>
      <c r="Q236" s="18" t="str">
        <f t="shared" si="4"/>
        <v/>
      </c>
    </row>
    <row r="237" spans="1:17" s="18" customFormat="1" x14ac:dyDescent="0.25">
      <c r="A237" s="213"/>
      <c r="B237" s="134"/>
      <c r="C237" s="134"/>
      <c r="D237" s="135" t="s">
        <v>119</v>
      </c>
      <c r="E237" s="211">
        <v>0</v>
      </c>
      <c r="F237" s="211">
        <v>0</v>
      </c>
      <c r="G237" s="211">
        <v>0</v>
      </c>
      <c r="H237" s="211">
        <v>0</v>
      </c>
      <c r="I237" s="211">
        <v>0</v>
      </c>
      <c r="J237" s="211">
        <v>0</v>
      </c>
      <c r="K237" s="211">
        <v>0</v>
      </c>
      <c r="L237" s="211">
        <v>0</v>
      </c>
      <c r="M237" s="211">
        <v>0</v>
      </c>
      <c r="N237" s="211">
        <v>0</v>
      </c>
      <c r="O237" s="211">
        <v>0</v>
      </c>
      <c r="P237" s="212">
        <v>0</v>
      </c>
      <c r="Q237" s="18" t="str">
        <f t="shared" si="4"/>
        <v/>
      </c>
    </row>
    <row r="238" spans="1:17" s="18" customFormat="1" x14ac:dyDescent="0.25">
      <c r="A238" s="213"/>
      <c r="B238" s="134"/>
      <c r="C238" s="134"/>
      <c r="D238" s="135" t="s">
        <v>113</v>
      </c>
      <c r="E238" s="214">
        <v>2</v>
      </c>
      <c r="F238" s="214">
        <v>1</v>
      </c>
      <c r="G238" s="214">
        <v>2</v>
      </c>
      <c r="H238" s="214">
        <v>0</v>
      </c>
      <c r="I238" s="214">
        <v>0</v>
      </c>
      <c r="J238" s="214">
        <v>0</v>
      </c>
      <c r="K238" s="214">
        <v>0</v>
      </c>
      <c r="L238" s="214">
        <v>0</v>
      </c>
      <c r="M238" s="214">
        <v>1</v>
      </c>
      <c r="N238" s="214">
        <v>0</v>
      </c>
      <c r="O238" s="214">
        <v>0</v>
      </c>
      <c r="P238" s="306">
        <v>3</v>
      </c>
      <c r="Q238" s="18" t="str">
        <f t="shared" si="4"/>
        <v/>
      </c>
    </row>
    <row r="239" spans="1:17" s="18" customFormat="1" x14ac:dyDescent="0.25">
      <c r="A239" s="213"/>
      <c r="B239" s="134" t="s">
        <v>218</v>
      </c>
      <c r="C239" s="134" t="s">
        <v>977</v>
      </c>
      <c r="D239" s="135" t="s">
        <v>392</v>
      </c>
      <c r="E239" s="211">
        <v>9</v>
      </c>
      <c r="F239" s="211">
        <v>8</v>
      </c>
      <c r="G239" s="211">
        <v>1</v>
      </c>
      <c r="H239" s="211">
        <v>0</v>
      </c>
      <c r="I239" s="211">
        <v>1</v>
      </c>
      <c r="J239" s="211">
        <v>0</v>
      </c>
      <c r="K239" s="211">
        <v>1</v>
      </c>
      <c r="L239" s="211">
        <v>0</v>
      </c>
      <c r="M239" s="211">
        <v>14</v>
      </c>
      <c r="N239" s="211">
        <v>0</v>
      </c>
      <c r="O239" s="211">
        <v>0</v>
      </c>
      <c r="P239" s="212">
        <v>17</v>
      </c>
      <c r="Q239" s="18" t="str">
        <f t="shared" si="4"/>
        <v/>
      </c>
    </row>
    <row r="240" spans="1:17" s="18" customFormat="1" x14ac:dyDescent="0.25">
      <c r="A240" s="213"/>
      <c r="B240" s="134"/>
      <c r="C240" s="134"/>
      <c r="D240" s="135" t="s">
        <v>119</v>
      </c>
      <c r="E240" s="211">
        <v>0</v>
      </c>
      <c r="F240" s="211">
        <v>0</v>
      </c>
      <c r="G240" s="211">
        <v>0</v>
      </c>
      <c r="H240" s="211">
        <v>0</v>
      </c>
      <c r="I240" s="211">
        <v>0</v>
      </c>
      <c r="J240" s="211">
        <v>0</v>
      </c>
      <c r="K240" s="211">
        <v>0</v>
      </c>
      <c r="L240" s="211">
        <v>0</v>
      </c>
      <c r="M240" s="211">
        <v>0</v>
      </c>
      <c r="N240" s="211">
        <v>0</v>
      </c>
      <c r="O240" s="211">
        <v>0</v>
      </c>
      <c r="P240" s="212">
        <v>0</v>
      </c>
      <c r="Q240" s="18" t="str">
        <f t="shared" si="4"/>
        <v/>
      </c>
    </row>
    <row r="241" spans="1:17" s="18" customFormat="1" x14ac:dyDescent="0.25">
      <c r="A241" s="213"/>
      <c r="B241" s="134"/>
      <c r="C241" s="134"/>
      <c r="D241" s="135" t="s">
        <v>113</v>
      </c>
      <c r="E241" s="214">
        <v>18</v>
      </c>
      <c r="F241" s="214">
        <v>9</v>
      </c>
      <c r="G241" s="214">
        <v>3</v>
      </c>
      <c r="H241" s="214">
        <v>0</v>
      </c>
      <c r="I241" s="214">
        <v>1</v>
      </c>
      <c r="J241" s="214">
        <v>3</v>
      </c>
      <c r="K241" s="214">
        <v>1</v>
      </c>
      <c r="L241" s="214">
        <v>0</v>
      </c>
      <c r="M241" s="214">
        <v>17</v>
      </c>
      <c r="N241" s="214">
        <v>1</v>
      </c>
      <c r="O241" s="214">
        <v>1</v>
      </c>
      <c r="P241" s="306">
        <v>27</v>
      </c>
      <c r="Q241" s="18" t="str">
        <f t="shared" si="4"/>
        <v/>
      </c>
    </row>
    <row r="242" spans="1:17" s="18" customFormat="1" x14ac:dyDescent="0.25">
      <c r="A242" s="213"/>
      <c r="B242" s="134" t="s">
        <v>219</v>
      </c>
      <c r="C242" s="134" t="s">
        <v>978</v>
      </c>
      <c r="D242" s="135" t="s">
        <v>392</v>
      </c>
      <c r="E242" s="211">
        <v>9</v>
      </c>
      <c r="F242" s="211">
        <v>6</v>
      </c>
      <c r="G242" s="211">
        <v>1</v>
      </c>
      <c r="H242" s="211">
        <v>0</v>
      </c>
      <c r="I242" s="211">
        <v>0</v>
      </c>
      <c r="J242" s="211">
        <v>1</v>
      </c>
      <c r="K242" s="211">
        <v>0</v>
      </c>
      <c r="L242" s="211">
        <v>0</v>
      </c>
      <c r="M242" s="211">
        <v>12</v>
      </c>
      <c r="N242" s="211">
        <v>1</v>
      </c>
      <c r="O242" s="211">
        <v>0</v>
      </c>
      <c r="P242" s="212">
        <v>15</v>
      </c>
      <c r="Q242" s="18" t="str">
        <f t="shared" si="4"/>
        <v/>
      </c>
    </row>
    <row r="243" spans="1:17" s="18" customFormat="1" x14ac:dyDescent="0.25">
      <c r="A243" s="213"/>
      <c r="B243" s="134"/>
      <c r="C243" s="134"/>
      <c r="D243" s="135" t="s">
        <v>119</v>
      </c>
      <c r="E243" s="211">
        <v>0</v>
      </c>
      <c r="F243" s="211">
        <v>0</v>
      </c>
      <c r="G243" s="211">
        <v>0</v>
      </c>
      <c r="H243" s="211">
        <v>0</v>
      </c>
      <c r="I243" s="211">
        <v>0</v>
      </c>
      <c r="J243" s="211">
        <v>0</v>
      </c>
      <c r="K243" s="211">
        <v>0</v>
      </c>
      <c r="L243" s="211">
        <v>0</v>
      </c>
      <c r="M243" s="211">
        <v>0</v>
      </c>
      <c r="N243" s="211">
        <v>0</v>
      </c>
      <c r="O243" s="211">
        <v>0</v>
      </c>
      <c r="P243" s="212">
        <v>0</v>
      </c>
      <c r="Q243" s="18" t="str">
        <f t="shared" si="4"/>
        <v/>
      </c>
    </row>
    <row r="244" spans="1:17" s="18" customFormat="1" x14ac:dyDescent="0.25">
      <c r="A244" s="213"/>
      <c r="B244" s="134"/>
      <c r="C244" s="134"/>
      <c r="D244" s="135" t="s">
        <v>113</v>
      </c>
      <c r="E244" s="214">
        <v>0</v>
      </c>
      <c r="F244" s="214">
        <v>0</v>
      </c>
      <c r="G244" s="214">
        <v>0</v>
      </c>
      <c r="H244" s="214">
        <v>0</v>
      </c>
      <c r="I244" s="214">
        <v>0</v>
      </c>
      <c r="J244" s="214">
        <v>0</v>
      </c>
      <c r="K244" s="214">
        <v>0</v>
      </c>
      <c r="L244" s="214">
        <v>0</v>
      </c>
      <c r="M244" s="214">
        <v>0</v>
      </c>
      <c r="N244" s="214">
        <v>0</v>
      </c>
      <c r="O244" s="214">
        <v>0</v>
      </c>
      <c r="P244" s="306">
        <v>0</v>
      </c>
      <c r="Q244" s="18" t="str">
        <f t="shared" si="4"/>
        <v/>
      </c>
    </row>
    <row r="245" spans="1:17" s="18" customFormat="1" x14ac:dyDescent="0.25">
      <c r="A245" s="213"/>
      <c r="B245" s="134" t="s">
        <v>220</v>
      </c>
      <c r="C245" s="134" t="s">
        <v>980</v>
      </c>
      <c r="D245" s="135" t="s">
        <v>392</v>
      </c>
      <c r="E245" s="211">
        <v>6</v>
      </c>
      <c r="F245" s="211">
        <v>0</v>
      </c>
      <c r="G245" s="211">
        <v>0</v>
      </c>
      <c r="H245" s="211">
        <v>0</v>
      </c>
      <c r="I245" s="211">
        <v>0</v>
      </c>
      <c r="J245" s="211">
        <v>2</v>
      </c>
      <c r="K245" s="211">
        <v>0</v>
      </c>
      <c r="L245" s="211">
        <v>0</v>
      </c>
      <c r="M245" s="211">
        <v>3</v>
      </c>
      <c r="N245" s="211">
        <v>1</v>
      </c>
      <c r="O245" s="211">
        <v>0</v>
      </c>
      <c r="P245" s="212">
        <v>6</v>
      </c>
      <c r="Q245" s="18" t="str">
        <f t="shared" si="4"/>
        <v/>
      </c>
    </row>
    <row r="246" spans="1:17" s="18" customFormat="1" x14ac:dyDescent="0.25">
      <c r="A246" s="213"/>
      <c r="B246" s="134"/>
      <c r="C246" s="134"/>
      <c r="D246" s="135" t="s">
        <v>119</v>
      </c>
      <c r="E246" s="211">
        <v>0</v>
      </c>
      <c r="F246" s="211">
        <v>0</v>
      </c>
      <c r="G246" s="211">
        <v>0</v>
      </c>
      <c r="H246" s="211">
        <v>0</v>
      </c>
      <c r="I246" s="211">
        <v>0</v>
      </c>
      <c r="J246" s="211">
        <v>0</v>
      </c>
      <c r="K246" s="211">
        <v>0</v>
      </c>
      <c r="L246" s="211">
        <v>0</v>
      </c>
      <c r="M246" s="211">
        <v>0</v>
      </c>
      <c r="N246" s="211">
        <v>0</v>
      </c>
      <c r="O246" s="211">
        <v>0</v>
      </c>
      <c r="P246" s="212">
        <v>0</v>
      </c>
      <c r="Q246" s="18" t="str">
        <f t="shared" si="4"/>
        <v/>
      </c>
    </row>
    <row r="247" spans="1:17" s="18" customFormat="1" x14ac:dyDescent="0.25">
      <c r="A247" s="213"/>
      <c r="B247" s="134"/>
      <c r="C247" s="134"/>
      <c r="D247" s="135" t="s">
        <v>113</v>
      </c>
      <c r="E247" s="214">
        <v>5</v>
      </c>
      <c r="F247" s="214">
        <v>4</v>
      </c>
      <c r="G247" s="214">
        <v>2</v>
      </c>
      <c r="H247" s="214">
        <v>0</v>
      </c>
      <c r="I247" s="214">
        <v>0</v>
      </c>
      <c r="J247" s="214">
        <v>3</v>
      </c>
      <c r="K247" s="214">
        <v>0</v>
      </c>
      <c r="L247" s="214">
        <v>0</v>
      </c>
      <c r="M247" s="214">
        <v>2</v>
      </c>
      <c r="N247" s="214">
        <v>1</v>
      </c>
      <c r="O247" s="214">
        <v>1</v>
      </c>
      <c r="P247" s="306">
        <v>9</v>
      </c>
      <c r="Q247" s="18" t="str">
        <f t="shared" si="4"/>
        <v/>
      </c>
    </row>
    <row r="248" spans="1:17" s="18" customFormat="1" x14ac:dyDescent="0.25">
      <c r="A248" s="213"/>
      <c r="B248" s="134" t="s">
        <v>351</v>
      </c>
      <c r="C248" s="134" t="s">
        <v>443</v>
      </c>
      <c r="D248" s="135" t="s">
        <v>392</v>
      </c>
      <c r="E248" s="208">
        <v>1</v>
      </c>
      <c r="F248" s="208">
        <v>2</v>
      </c>
      <c r="G248" s="208">
        <v>2</v>
      </c>
      <c r="H248" s="208">
        <v>0</v>
      </c>
      <c r="I248" s="208">
        <v>0</v>
      </c>
      <c r="J248" s="208">
        <v>0</v>
      </c>
      <c r="K248" s="208">
        <v>0</v>
      </c>
      <c r="L248" s="208">
        <v>0</v>
      </c>
      <c r="M248" s="208">
        <v>1</v>
      </c>
      <c r="N248" s="208">
        <v>0</v>
      </c>
      <c r="O248" s="208">
        <v>0</v>
      </c>
      <c r="P248" s="306">
        <v>3</v>
      </c>
      <c r="Q248" s="18" t="str">
        <f t="shared" si="4"/>
        <v/>
      </c>
    </row>
    <row r="249" spans="1:17" s="18" customFormat="1" x14ac:dyDescent="0.25">
      <c r="A249" s="213"/>
      <c r="B249" s="134"/>
      <c r="C249" s="134"/>
      <c r="D249" s="135" t="s">
        <v>119</v>
      </c>
      <c r="E249" s="211">
        <v>0</v>
      </c>
      <c r="F249" s="211">
        <v>0</v>
      </c>
      <c r="G249" s="211">
        <v>0</v>
      </c>
      <c r="H249" s="211">
        <v>0</v>
      </c>
      <c r="I249" s="211">
        <v>0</v>
      </c>
      <c r="J249" s="211">
        <v>0</v>
      </c>
      <c r="K249" s="211">
        <v>0</v>
      </c>
      <c r="L249" s="211">
        <v>0</v>
      </c>
      <c r="M249" s="211">
        <v>0</v>
      </c>
      <c r="N249" s="211">
        <v>0</v>
      </c>
      <c r="O249" s="216">
        <v>0</v>
      </c>
      <c r="P249" s="212">
        <v>0</v>
      </c>
      <c r="Q249" s="18" t="str">
        <f t="shared" si="4"/>
        <v/>
      </c>
    </row>
    <row r="250" spans="1:17" s="18" customFormat="1" x14ac:dyDescent="0.25">
      <c r="A250" s="213"/>
      <c r="B250" s="134"/>
      <c r="C250" s="134"/>
      <c r="D250" s="135" t="s">
        <v>113</v>
      </c>
      <c r="E250" s="215">
        <v>0</v>
      </c>
      <c r="F250" s="215">
        <v>0</v>
      </c>
      <c r="G250" s="215">
        <v>0</v>
      </c>
      <c r="H250" s="215">
        <v>0</v>
      </c>
      <c r="I250" s="215">
        <v>0</v>
      </c>
      <c r="J250" s="215">
        <v>0</v>
      </c>
      <c r="K250" s="215">
        <v>0</v>
      </c>
      <c r="L250" s="215">
        <v>0</v>
      </c>
      <c r="M250" s="215">
        <v>0</v>
      </c>
      <c r="N250" s="215">
        <v>0</v>
      </c>
      <c r="O250" s="215">
        <v>0</v>
      </c>
      <c r="P250" s="209">
        <v>0</v>
      </c>
      <c r="Q250" s="18" t="str">
        <f t="shared" si="4"/>
        <v/>
      </c>
    </row>
    <row r="251" spans="1:17" s="18" customFormat="1" x14ac:dyDescent="0.25">
      <c r="A251" s="22" t="s">
        <v>222</v>
      </c>
      <c r="B251" s="23"/>
      <c r="C251" s="23"/>
      <c r="D251" s="23"/>
      <c r="E251" s="24">
        <v>232</v>
      </c>
      <c r="F251" s="24">
        <v>151</v>
      </c>
      <c r="G251" s="24">
        <v>78</v>
      </c>
      <c r="H251" s="24">
        <v>0</v>
      </c>
      <c r="I251" s="24">
        <v>19</v>
      </c>
      <c r="J251" s="24">
        <v>31</v>
      </c>
      <c r="K251" s="24">
        <v>3</v>
      </c>
      <c r="L251" s="24">
        <v>0</v>
      </c>
      <c r="M251" s="24">
        <v>231</v>
      </c>
      <c r="N251" s="24">
        <v>13</v>
      </c>
      <c r="O251" s="24">
        <v>8</v>
      </c>
      <c r="P251" s="25">
        <v>383</v>
      </c>
      <c r="Q251" s="18" t="str">
        <f t="shared" ref="Q251:Q261" si="5">IF(P251=(E251+F251),"","Check")</f>
        <v/>
      </c>
    </row>
    <row r="252" spans="1:17" s="18" customFormat="1" x14ac:dyDescent="0.25">
      <c r="A252" s="138" t="s">
        <v>118</v>
      </c>
      <c r="B252" s="134" t="s">
        <v>223</v>
      </c>
      <c r="C252" s="134" t="s">
        <v>1400</v>
      </c>
      <c r="D252" s="135" t="s">
        <v>392</v>
      </c>
      <c r="E252" s="208">
        <v>0</v>
      </c>
      <c r="F252" s="208">
        <v>2</v>
      </c>
      <c r="G252" s="208">
        <v>1</v>
      </c>
      <c r="H252" s="208">
        <v>0</v>
      </c>
      <c r="I252" s="208">
        <v>0</v>
      </c>
      <c r="J252" s="208">
        <v>1</v>
      </c>
      <c r="K252" s="208">
        <v>0</v>
      </c>
      <c r="L252" s="208">
        <v>0</v>
      </c>
      <c r="M252" s="208">
        <v>0</v>
      </c>
      <c r="N252" s="208">
        <v>0</v>
      </c>
      <c r="O252" s="208">
        <v>0</v>
      </c>
      <c r="P252" s="306">
        <v>2</v>
      </c>
      <c r="Q252" s="18" t="str">
        <f t="shared" si="5"/>
        <v/>
      </c>
    </row>
    <row r="253" spans="1:17" s="18" customFormat="1" x14ac:dyDescent="0.25">
      <c r="A253" s="213"/>
      <c r="B253" s="134"/>
      <c r="C253" s="134"/>
      <c r="D253" s="135" t="s">
        <v>119</v>
      </c>
      <c r="E253" s="211">
        <v>0</v>
      </c>
      <c r="F253" s="211">
        <v>0</v>
      </c>
      <c r="G253" s="300">
        <v>0</v>
      </c>
      <c r="H253" s="217">
        <v>0</v>
      </c>
      <c r="I253" s="300">
        <v>0</v>
      </c>
      <c r="J253" s="300">
        <v>0</v>
      </c>
      <c r="K253" s="300">
        <v>0</v>
      </c>
      <c r="L253" s="217">
        <v>0</v>
      </c>
      <c r="M253" s="300">
        <v>0</v>
      </c>
      <c r="N253" s="217">
        <v>0</v>
      </c>
      <c r="O253" s="300">
        <v>0</v>
      </c>
      <c r="P253" s="212">
        <v>0</v>
      </c>
      <c r="Q253" s="18" t="str">
        <f t="shared" si="5"/>
        <v/>
      </c>
    </row>
    <row r="254" spans="1:17" s="18" customFormat="1" x14ac:dyDescent="0.25">
      <c r="A254" s="213"/>
      <c r="B254" s="134"/>
      <c r="C254" s="134"/>
      <c r="D254" s="135" t="s">
        <v>113</v>
      </c>
      <c r="E254" s="214">
        <v>0</v>
      </c>
      <c r="F254" s="214">
        <v>0</v>
      </c>
      <c r="G254" s="214">
        <v>0</v>
      </c>
      <c r="H254" s="214">
        <v>0</v>
      </c>
      <c r="I254" s="214">
        <v>0</v>
      </c>
      <c r="J254" s="214">
        <v>0</v>
      </c>
      <c r="K254" s="214">
        <v>0</v>
      </c>
      <c r="L254" s="214">
        <v>0</v>
      </c>
      <c r="M254" s="214">
        <v>0</v>
      </c>
      <c r="N254" s="214">
        <v>0</v>
      </c>
      <c r="O254" s="214">
        <v>0</v>
      </c>
      <c r="P254" s="306">
        <v>0</v>
      </c>
      <c r="Q254" s="18" t="str">
        <f t="shared" si="5"/>
        <v/>
      </c>
    </row>
    <row r="255" spans="1:17" s="18" customFormat="1" x14ac:dyDescent="0.25">
      <c r="A255" s="213"/>
      <c r="B255" s="134" t="s">
        <v>224</v>
      </c>
      <c r="C255" s="134" t="s">
        <v>1401</v>
      </c>
      <c r="D255" s="135" t="s">
        <v>392</v>
      </c>
      <c r="E255" s="214">
        <v>0</v>
      </c>
      <c r="F255" s="214">
        <v>0</v>
      </c>
      <c r="G255" s="214">
        <v>0</v>
      </c>
      <c r="H255" s="214">
        <v>0</v>
      </c>
      <c r="I255" s="214">
        <v>0</v>
      </c>
      <c r="J255" s="214">
        <v>0</v>
      </c>
      <c r="K255" s="214">
        <v>0</v>
      </c>
      <c r="L255" s="214">
        <v>0</v>
      </c>
      <c r="M255" s="214">
        <v>0</v>
      </c>
      <c r="N255" s="214">
        <v>0</v>
      </c>
      <c r="O255" s="214">
        <v>0</v>
      </c>
      <c r="P255" s="209">
        <v>0</v>
      </c>
      <c r="Q255" s="18" t="str">
        <f t="shared" si="5"/>
        <v/>
      </c>
    </row>
    <row r="256" spans="1:17" s="18" customFormat="1" x14ac:dyDescent="0.25">
      <c r="A256" s="213"/>
      <c r="B256" s="134"/>
      <c r="C256" s="134"/>
      <c r="D256" s="135" t="s">
        <v>119</v>
      </c>
      <c r="E256" s="214">
        <v>47</v>
      </c>
      <c r="F256" s="214">
        <v>66</v>
      </c>
      <c r="G256" s="214">
        <v>3</v>
      </c>
      <c r="H256" s="214">
        <v>1</v>
      </c>
      <c r="I256" s="214">
        <v>2</v>
      </c>
      <c r="J256" s="214">
        <v>10</v>
      </c>
      <c r="K256" s="214">
        <v>0</v>
      </c>
      <c r="L256" s="214">
        <v>0</v>
      </c>
      <c r="M256" s="214">
        <v>81</v>
      </c>
      <c r="N256" s="214">
        <v>7</v>
      </c>
      <c r="O256" s="214">
        <v>9</v>
      </c>
      <c r="P256" s="209">
        <v>113</v>
      </c>
      <c r="Q256" s="18" t="str">
        <f t="shared" si="5"/>
        <v/>
      </c>
    </row>
    <row r="257" spans="1:17" s="18" customFormat="1" x14ac:dyDescent="0.25">
      <c r="A257" s="213"/>
      <c r="B257" s="134"/>
      <c r="C257" s="134"/>
      <c r="D257" s="135" t="s">
        <v>113</v>
      </c>
      <c r="E257" s="214">
        <v>0</v>
      </c>
      <c r="F257" s="214">
        <v>0</v>
      </c>
      <c r="G257" s="214">
        <v>0</v>
      </c>
      <c r="H257" s="214">
        <v>0</v>
      </c>
      <c r="I257" s="214">
        <v>0</v>
      </c>
      <c r="J257" s="214">
        <v>0</v>
      </c>
      <c r="K257" s="214">
        <v>0</v>
      </c>
      <c r="L257" s="214">
        <v>0</v>
      </c>
      <c r="M257" s="214">
        <v>0</v>
      </c>
      <c r="N257" s="214">
        <v>0</v>
      </c>
      <c r="O257" s="214">
        <v>0</v>
      </c>
      <c r="P257" s="209">
        <v>0</v>
      </c>
      <c r="Q257" s="18" t="str">
        <f t="shared" si="5"/>
        <v/>
      </c>
    </row>
    <row r="258" spans="1:17" s="18" customFormat="1" x14ac:dyDescent="0.25">
      <c r="A258" s="213"/>
      <c r="B258" s="134" t="s">
        <v>389</v>
      </c>
      <c r="C258" s="134" t="s">
        <v>1421</v>
      </c>
      <c r="D258" s="135" t="s">
        <v>392</v>
      </c>
      <c r="E258" s="211">
        <v>1</v>
      </c>
      <c r="F258" s="211">
        <v>0</v>
      </c>
      <c r="G258" s="211">
        <v>1</v>
      </c>
      <c r="H258" s="211">
        <v>0</v>
      </c>
      <c r="I258" s="211">
        <v>0</v>
      </c>
      <c r="J258" s="211">
        <v>0</v>
      </c>
      <c r="K258" s="211">
        <v>0</v>
      </c>
      <c r="L258" s="211">
        <v>0</v>
      </c>
      <c r="M258" s="211">
        <v>0</v>
      </c>
      <c r="N258" s="211">
        <v>0</v>
      </c>
      <c r="O258" s="211">
        <v>0</v>
      </c>
      <c r="P258" s="212">
        <v>1</v>
      </c>
      <c r="Q258" s="18" t="str">
        <f t="shared" si="5"/>
        <v/>
      </c>
    </row>
    <row r="259" spans="1:17" s="18" customFormat="1" x14ac:dyDescent="0.25">
      <c r="A259" s="213"/>
      <c r="B259" s="134"/>
      <c r="C259" s="134"/>
      <c r="D259" s="135" t="s">
        <v>119</v>
      </c>
      <c r="E259" s="214">
        <v>0</v>
      </c>
      <c r="F259" s="214">
        <v>0</v>
      </c>
      <c r="G259" s="214">
        <v>0</v>
      </c>
      <c r="H259" s="214">
        <v>0</v>
      </c>
      <c r="I259" s="214">
        <v>0</v>
      </c>
      <c r="J259" s="214">
        <v>0</v>
      </c>
      <c r="K259" s="214">
        <v>0</v>
      </c>
      <c r="L259" s="214">
        <v>0</v>
      </c>
      <c r="M259" s="214">
        <v>0</v>
      </c>
      <c r="N259" s="214">
        <v>0</v>
      </c>
      <c r="O259" s="214">
        <v>0</v>
      </c>
      <c r="P259" s="306">
        <v>0</v>
      </c>
      <c r="Q259" s="18" t="str">
        <f t="shared" si="5"/>
        <v/>
      </c>
    </row>
    <row r="260" spans="1:17" s="18" customFormat="1" x14ac:dyDescent="0.25">
      <c r="A260" s="213"/>
      <c r="B260" s="134"/>
      <c r="C260" s="134"/>
      <c r="D260" s="135" t="s">
        <v>113</v>
      </c>
      <c r="E260" s="214">
        <v>0</v>
      </c>
      <c r="F260" s="214">
        <v>0</v>
      </c>
      <c r="G260" s="214">
        <v>0</v>
      </c>
      <c r="H260" s="214">
        <v>0</v>
      </c>
      <c r="I260" s="214">
        <v>0</v>
      </c>
      <c r="J260" s="214">
        <v>0</v>
      </c>
      <c r="K260" s="214">
        <v>0</v>
      </c>
      <c r="L260" s="214">
        <v>0</v>
      </c>
      <c r="M260" s="214">
        <v>0</v>
      </c>
      <c r="N260" s="214">
        <v>0</v>
      </c>
      <c r="O260" s="214">
        <v>0</v>
      </c>
      <c r="P260" s="306">
        <v>0</v>
      </c>
      <c r="Q260" s="18" t="str">
        <f t="shared" si="5"/>
        <v/>
      </c>
    </row>
    <row r="261" spans="1:17" s="18" customFormat="1" x14ac:dyDescent="0.25">
      <c r="A261" s="139"/>
      <c r="B261" s="134" t="s">
        <v>226</v>
      </c>
      <c r="C261" s="134" t="s">
        <v>1403</v>
      </c>
      <c r="D261" s="135" t="s">
        <v>392</v>
      </c>
      <c r="E261" s="211">
        <v>1</v>
      </c>
      <c r="F261" s="211">
        <v>0</v>
      </c>
      <c r="G261" s="211">
        <v>0</v>
      </c>
      <c r="H261" s="211">
        <v>0</v>
      </c>
      <c r="I261" s="211">
        <v>0</v>
      </c>
      <c r="J261" s="211">
        <v>0</v>
      </c>
      <c r="K261" s="211">
        <v>0</v>
      </c>
      <c r="L261" s="211">
        <v>0</v>
      </c>
      <c r="M261" s="211">
        <v>1</v>
      </c>
      <c r="N261" s="211">
        <v>0</v>
      </c>
      <c r="O261" s="211">
        <v>0</v>
      </c>
      <c r="P261" s="212">
        <v>1</v>
      </c>
      <c r="Q261" s="18" t="str">
        <f t="shared" si="5"/>
        <v/>
      </c>
    </row>
    <row r="262" spans="1:17" s="18" customFormat="1" x14ac:dyDescent="0.25">
      <c r="A262" s="213"/>
      <c r="B262" s="134"/>
      <c r="C262" s="134"/>
      <c r="D262" s="135" t="s">
        <v>119</v>
      </c>
      <c r="E262" s="214">
        <v>0</v>
      </c>
      <c r="F262" s="214">
        <v>0</v>
      </c>
      <c r="G262" s="214">
        <v>0</v>
      </c>
      <c r="H262" s="214">
        <v>0</v>
      </c>
      <c r="I262" s="214">
        <v>0</v>
      </c>
      <c r="J262" s="214">
        <v>0</v>
      </c>
      <c r="K262" s="214">
        <v>0</v>
      </c>
      <c r="L262" s="214">
        <v>0</v>
      </c>
      <c r="M262" s="214">
        <v>0</v>
      </c>
      <c r="N262" s="214">
        <v>0</v>
      </c>
      <c r="O262" s="214">
        <v>0</v>
      </c>
      <c r="P262" s="306">
        <v>0</v>
      </c>
      <c r="Q262" s="18" t="str">
        <f t="shared" ref="Q262:Q325" si="6">IF(P262=(E262+F262),"","Check")</f>
        <v/>
      </c>
    </row>
    <row r="263" spans="1:17" s="18" customFormat="1" x14ac:dyDescent="0.25">
      <c r="A263" s="213"/>
      <c r="B263" s="134"/>
      <c r="C263" s="134"/>
      <c r="D263" s="135" t="s">
        <v>113</v>
      </c>
      <c r="E263" s="214">
        <v>0</v>
      </c>
      <c r="F263" s="214">
        <v>0</v>
      </c>
      <c r="G263" s="214">
        <v>0</v>
      </c>
      <c r="H263" s="214">
        <v>0</v>
      </c>
      <c r="I263" s="214">
        <v>0</v>
      </c>
      <c r="J263" s="214">
        <v>0</v>
      </c>
      <c r="K263" s="214">
        <v>0</v>
      </c>
      <c r="L263" s="214">
        <v>0</v>
      </c>
      <c r="M263" s="214">
        <v>0</v>
      </c>
      <c r="N263" s="214">
        <v>0</v>
      </c>
      <c r="O263" s="214">
        <v>0</v>
      </c>
      <c r="P263" s="306">
        <v>0</v>
      </c>
      <c r="Q263" s="18" t="str">
        <f t="shared" si="6"/>
        <v/>
      </c>
    </row>
    <row r="264" spans="1:17" s="18" customFormat="1" x14ac:dyDescent="0.25">
      <c r="A264" s="22" t="s">
        <v>227</v>
      </c>
      <c r="B264" s="23"/>
      <c r="C264" s="23"/>
      <c r="D264" s="23"/>
      <c r="E264" s="24">
        <v>49</v>
      </c>
      <c r="F264" s="24">
        <v>68</v>
      </c>
      <c r="G264" s="24">
        <v>5</v>
      </c>
      <c r="H264" s="24">
        <v>1</v>
      </c>
      <c r="I264" s="24">
        <v>2</v>
      </c>
      <c r="J264" s="24">
        <v>11</v>
      </c>
      <c r="K264" s="24">
        <v>0</v>
      </c>
      <c r="L264" s="24">
        <v>0</v>
      </c>
      <c r="M264" s="24">
        <v>82</v>
      </c>
      <c r="N264" s="24">
        <v>7</v>
      </c>
      <c r="O264" s="24">
        <v>9</v>
      </c>
      <c r="P264" s="25">
        <v>117</v>
      </c>
      <c r="Q264" s="18" t="str">
        <f t="shared" si="6"/>
        <v/>
      </c>
    </row>
    <row r="265" spans="1:17" s="18" customFormat="1" x14ac:dyDescent="0.25">
      <c r="A265" s="138" t="s">
        <v>20</v>
      </c>
      <c r="B265" s="134" t="s">
        <v>263</v>
      </c>
      <c r="C265" s="134" t="s">
        <v>435</v>
      </c>
      <c r="D265" s="135" t="s">
        <v>392</v>
      </c>
      <c r="E265" s="208">
        <v>0</v>
      </c>
      <c r="F265" s="208">
        <v>0</v>
      </c>
      <c r="G265" s="208">
        <v>0</v>
      </c>
      <c r="H265" s="208">
        <v>0</v>
      </c>
      <c r="I265" s="208">
        <v>0</v>
      </c>
      <c r="J265" s="208">
        <v>0</v>
      </c>
      <c r="K265" s="208">
        <v>0</v>
      </c>
      <c r="L265" s="208">
        <v>0</v>
      </c>
      <c r="M265" s="208">
        <v>0</v>
      </c>
      <c r="N265" s="208">
        <v>0</v>
      </c>
      <c r="O265" s="208">
        <v>0</v>
      </c>
      <c r="P265" s="306">
        <v>0</v>
      </c>
      <c r="Q265" s="18" t="str">
        <f t="shared" si="6"/>
        <v/>
      </c>
    </row>
    <row r="266" spans="1:17" s="18" customFormat="1" x14ac:dyDescent="0.25">
      <c r="A266" s="213"/>
      <c r="B266" s="134"/>
      <c r="C266" s="134"/>
      <c r="D266" s="135" t="s">
        <v>119</v>
      </c>
      <c r="E266" s="211">
        <v>0</v>
      </c>
      <c r="F266" s="211">
        <v>0</v>
      </c>
      <c r="G266" s="300">
        <v>0</v>
      </c>
      <c r="H266" s="217">
        <v>0</v>
      </c>
      <c r="I266" s="300">
        <v>0</v>
      </c>
      <c r="J266" s="300">
        <v>0</v>
      </c>
      <c r="K266" s="300">
        <v>0</v>
      </c>
      <c r="L266" s="217">
        <v>0</v>
      </c>
      <c r="M266" s="300">
        <v>0</v>
      </c>
      <c r="N266" s="217">
        <v>0</v>
      </c>
      <c r="O266" s="300">
        <v>0</v>
      </c>
      <c r="P266" s="212">
        <v>0</v>
      </c>
      <c r="Q266" s="18" t="str">
        <f t="shared" si="6"/>
        <v/>
      </c>
    </row>
    <row r="267" spans="1:17" s="18" customFormat="1" x14ac:dyDescent="0.25">
      <c r="A267" s="138"/>
      <c r="B267" s="134"/>
      <c r="C267" s="134"/>
      <c r="D267" s="135" t="s">
        <v>113</v>
      </c>
      <c r="E267" s="208">
        <v>2</v>
      </c>
      <c r="F267" s="208">
        <v>0</v>
      </c>
      <c r="G267" s="208">
        <v>1</v>
      </c>
      <c r="H267" s="208">
        <v>0</v>
      </c>
      <c r="I267" s="208">
        <v>0</v>
      </c>
      <c r="J267" s="208">
        <v>0</v>
      </c>
      <c r="K267" s="208">
        <v>0</v>
      </c>
      <c r="L267" s="208">
        <v>0</v>
      </c>
      <c r="M267" s="208">
        <v>1</v>
      </c>
      <c r="N267" s="208">
        <v>0</v>
      </c>
      <c r="O267" s="208">
        <v>0</v>
      </c>
      <c r="P267" s="306">
        <v>2</v>
      </c>
      <c r="Q267" s="18" t="str">
        <f t="shared" si="6"/>
        <v/>
      </c>
    </row>
    <row r="268" spans="1:17" s="18" customFormat="1" x14ac:dyDescent="0.25">
      <c r="A268" s="138"/>
      <c r="B268" s="134" t="s">
        <v>228</v>
      </c>
      <c r="C268" s="134" t="s">
        <v>434</v>
      </c>
      <c r="D268" s="135" t="s">
        <v>392</v>
      </c>
      <c r="E268" s="211">
        <v>5</v>
      </c>
      <c r="F268" s="211">
        <v>1</v>
      </c>
      <c r="G268" s="211">
        <v>2</v>
      </c>
      <c r="H268" s="211">
        <v>0</v>
      </c>
      <c r="I268" s="211">
        <v>0</v>
      </c>
      <c r="J268" s="211">
        <v>1</v>
      </c>
      <c r="K268" s="211">
        <v>0</v>
      </c>
      <c r="L268" s="211">
        <v>0</v>
      </c>
      <c r="M268" s="211">
        <v>3</v>
      </c>
      <c r="N268" s="211">
        <v>0</v>
      </c>
      <c r="O268" s="211">
        <v>0</v>
      </c>
      <c r="P268" s="212">
        <v>6</v>
      </c>
      <c r="Q268" s="18" t="str">
        <f t="shared" si="6"/>
        <v/>
      </c>
    </row>
    <row r="269" spans="1:17" s="18" customFormat="1" x14ac:dyDescent="0.25">
      <c r="A269" s="213"/>
      <c r="B269" s="134"/>
      <c r="C269" s="134"/>
      <c r="D269" s="135" t="s">
        <v>119</v>
      </c>
      <c r="E269" s="214">
        <v>0</v>
      </c>
      <c r="F269" s="214">
        <v>0</v>
      </c>
      <c r="G269" s="214">
        <v>0</v>
      </c>
      <c r="H269" s="214">
        <v>0</v>
      </c>
      <c r="I269" s="214">
        <v>0</v>
      </c>
      <c r="J269" s="214">
        <v>0</v>
      </c>
      <c r="K269" s="214">
        <v>0</v>
      </c>
      <c r="L269" s="214">
        <v>0</v>
      </c>
      <c r="M269" s="214">
        <v>0</v>
      </c>
      <c r="N269" s="214">
        <v>0</v>
      </c>
      <c r="O269" s="214">
        <v>0</v>
      </c>
      <c r="P269" s="306">
        <v>0</v>
      </c>
      <c r="Q269" s="18" t="str">
        <f t="shared" si="6"/>
        <v/>
      </c>
    </row>
    <row r="270" spans="1:17" s="18" customFormat="1" x14ac:dyDescent="0.25">
      <c r="A270" s="213"/>
      <c r="B270" s="134"/>
      <c r="C270" s="134"/>
      <c r="D270" s="135" t="s">
        <v>113</v>
      </c>
      <c r="E270" s="211">
        <v>3</v>
      </c>
      <c r="F270" s="211">
        <v>1</v>
      </c>
      <c r="G270" s="211">
        <v>3</v>
      </c>
      <c r="H270" s="211">
        <v>0</v>
      </c>
      <c r="I270" s="211">
        <v>1</v>
      </c>
      <c r="J270" s="211">
        <v>0</v>
      </c>
      <c r="K270" s="211">
        <v>0</v>
      </c>
      <c r="L270" s="211">
        <v>0</v>
      </c>
      <c r="M270" s="211">
        <v>0</v>
      </c>
      <c r="N270" s="211">
        <v>0</v>
      </c>
      <c r="O270" s="211">
        <v>0</v>
      </c>
      <c r="P270" s="212">
        <v>4</v>
      </c>
      <c r="Q270" s="18" t="str">
        <f t="shared" si="6"/>
        <v/>
      </c>
    </row>
    <row r="271" spans="1:17" s="18" customFormat="1" x14ac:dyDescent="0.25">
      <c r="A271" s="213"/>
      <c r="B271" s="134" t="s">
        <v>229</v>
      </c>
      <c r="C271" s="134" t="s">
        <v>441</v>
      </c>
      <c r="D271" s="135" t="s">
        <v>392</v>
      </c>
      <c r="E271" s="211">
        <v>12</v>
      </c>
      <c r="F271" s="211">
        <v>21</v>
      </c>
      <c r="G271" s="211">
        <v>1</v>
      </c>
      <c r="H271" s="211">
        <v>0</v>
      </c>
      <c r="I271" s="211">
        <v>9</v>
      </c>
      <c r="J271" s="211">
        <v>2</v>
      </c>
      <c r="K271" s="211">
        <v>0</v>
      </c>
      <c r="L271" s="211">
        <v>0</v>
      </c>
      <c r="M271" s="211">
        <v>20</v>
      </c>
      <c r="N271" s="211">
        <v>1</v>
      </c>
      <c r="O271" s="211">
        <v>0</v>
      </c>
      <c r="P271" s="212">
        <v>33</v>
      </c>
      <c r="Q271" s="18" t="str">
        <f t="shared" si="6"/>
        <v/>
      </c>
    </row>
    <row r="272" spans="1:17" s="18" customFormat="1" x14ac:dyDescent="0.25">
      <c r="A272" s="213"/>
      <c r="B272" s="134"/>
      <c r="C272" s="134"/>
      <c r="D272" s="135" t="s">
        <v>119</v>
      </c>
      <c r="E272" s="214">
        <v>0</v>
      </c>
      <c r="F272" s="214">
        <v>0</v>
      </c>
      <c r="G272" s="214">
        <v>0</v>
      </c>
      <c r="H272" s="214">
        <v>0</v>
      </c>
      <c r="I272" s="214">
        <v>0</v>
      </c>
      <c r="J272" s="214">
        <v>0</v>
      </c>
      <c r="K272" s="214">
        <v>0</v>
      </c>
      <c r="L272" s="214">
        <v>0</v>
      </c>
      <c r="M272" s="214">
        <v>0</v>
      </c>
      <c r="N272" s="214">
        <v>0</v>
      </c>
      <c r="O272" s="214">
        <v>0</v>
      </c>
      <c r="P272" s="306">
        <v>0</v>
      </c>
      <c r="Q272" s="18" t="str">
        <f t="shared" si="6"/>
        <v/>
      </c>
    </row>
    <row r="273" spans="1:17" s="18" customFormat="1" x14ac:dyDescent="0.25">
      <c r="A273" s="213"/>
      <c r="B273" s="134"/>
      <c r="C273" s="134"/>
      <c r="D273" s="135" t="s">
        <v>113</v>
      </c>
      <c r="E273" s="211">
        <v>0</v>
      </c>
      <c r="F273" s="211">
        <v>0</v>
      </c>
      <c r="G273" s="211">
        <v>0</v>
      </c>
      <c r="H273" s="211">
        <v>0</v>
      </c>
      <c r="I273" s="211">
        <v>0</v>
      </c>
      <c r="J273" s="211">
        <v>0</v>
      </c>
      <c r="K273" s="211">
        <v>0</v>
      </c>
      <c r="L273" s="211">
        <v>0</v>
      </c>
      <c r="M273" s="211">
        <v>0</v>
      </c>
      <c r="N273" s="211">
        <v>0</v>
      </c>
      <c r="O273" s="211">
        <v>0</v>
      </c>
      <c r="P273" s="212">
        <v>0</v>
      </c>
      <c r="Q273" s="18" t="str">
        <f t="shared" si="6"/>
        <v/>
      </c>
    </row>
    <row r="274" spans="1:17" s="18" customFormat="1" x14ac:dyDescent="0.25">
      <c r="A274" s="213"/>
      <c r="B274" s="134" t="s">
        <v>230</v>
      </c>
      <c r="C274" s="134" t="s">
        <v>1404</v>
      </c>
      <c r="D274" s="135" t="s">
        <v>392</v>
      </c>
      <c r="E274" s="211">
        <v>4</v>
      </c>
      <c r="F274" s="211">
        <v>1</v>
      </c>
      <c r="G274" s="211">
        <v>1</v>
      </c>
      <c r="H274" s="211">
        <v>0</v>
      </c>
      <c r="I274" s="211">
        <v>0</v>
      </c>
      <c r="J274" s="211">
        <v>0</v>
      </c>
      <c r="K274" s="211">
        <v>0</v>
      </c>
      <c r="L274" s="211">
        <v>0</v>
      </c>
      <c r="M274" s="211">
        <v>4</v>
      </c>
      <c r="N274" s="211">
        <v>0</v>
      </c>
      <c r="O274" s="211">
        <v>0</v>
      </c>
      <c r="P274" s="212">
        <v>5</v>
      </c>
      <c r="Q274" s="18" t="str">
        <f t="shared" si="6"/>
        <v/>
      </c>
    </row>
    <row r="275" spans="1:17" s="18" customFormat="1" x14ac:dyDescent="0.25">
      <c r="A275" s="213"/>
      <c r="B275" s="134"/>
      <c r="C275" s="134"/>
      <c r="D275" s="135" t="s">
        <v>119</v>
      </c>
      <c r="E275" s="214">
        <v>0</v>
      </c>
      <c r="F275" s="214">
        <v>0</v>
      </c>
      <c r="G275" s="214">
        <v>0</v>
      </c>
      <c r="H275" s="214">
        <v>0</v>
      </c>
      <c r="I275" s="214">
        <v>0</v>
      </c>
      <c r="J275" s="214">
        <v>0</v>
      </c>
      <c r="K275" s="214">
        <v>0</v>
      </c>
      <c r="L275" s="214">
        <v>0</v>
      </c>
      <c r="M275" s="214">
        <v>0</v>
      </c>
      <c r="N275" s="214">
        <v>0</v>
      </c>
      <c r="O275" s="214">
        <v>0</v>
      </c>
      <c r="P275" s="306">
        <v>0</v>
      </c>
      <c r="Q275" s="18" t="str">
        <f t="shared" si="6"/>
        <v/>
      </c>
    </row>
    <row r="276" spans="1:17" s="18" customFormat="1" x14ac:dyDescent="0.25">
      <c r="A276" s="213"/>
      <c r="B276" s="134"/>
      <c r="C276" s="134"/>
      <c r="D276" s="135" t="s">
        <v>113</v>
      </c>
      <c r="E276" s="214">
        <v>0</v>
      </c>
      <c r="F276" s="214">
        <v>0</v>
      </c>
      <c r="G276" s="214">
        <v>0</v>
      </c>
      <c r="H276" s="214">
        <v>0</v>
      </c>
      <c r="I276" s="214">
        <v>0</v>
      </c>
      <c r="J276" s="214">
        <v>0</v>
      </c>
      <c r="K276" s="214">
        <v>0</v>
      </c>
      <c r="L276" s="214">
        <v>0</v>
      </c>
      <c r="M276" s="214">
        <v>0</v>
      </c>
      <c r="N276" s="214">
        <v>0</v>
      </c>
      <c r="O276" s="214">
        <v>0</v>
      </c>
      <c r="P276" s="306">
        <v>0</v>
      </c>
      <c r="Q276" s="18" t="str">
        <f t="shared" si="6"/>
        <v/>
      </c>
    </row>
    <row r="277" spans="1:17" s="18" customFormat="1" x14ac:dyDescent="0.25">
      <c r="A277" s="213"/>
      <c r="B277" s="134" t="s">
        <v>231</v>
      </c>
      <c r="C277" s="134" t="s">
        <v>446</v>
      </c>
      <c r="D277" s="135" t="s">
        <v>392</v>
      </c>
      <c r="E277" s="211">
        <v>2</v>
      </c>
      <c r="F277" s="211">
        <v>6</v>
      </c>
      <c r="G277" s="211">
        <v>1</v>
      </c>
      <c r="H277" s="211">
        <v>0</v>
      </c>
      <c r="I277" s="211">
        <v>0</v>
      </c>
      <c r="J277" s="211">
        <v>0</v>
      </c>
      <c r="K277" s="211">
        <v>0</v>
      </c>
      <c r="L277" s="211">
        <v>0</v>
      </c>
      <c r="M277" s="211">
        <v>7</v>
      </c>
      <c r="N277" s="211">
        <v>0</v>
      </c>
      <c r="O277" s="211">
        <v>0</v>
      </c>
      <c r="P277" s="212">
        <v>8</v>
      </c>
      <c r="Q277" s="18" t="str">
        <f t="shared" si="6"/>
        <v/>
      </c>
    </row>
    <row r="278" spans="1:17" s="18" customFormat="1" x14ac:dyDescent="0.25">
      <c r="A278" s="213"/>
      <c r="B278" s="134"/>
      <c r="C278" s="134"/>
      <c r="D278" s="135" t="s">
        <v>119</v>
      </c>
      <c r="E278" s="214">
        <v>0</v>
      </c>
      <c r="F278" s="214">
        <v>0</v>
      </c>
      <c r="G278" s="214">
        <v>0</v>
      </c>
      <c r="H278" s="214">
        <v>0</v>
      </c>
      <c r="I278" s="214">
        <v>0</v>
      </c>
      <c r="J278" s="214">
        <v>0</v>
      </c>
      <c r="K278" s="214">
        <v>0</v>
      </c>
      <c r="L278" s="214">
        <v>0</v>
      </c>
      <c r="M278" s="214">
        <v>0</v>
      </c>
      <c r="N278" s="214">
        <v>0</v>
      </c>
      <c r="O278" s="214">
        <v>0</v>
      </c>
      <c r="P278" s="306">
        <v>0</v>
      </c>
      <c r="Q278" s="18" t="str">
        <f t="shared" si="6"/>
        <v/>
      </c>
    </row>
    <row r="279" spans="1:17" s="18" customFormat="1" x14ac:dyDescent="0.25">
      <c r="A279" s="213"/>
      <c r="B279" s="134"/>
      <c r="C279" s="134"/>
      <c r="D279" s="135" t="s">
        <v>113</v>
      </c>
      <c r="E279" s="214">
        <v>0</v>
      </c>
      <c r="F279" s="214">
        <v>4</v>
      </c>
      <c r="G279" s="214">
        <v>1</v>
      </c>
      <c r="H279" s="214">
        <v>0</v>
      </c>
      <c r="I279" s="214">
        <v>0</v>
      </c>
      <c r="J279" s="214">
        <v>0</v>
      </c>
      <c r="K279" s="214">
        <v>0</v>
      </c>
      <c r="L279" s="214">
        <v>0</v>
      </c>
      <c r="M279" s="214">
        <v>2</v>
      </c>
      <c r="N279" s="214">
        <v>0</v>
      </c>
      <c r="O279" s="214">
        <v>1</v>
      </c>
      <c r="P279" s="306">
        <v>4</v>
      </c>
      <c r="Q279" s="18" t="str">
        <f t="shared" si="6"/>
        <v/>
      </c>
    </row>
    <row r="280" spans="1:17" s="18" customFormat="1" x14ac:dyDescent="0.25">
      <c r="A280" s="213"/>
      <c r="B280" s="134" t="s">
        <v>233</v>
      </c>
      <c r="C280" s="134" t="s">
        <v>424</v>
      </c>
      <c r="D280" s="135" t="s">
        <v>392</v>
      </c>
      <c r="E280" s="211">
        <v>0</v>
      </c>
      <c r="F280" s="211">
        <v>0</v>
      </c>
      <c r="G280" s="211">
        <v>0</v>
      </c>
      <c r="H280" s="211">
        <v>0</v>
      </c>
      <c r="I280" s="211">
        <v>0</v>
      </c>
      <c r="J280" s="211">
        <v>0</v>
      </c>
      <c r="K280" s="211">
        <v>0</v>
      </c>
      <c r="L280" s="211">
        <v>0</v>
      </c>
      <c r="M280" s="211">
        <v>0</v>
      </c>
      <c r="N280" s="211">
        <v>0</v>
      </c>
      <c r="O280" s="211">
        <v>0</v>
      </c>
      <c r="P280" s="212">
        <v>0</v>
      </c>
      <c r="Q280" s="18" t="str">
        <f t="shared" si="6"/>
        <v/>
      </c>
    </row>
    <row r="281" spans="1:17" s="18" customFormat="1" x14ac:dyDescent="0.25">
      <c r="A281" s="213"/>
      <c r="B281" s="134"/>
      <c r="C281" s="134"/>
      <c r="D281" s="135" t="s">
        <v>119</v>
      </c>
      <c r="E281" s="214">
        <v>0</v>
      </c>
      <c r="F281" s="214">
        <v>0</v>
      </c>
      <c r="G281" s="214">
        <v>0</v>
      </c>
      <c r="H281" s="214">
        <v>0</v>
      </c>
      <c r="I281" s="214">
        <v>0</v>
      </c>
      <c r="J281" s="214">
        <v>0</v>
      </c>
      <c r="K281" s="214">
        <v>0</v>
      </c>
      <c r="L281" s="214">
        <v>0</v>
      </c>
      <c r="M281" s="214">
        <v>0</v>
      </c>
      <c r="N281" s="214">
        <v>0</v>
      </c>
      <c r="O281" s="214">
        <v>0</v>
      </c>
      <c r="P281" s="306">
        <v>0</v>
      </c>
      <c r="Q281" s="18" t="str">
        <f t="shared" si="6"/>
        <v/>
      </c>
    </row>
    <row r="282" spans="1:17" s="18" customFormat="1" x14ac:dyDescent="0.25">
      <c r="A282" s="213"/>
      <c r="B282" s="134"/>
      <c r="C282" s="134"/>
      <c r="D282" s="135" t="s">
        <v>113</v>
      </c>
      <c r="E282" s="214">
        <v>1</v>
      </c>
      <c r="F282" s="214">
        <v>1</v>
      </c>
      <c r="G282" s="214">
        <v>2</v>
      </c>
      <c r="H282" s="214">
        <v>0</v>
      </c>
      <c r="I282" s="214">
        <v>0</v>
      </c>
      <c r="J282" s="214">
        <v>0</v>
      </c>
      <c r="K282" s="214">
        <v>0</v>
      </c>
      <c r="L282" s="214">
        <v>0</v>
      </c>
      <c r="M282" s="214">
        <v>0</v>
      </c>
      <c r="N282" s="214">
        <v>0</v>
      </c>
      <c r="O282" s="214">
        <v>0</v>
      </c>
      <c r="P282" s="306">
        <v>2</v>
      </c>
      <c r="Q282" s="18" t="str">
        <f t="shared" si="6"/>
        <v/>
      </c>
    </row>
    <row r="283" spans="1:17" s="18" customFormat="1" x14ac:dyDescent="0.25">
      <c r="A283" s="139"/>
      <c r="B283" s="134" t="s">
        <v>30</v>
      </c>
      <c r="C283" s="134" t="s">
        <v>1405</v>
      </c>
      <c r="D283" s="135" t="s">
        <v>392</v>
      </c>
      <c r="E283" s="211">
        <v>0</v>
      </c>
      <c r="F283" s="211">
        <v>0</v>
      </c>
      <c r="G283" s="211">
        <v>0</v>
      </c>
      <c r="H283" s="211">
        <v>0</v>
      </c>
      <c r="I283" s="211">
        <v>0</v>
      </c>
      <c r="J283" s="211">
        <v>0</v>
      </c>
      <c r="K283" s="211">
        <v>0</v>
      </c>
      <c r="L283" s="211">
        <v>0</v>
      </c>
      <c r="M283" s="211">
        <v>0</v>
      </c>
      <c r="N283" s="211">
        <v>0</v>
      </c>
      <c r="O283" s="211">
        <v>0</v>
      </c>
      <c r="P283" s="212">
        <v>0</v>
      </c>
      <c r="Q283" s="18" t="str">
        <f t="shared" si="6"/>
        <v/>
      </c>
    </row>
    <row r="284" spans="1:17" s="18" customFormat="1" x14ac:dyDescent="0.25">
      <c r="A284" s="213"/>
      <c r="B284" s="134"/>
      <c r="C284" s="134"/>
      <c r="D284" s="135" t="s">
        <v>119</v>
      </c>
      <c r="E284" s="214">
        <v>127</v>
      </c>
      <c r="F284" s="214">
        <v>141</v>
      </c>
      <c r="G284" s="214">
        <v>17</v>
      </c>
      <c r="H284" s="214">
        <v>0</v>
      </c>
      <c r="I284" s="214">
        <v>60</v>
      </c>
      <c r="J284" s="214">
        <v>9</v>
      </c>
      <c r="K284" s="214">
        <v>4</v>
      </c>
      <c r="L284" s="214">
        <v>0</v>
      </c>
      <c r="M284" s="214">
        <v>156</v>
      </c>
      <c r="N284" s="214">
        <v>4</v>
      </c>
      <c r="O284" s="214">
        <v>18</v>
      </c>
      <c r="P284" s="306">
        <v>268</v>
      </c>
      <c r="Q284" s="18" t="str">
        <f t="shared" si="6"/>
        <v/>
      </c>
    </row>
    <row r="285" spans="1:17" s="18" customFormat="1" x14ac:dyDescent="0.25">
      <c r="A285" s="213"/>
      <c r="B285" s="134"/>
      <c r="C285" s="134"/>
      <c r="D285" s="135" t="s">
        <v>113</v>
      </c>
      <c r="E285" s="211">
        <v>0</v>
      </c>
      <c r="F285" s="211">
        <v>0</v>
      </c>
      <c r="G285" s="211">
        <v>0</v>
      </c>
      <c r="H285" s="211">
        <v>0</v>
      </c>
      <c r="I285" s="211">
        <v>0</v>
      </c>
      <c r="J285" s="211">
        <v>0</v>
      </c>
      <c r="K285" s="211">
        <v>0</v>
      </c>
      <c r="L285" s="211">
        <v>0</v>
      </c>
      <c r="M285" s="211">
        <v>0</v>
      </c>
      <c r="N285" s="211">
        <v>0</v>
      </c>
      <c r="O285" s="211">
        <v>0</v>
      </c>
      <c r="P285" s="212">
        <v>0</v>
      </c>
      <c r="Q285" s="18" t="str">
        <f t="shared" si="6"/>
        <v/>
      </c>
    </row>
    <row r="286" spans="1:17" s="18" customFormat="1" x14ac:dyDescent="0.25">
      <c r="A286" s="213"/>
      <c r="B286" s="134" t="s">
        <v>235</v>
      </c>
      <c r="C286" s="134" t="s">
        <v>438</v>
      </c>
      <c r="D286" s="135" t="s">
        <v>392</v>
      </c>
      <c r="E286" s="214">
        <v>0</v>
      </c>
      <c r="F286" s="214">
        <v>0</v>
      </c>
      <c r="G286" s="214">
        <v>0</v>
      </c>
      <c r="H286" s="214">
        <v>0</v>
      </c>
      <c r="I286" s="214">
        <v>0</v>
      </c>
      <c r="J286" s="214">
        <v>0</v>
      </c>
      <c r="K286" s="214">
        <v>0</v>
      </c>
      <c r="L286" s="214">
        <v>0</v>
      </c>
      <c r="M286" s="214">
        <v>0</v>
      </c>
      <c r="N286" s="214">
        <v>0</v>
      </c>
      <c r="O286" s="214">
        <v>0</v>
      </c>
      <c r="P286" s="306">
        <v>0</v>
      </c>
      <c r="Q286" s="18" t="str">
        <f t="shared" si="6"/>
        <v/>
      </c>
    </row>
    <row r="287" spans="1:17" s="18" customFormat="1" x14ac:dyDescent="0.25">
      <c r="A287" s="213"/>
      <c r="B287" s="134"/>
      <c r="C287" s="134"/>
      <c r="D287" s="135" t="s">
        <v>119</v>
      </c>
      <c r="E287" s="214">
        <v>0</v>
      </c>
      <c r="F287" s="214">
        <v>0</v>
      </c>
      <c r="G287" s="214">
        <v>0</v>
      </c>
      <c r="H287" s="214">
        <v>0</v>
      </c>
      <c r="I287" s="214">
        <v>0</v>
      </c>
      <c r="J287" s="214">
        <v>0</v>
      </c>
      <c r="K287" s="214">
        <v>0</v>
      </c>
      <c r="L287" s="214">
        <v>0</v>
      </c>
      <c r="M287" s="214">
        <v>0</v>
      </c>
      <c r="N287" s="214">
        <v>0</v>
      </c>
      <c r="O287" s="214">
        <v>0</v>
      </c>
      <c r="P287" s="306">
        <v>0</v>
      </c>
      <c r="Q287" s="18" t="str">
        <f t="shared" si="6"/>
        <v/>
      </c>
    </row>
    <row r="288" spans="1:17" s="18" customFormat="1" x14ac:dyDescent="0.25">
      <c r="A288" s="213"/>
      <c r="B288" s="134"/>
      <c r="C288" s="134"/>
      <c r="D288" s="135" t="s">
        <v>113</v>
      </c>
      <c r="E288" s="211">
        <v>2</v>
      </c>
      <c r="F288" s="211">
        <v>2</v>
      </c>
      <c r="G288" s="211">
        <v>0</v>
      </c>
      <c r="H288" s="211">
        <v>0</v>
      </c>
      <c r="I288" s="211">
        <v>0</v>
      </c>
      <c r="J288" s="211">
        <v>0</v>
      </c>
      <c r="K288" s="211">
        <v>0</v>
      </c>
      <c r="L288" s="211">
        <v>0</v>
      </c>
      <c r="M288" s="211">
        <v>4</v>
      </c>
      <c r="N288" s="211">
        <v>0</v>
      </c>
      <c r="O288" s="211">
        <v>0</v>
      </c>
      <c r="P288" s="212">
        <v>4</v>
      </c>
      <c r="Q288" s="18" t="str">
        <f t="shared" si="6"/>
        <v/>
      </c>
    </row>
    <row r="289" spans="1:17" s="18" customFormat="1" x14ac:dyDescent="0.25">
      <c r="A289" s="213"/>
      <c r="B289" s="134" t="s">
        <v>264</v>
      </c>
      <c r="C289" s="134" t="s">
        <v>448</v>
      </c>
      <c r="D289" s="135" t="s">
        <v>392</v>
      </c>
      <c r="E289" s="214">
        <v>0</v>
      </c>
      <c r="F289" s="214">
        <v>0</v>
      </c>
      <c r="G289" s="214">
        <v>0</v>
      </c>
      <c r="H289" s="214">
        <v>0</v>
      </c>
      <c r="I289" s="214">
        <v>0</v>
      </c>
      <c r="J289" s="214">
        <v>0</v>
      </c>
      <c r="K289" s="214">
        <v>0</v>
      </c>
      <c r="L289" s="214">
        <v>0</v>
      </c>
      <c r="M289" s="214">
        <v>0</v>
      </c>
      <c r="N289" s="214">
        <v>0</v>
      </c>
      <c r="O289" s="214">
        <v>0</v>
      </c>
      <c r="P289" s="306">
        <v>0</v>
      </c>
      <c r="Q289" s="18" t="str">
        <f t="shared" si="6"/>
        <v/>
      </c>
    </row>
    <row r="290" spans="1:17" s="18" customFormat="1" x14ac:dyDescent="0.25">
      <c r="A290" s="213"/>
      <c r="B290" s="134"/>
      <c r="C290" s="134"/>
      <c r="D290" s="135" t="s">
        <v>119</v>
      </c>
      <c r="E290" s="214">
        <v>0</v>
      </c>
      <c r="F290" s="214">
        <v>0</v>
      </c>
      <c r="G290" s="214">
        <v>0</v>
      </c>
      <c r="H290" s="214">
        <v>0</v>
      </c>
      <c r="I290" s="214">
        <v>0</v>
      </c>
      <c r="J290" s="214">
        <v>0</v>
      </c>
      <c r="K290" s="214">
        <v>0</v>
      </c>
      <c r="L290" s="214">
        <v>0</v>
      </c>
      <c r="M290" s="214">
        <v>0</v>
      </c>
      <c r="N290" s="214">
        <v>0</v>
      </c>
      <c r="O290" s="214">
        <v>0</v>
      </c>
      <c r="P290" s="306">
        <v>0</v>
      </c>
      <c r="Q290" s="18" t="str">
        <f t="shared" si="6"/>
        <v/>
      </c>
    </row>
    <row r="291" spans="1:17" s="18" customFormat="1" x14ac:dyDescent="0.25">
      <c r="A291" s="213"/>
      <c r="B291" s="134"/>
      <c r="C291" s="134"/>
      <c r="D291" s="135" t="s">
        <v>113</v>
      </c>
      <c r="E291" s="211">
        <v>2</v>
      </c>
      <c r="F291" s="211">
        <v>0</v>
      </c>
      <c r="G291" s="211">
        <v>0</v>
      </c>
      <c r="H291" s="211">
        <v>0</v>
      </c>
      <c r="I291" s="211">
        <v>0</v>
      </c>
      <c r="J291" s="211">
        <v>0</v>
      </c>
      <c r="K291" s="211">
        <v>0</v>
      </c>
      <c r="L291" s="211">
        <v>0</v>
      </c>
      <c r="M291" s="211">
        <v>2</v>
      </c>
      <c r="N291" s="211">
        <v>0</v>
      </c>
      <c r="O291" s="211">
        <v>0</v>
      </c>
      <c r="P291" s="212">
        <v>2</v>
      </c>
      <c r="Q291" s="18" t="str">
        <f t="shared" si="6"/>
        <v/>
      </c>
    </row>
    <row r="292" spans="1:17" s="18" customFormat="1" x14ac:dyDescent="0.25">
      <c r="A292" s="213"/>
      <c r="B292" s="134" t="s">
        <v>237</v>
      </c>
      <c r="C292" s="134" t="s">
        <v>437</v>
      </c>
      <c r="D292" s="135" t="s">
        <v>392</v>
      </c>
      <c r="E292" s="214">
        <v>1</v>
      </c>
      <c r="F292" s="214">
        <v>0</v>
      </c>
      <c r="G292" s="214">
        <v>0</v>
      </c>
      <c r="H292" s="214">
        <v>0</v>
      </c>
      <c r="I292" s="214">
        <v>0</v>
      </c>
      <c r="J292" s="214">
        <v>0</v>
      </c>
      <c r="K292" s="214">
        <v>0</v>
      </c>
      <c r="L292" s="214">
        <v>0</v>
      </c>
      <c r="M292" s="214">
        <v>1</v>
      </c>
      <c r="N292" s="214">
        <v>0</v>
      </c>
      <c r="O292" s="214">
        <v>0</v>
      </c>
      <c r="P292" s="306">
        <v>1</v>
      </c>
      <c r="Q292" s="18" t="str">
        <f t="shared" si="6"/>
        <v/>
      </c>
    </row>
    <row r="293" spans="1:17" s="18" customFormat="1" x14ac:dyDescent="0.25">
      <c r="A293" s="213"/>
      <c r="B293" s="134"/>
      <c r="C293" s="134"/>
      <c r="D293" s="135" t="s">
        <v>119</v>
      </c>
      <c r="E293" s="211">
        <v>0</v>
      </c>
      <c r="F293" s="211">
        <v>0</v>
      </c>
      <c r="G293" s="211">
        <v>0</v>
      </c>
      <c r="H293" s="211">
        <v>0</v>
      </c>
      <c r="I293" s="211">
        <v>0</v>
      </c>
      <c r="J293" s="211">
        <v>0</v>
      </c>
      <c r="K293" s="211">
        <v>0</v>
      </c>
      <c r="L293" s="211">
        <v>0</v>
      </c>
      <c r="M293" s="211">
        <v>0</v>
      </c>
      <c r="N293" s="211">
        <v>0</v>
      </c>
      <c r="O293" s="211">
        <v>0</v>
      </c>
      <c r="P293" s="212">
        <v>0</v>
      </c>
      <c r="Q293" s="18" t="str">
        <f t="shared" si="6"/>
        <v/>
      </c>
    </row>
    <row r="294" spans="1:17" s="18" customFormat="1" x14ac:dyDescent="0.25">
      <c r="A294" s="213"/>
      <c r="B294" s="134"/>
      <c r="C294" s="134"/>
      <c r="D294" s="135" t="s">
        <v>113</v>
      </c>
      <c r="E294" s="214">
        <v>4</v>
      </c>
      <c r="F294" s="214">
        <v>3</v>
      </c>
      <c r="G294" s="214">
        <v>3</v>
      </c>
      <c r="H294" s="214">
        <v>0</v>
      </c>
      <c r="I294" s="214">
        <v>1</v>
      </c>
      <c r="J294" s="214">
        <v>1</v>
      </c>
      <c r="K294" s="214">
        <v>0</v>
      </c>
      <c r="L294" s="214">
        <v>0</v>
      </c>
      <c r="M294" s="214">
        <v>2</v>
      </c>
      <c r="N294" s="214">
        <v>0</v>
      </c>
      <c r="O294" s="214">
        <v>0</v>
      </c>
      <c r="P294" s="306">
        <v>7</v>
      </c>
      <c r="Q294" s="18" t="str">
        <f t="shared" si="6"/>
        <v/>
      </c>
    </row>
    <row r="295" spans="1:17" s="18" customFormat="1" x14ac:dyDescent="0.25">
      <c r="A295" s="213"/>
      <c r="B295" s="134" t="s">
        <v>238</v>
      </c>
      <c r="C295" s="134" t="s">
        <v>1406</v>
      </c>
      <c r="D295" s="135" t="s">
        <v>392</v>
      </c>
      <c r="E295" s="211">
        <v>13</v>
      </c>
      <c r="F295" s="211">
        <v>4</v>
      </c>
      <c r="G295" s="211">
        <v>7</v>
      </c>
      <c r="H295" s="211">
        <v>0</v>
      </c>
      <c r="I295" s="211">
        <v>3</v>
      </c>
      <c r="J295" s="211">
        <v>1</v>
      </c>
      <c r="K295" s="211">
        <v>0</v>
      </c>
      <c r="L295" s="211">
        <v>0</v>
      </c>
      <c r="M295" s="211">
        <v>3</v>
      </c>
      <c r="N295" s="211">
        <v>0</v>
      </c>
      <c r="O295" s="211">
        <v>3</v>
      </c>
      <c r="P295" s="212">
        <v>17</v>
      </c>
      <c r="Q295" s="18" t="str">
        <f t="shared" si="6"/>
        <v/>
      </c>
    </row>
    <row r="296" spans="1:17" s="18" customFormat="1" x14ac:dyDescent="0.25">
      <c r="A296" s="213"/>
      <c r="B296" s="134"/>
      <c r="C296" s="134"/>
      <c r="D296" s="135" t="s">
        <v>119</v>
      </c>
      <c r="E296" s="214">
        <v>0</v>
      </c>
      <c r="F296" s="214">
        <v>0</v>
      </c>
      <c r="G296" s="214">
        <v>0</v>
      </c>
      <c r="H296" s="214">
        <v>0</v>
      </c>
      <c r="I296" s="214">
        <v>0</v>
      </c>
      <c r="J296" s="214">
        <v>0</v>
      </c>
      <c r="K296" s="214">
        <v>0</v>
      </c>
      <c r="L296" s="214">
        <v>0</v>
      </c>
      <c r="M296" s="214">
        <v>0</v>
      </c>
      <c r="N296" s="214">
        <v>0</v>
      </c>
      <c r="O296" s="214">
        <v>0</v>
      </c>
      <c r="P296" s="306">
        <v>0</v>
      </c>
      <c r="Q296" s="18" t="str">
        <f t="shared" si="6"/>
        <v/>
      </c>
    </row>
    <row r="297" spans="1:17" s="18" customFormat="1" x14ac:dyDescent="0.25">
      <c r="A297" s="213"/>
      <c r="B297" s="134"/>
      <c r="C297" s="134"/>
      <c r="D297" s="135" t="s">
        <v>113</v>
      </c>
      <c r="E297" s="211">
        <v>0</v>
      </c>
      <c r="F297" s="211">
        <v>0</v>
      </c>
      <c r="G297" s="211">
        <v>0</v>
      </c>
      <c r="H297" s="211">
        <v>0</v>
      </c>
      <c r="I297" s="211">
        <v>0</v>
      </c>
      <c r="J297" s="211">
        <v>0</v>
      </c>
      <c r="K297" s="211">
        <v>0</v>
      </c>
      <c r="L297" s="211">
        <v>0</v>
      </c>
      <c r="M297" s="211">
        <v>0</v>
      </c>
      <c r="N297" s="211">
        <v>0</v>
      </c>
      <c r="O297" s="211">
        <v>0</v>
      </c>
      <c r="P297" s="212">
        <v>0</v>
      </c>
      <c r="Q297" s="18" t="str">
        <f t="shared" si="6"/>
        <v/>
      </c>
    </row>
    <row r="298" spans="1:17" s="18" customFormat="1" x14ac:dyDescent="0.25">
      <c r="A298" s="22" t="s">
        <v>239</v>
      </c>
      <c r="B298" s="23"/>
      <c r="C298" s="23"/>
      <c r="D298" s="23"/>
      <c r="E298" s="24">
        <v>178</v>
      </c>
      <c r="F298" s="24">
        <v>185</v>
      </c>
      <c r="G298" s="24">
        <v>39</v>
      </c>
      <c r="H298" s="24">
        <v>0</v>
      </c>
      <c r="I298" s="24">
        <v>74</v>
      </c>
      <c r="J298" s="24">
        <v>14</v>
      </c>
      <c r="K298" s="24">
        <v>4</v>
      </c>
      <c r="L298" s="24">
        <v>0</v>
      </c>
      <c r="M298" s="24">
        <v>205</v>
      </c>
      <c r="N298" s="24">
        <v>5</v>
      </c>
      <c r="O298" s="24">
        <v>22</v>
      </c>
      <c r="P298" s="25">
        <v>363</v>
      </c>
      <c r="Q298" s="18" t="str">
        <f t="shared" si="6"/>
        <v/>
      </c>
    </row>
    <row r="299" spans="1:17" s="18" customFormat="1" x14ac:dyDescent="0.25">
      <c r="A299" s="138" t="s">
        <v>120</v>
      </c>
      <c r="B299" s="134" t="s">
        <v>240</v>
      </c>
      <c r="C299" s="134" t="s">
        <v>1407</v>
      </c>
      <c r="D299" s="135" t="s">
        <v>392</v>
      </c>
      <c r="E299" s="208">
        <v>2</v>
      </c>
      <c r="F299" s="208">
        <v>0</v>
      </c>
      <c r="G299" s="208">
        <v>0</v>
      </c>
      <c r="H299" s="208">
        <v>0</v>
      </c>
      <c r="I299" s="208">
        <v>0</v>
      </c>
      <c r="J299" s="208">
        <v>1</v>
      </c>
      <c r="K299" s="208">
        <v>0</v>
      </c>
      <c r="L299" s="208">
        <v>0</v>
      </c>
      <c r="M299" s="208">
        <v>1</v>
      </c>
      <c r="N299" s="208">
        <v>0</v>
      </c>
      <c r="O299" s="208">
        <v>0</v>
      </c>
      <c r="P299" s="306">
        <v>2</v>
      </c>
      <c r="Q299" s="18" t="str">
        <f t="shared" si="6"/>
        <v/>
      </c>
    </row>
    <row r="300" spans="1:17" s="18" customFormat="1" x14ac:dyDescent="0.25">
      <c r="A300" s="213"/>
      <c r="B300" s="134"/>
      <c r="C300" s="134"/>
      <c r="D300" s="135" t="s">
        <v>119</v>
      </c>
      <c r="E300" s="211">
        <v>0</v>
      </c>
      <c r="F300" s="211">
        <v>0</v>
      </c>
      <c r="G300" s="211">
        <v>0</v>
      </c>
      <c r="H300" s="211">
        <v>0</v>
      </c>
      <c r="I300" s="211">
        <v>0</v>
      </c>
      <c r="J300" s="211">
        <v>0</v>
      </c>
      <c r="K300" s="211">
        <v>0</v>
      </c>
      <c r="L300" s="211">
        <v>0</v>
      </c>
      <c r="M300" s="211">
        <v>0</v>
      </c>
      <c r="N300" s="211">
        <v>0</v>
      </c>
      <c r="O300" s="211">
        <v>0</v>
      </c>
      <c r="P300" s="212">
        <v>0</v>
      </c>
      <c r="Q300" s="18" t="str">
        <f t="shared" si="6"/>
        <v/>
      </c>
    </row>
    <row r="301" spans="1:17" s="18" customFormat="1" x14ac:dyDescent="0.25">
      <c r="A301" s="139"/>
      <c r="B301" s="134"/>
      <c r="C301" s="134"/>
      <c r="D301" s="135" t="s">
        <v>113</v>
      </c>
      <c r="E301" s="211">
        <v>0</v>
      </c>
      <c r="F301" s="211">
        <v>0</v>
      </c>
      <c r="G301" s="211">
        <v>0</v>
      </c>
      <c r="H301" s="211">
        <v>0</v>
      </c>
      <c r="I301" s="211">
        <v>0</v>
      </c>
      <c r="J301" s="211">
        <v>0</v>
      </c>
      <c r="K301" s="211">
        <v>0</v>
      </c>
      <c r="L301" s="211">
        <v>0</v>
      </c>
      <c r="M301" s="211">
        <v>0</v>
      </c>
      <c r="N301" s="211">
        <v>0</v>
      </c>
      <c r="O301" s="211">
        <v>0</v>
      </c>
      <c r="P301" s="212">
        <v>0</v>
      </c>
      <c r="Q301" s="18" t="str">
        <f t="shared" si="6"/>
        <v/>
      </c>
    </row>
    <row r="302" spans="1:17" s="18" customFormat="1" x14ac:dyDescent="0.25">
      <c r="A302" s="213"/>
      <c r="B302" s="134" t="s">
        <v>241</v>
      </c>
      <c r="C302" s="134" t="s">
        <v>1408</v>
      </c>
      <c r="D302" s="135" t="s">
        <v>392</v>
      </c>
      <c r="E302" s="214">
        <v>6</v>
      </c>
      <c r="F302" s="214">
        <v>0</v>
      </c>
      <c r="G302" s="214">
        <v>0</v>
      </c>
      <c r="H302" s="214">
        <v>0</v>
      </c>
      <c r="I302" s="214">
        <v>1</v>
      </c>
      <c r="J302" s="214">
        <v>0</v>
      </c>
      <c r="K302" s="214">
        <v>0</v>
      </c>
      <c r="L302" s="214">
        <v>0</v>
      </c>
      <c r="M302" s="214">
        <v>5</v>
      </c>
      <c r="N302" s="214">
        <v>0</v>
      </c>
      <c r="O302" s="214">
        <v>0</v>
      </c>
      <c r="P302" s="306">
        <v>6</v>
      </c>
      <c r="Q302" s="18" t="str">
        <f t="shared" si="6"/>
        <v/>
      </c>
    </row>
    <row r="303" spans="1:17" s="18" customFormat="1" x14ac:dyDescent="0.25">
      <c r="A303" s="213"/>
      <c r="B303" s="134"/>
      <c r="C303" s="134"/>
      <c r="D303" s="135" t="s">
        <v>119</v>
      </c>
      <c r="E303" s="211">
        <v>0</v>
      </c>
      <c r="F303" s="211">
        <v>0</v>
      </c>
      <c r="G303" s="211">
        <v>0</v>
      </c>
      <c r="H303" s="211">
        <v>0</v>
      </c>
      <c r="I303" s="211">
        <v>0</v>
      </c>
      <c r="J303" s="211">
        <v>0</v>
      </c>
      <c r="K303" s="211">
        <v>0</v>
      </c>
      <c r="L303" s="211">
        <v>0</v>
      </c>
      <c r="M303" s="211">
        <v>0</v>
      </c>
      <c r="N303" s="211">
        <v>0</v>
      </c>
      <c r="O303" s="211">
        <v>0</v>
      </c>
      <c r="P303" s="212">
        <v>0</v>
      </c>
      <c r="Q303" s="18" t="str">
        <f t="shared" si="6"/>
        <v/>
      </c>
    </row>
    <row r="304" spans="1:17" s="18" customFormat="1" x14ac:dyDescent="0.25">
      <c r="A304" s="213"/>
      <c r="B304" s="134"/>
      <c r="C304" s="134"/>
      <c r="D304" s="135" t="s">
        <v>113</v>
      </c>
      <c r="E304" s="211">
        <v>0</v>
      </c>
      <c r="F304" s="211">
        <v>0</v>
      </c>
      <c r="G304" s="211">
        <v>0</v>
      </c>
      <c r="H304" s="211">
        <v>0</v>
      </c>
      <c r="I304" s="211">
        <v>0</v>
      </c>
      <c r="J304" s="211">
        <v>0</v>
      </c>
      <c r="K304" s="211">
        <v>0</v>
      </c>
      <c r="L304" s="211">
        <v>0</v>
      </c>
      <c r="M304" s="211">
        <v>0</v>
      </c>
      <c r="N304" s="211">
        <v>0</v>
      </c>
      <c r="O304" s="211">
        <v>0</v>
      </c>
      <c r="P304" s="212">
        <v>0</v>
      </c>
      <c r="Q304" s="18" t="str">
        <f t="shared" si="6"/>
        <v/>
      </c>
    </row>
    <row r="305" spans="1:17" s="18" customFormat="1" x14ac:dyDescent="0.25">
      <c r="A305" s="213"/>
      <c r="B305" s="134" t="s">
        <v>1442</v>
      </c>
      <c r="C305" s="134" t="s">
        <v>1443</v>
      </c>
      <c r="D305" s="135" t="s">
        <v>392</v>
      </c>
      <c r="E305" s="214">
        <v>7</v>
      </c>
      <c r="F305" s="214">
        <v>0</v>
      </c>
      <c r="G305" s="214">
        <v>1</v>
      </c>
      <c r="H305" s="214">
        <v>0</v>
      </c>
      <c r="I305" s="214">
        <v>0</v>
      </c>
      <c r="J305" s="214">
        <v>1</v>
      </c>
      <c r="K305" s="214">
        <v>1</v>
      </c>
      <c r="L305" s="214">
        <v>0</v>
      </c>
      <c r="M305" s="214">
        <v>4</v>
      </c>
      <c r="N305" s="214">
        <v>0</v>
      </c>
      <c r="O305" s="214">
        <v>0</v>
      </c>
      <c r="P305" s="306">
        <v>7</v>
      </c>
      <c r="Q305" s="18" t="str">
        <f t="shared" si="6"/>
        <v/>
      </c>
    </row>
    <row r="306" spans="1:17" s="18" customFormat="1" x14ac:dyDescent="0.25">
      <c r="A306" s="213"/>
      <c r="B306" s="134"/>
      <c r="C306" s="134"/>
      <c r="D306" s="135" t="s">
        <v>119</v>
      </c>
      <c r="E306" s="214">
        <v>0</v>
      </c>
      <c r="F306" s="214">
        <v>0</v>
      </c>
      <c r="G306" s="214">
        <v>0</v>
      </c>
      <c r="H306" s="214">
        <v>0</v>
      </c>
      <c r="I306" s="214">
        <v>0</v>
      </c>
      <c r="J306" s="214">
        <v>0</v>
      </c>
      <c r="K306" s="214">
        <v>0</v>
      </c>
      <c r="L306" s="214">
        <v>0</v>
      </c>
      <c r="M306" s="214">
        <v>0</v>
      </c>
      <c r="N306" s="214">
        <v>0</v>
      </c>
      <c r="O306" s="214">
        <v>0</v>
      </c>
      <c r="P306" s="306">
        <v>0</v>
      </c>
      <c r="Q306" s="18" t="str">
        <f t="shared" si="6"/>
        <v/>
      </c>
    </row>
    <row r="307" spans="1:17" s="18" customFormat="1" x14ac:dyDescent="0.25">
      <c r="A307" s="213"/>
      <c r="B307" s="134"/>
      <c r="C307" s="134"/>
      <c r="D307" s="135" t="s">
        <v>113</v>
      </c>
      <c r="E307" s="211">
        <v>0</v>
      </c>
      <c r="F307" s="211">
        <v>0</v>
      </c>
      <c r="G307" s="211">
        <v>0</v>
      </c>
      <c r="H307" s="211">
        <v>0</v>
      </c>
      <c r="I307" s="211">
        <v>0</v>
      </c>
      <c r="J307" s="211">
        <v>0</v>
      </c>
      <c r="K307" s="211">
        <v>0</v>
      </c>
      <c r="L307" s="211">
        <v>0</v>
      </c>
      <c r="M307" s="211">
        <v>0</v>
      </c>
      <c r="N307" s="211">
        <v>0</v>
      </c>
      <c r="O307" s="211">
        <v>0</v>
      </c>
      <c r="P307" s="212">
        <v>0</v>
      </c>
      <c r="Q307" s="18" t="str">
        <f t="shared" si="6"/>
        <v/>
      </c>
    </row>
    <row r="308" spans="1:17" s="18" customFormat="1" x14ac:dyDescent="0.25">
      <c r="A308" s="138"/>
      <c r="B308" s="134" t="s">
        <v>242</v>
      </c>
      <c r="C308" s="134" t="s">
        <v>1409</v>
      </c>
      <c r="D308" s="135" t="s">
        <v>392</v>
      </c>
      <c r="E308" s="211">
        <v>0</v>
      </c>
      <c r="F308" s="211">
        <v>0</v>
      </c>
      <c r="G308" s="211">
        <v>0</v>
      </c>
      <c r="H308" s="211">
        <v>0</v>
      </c>
      <c r="I308" s="211">
        <v>0</v>
      </c>
      <c r="J308" s="211">
        <v>0</v>
      </c>
      <c r="K308" s="211">
        <v>0</v>
      </c>
      <c r="L308" s="211">
        <v>0</v>
      </c>
      <c r="M308" s="211">
        <v>0</v>
      </c>
      <c r="N308" s="211">
        <v>0</v>
      </c>
      <c r="O308" s="211">
        <v>0</v>
      </c>
      <c r="P308" s="212">
        <v>0</v>
      </c>
      <c r="Q308" s="18" t="str">
        <f t="shared" si="6"/>
        <v/>
      </c>
    </row>
    <row r="309" spans="1:17" s="18" customFormat="1" x14ac:dyDescent="0.25">
      <c r="A309" s="213"/>
      <c r="B309" s="134"/>
      <c r="C309" s="134"/>
      <c r="D309" s="135" t="s">
        <v>119</v>
      </c>
      <c r="E309" s="214">
        <v>23</v>
      </c>
      <c r="F309" s="214">
        <v>1</v>
      </c>
      <c r="G309" s="214">
        <v>1</v>
      </c>
      <c r="H309" s="214">
        <v>0</v>
      </c>
      <c r="I309" s="214">
        <v>0</v>
      </c>
      <c r="J309" s="214">
        <v>5</v>
      </c>
      <c r="K309" s="214">
        <v>0</v>
      </c>
      <c r="L309" s="214">
        <v>0</v>
      </c>
      <c r="M309" s="214">
        <v>17</v>
      </c>
      <c r="N309" s="214">
        <v>0</v>
      </c>
      <c r="O309" s="214">
        <v>1</v>
      </c>
      <c r="P309" s="306">
        <v>24</v>
      </c>
      <c r="Q309" s="18" t="str">
        <f t="shared" si="6"/>
        <v/>
      </c>
    </row>
    <row r="310" spans="1:17" s="18" customFormat="1" x14ac:dyDescent="0.25">
      <c r="A310" s="213"/>
      <c r="B310" s="134"/>
      <c r="C310" s="134"/>
      <c r="D310" s="135" t="s">
        <v>113</v>
      </c>
      <c r="E310" s="214">
        <v>5</v>
      </c>
      <c r="F310" s="214">
        <v>0</v>
      </c>
      <c r="G310" s="214">
        <v>1</v>
      </c>
      <c r="H310" s="214">
        <v>0</v>
      </c>
      <c r="I310" s="214">
        <v>0</v>
      </c>
      <c r="J310" s="214">
        <v>0</v>
      </c>
      <c r="K310" s="214">
        <v>0</v>
      </c>
      <c r="L310" s="214">
        <v>0</v>
      </c>
      <c r="M310" s="214">
        <v>4</v>
      </c>
      <c r="N310" s="214">
        <v>0</v>
      </c>
      <c r="O310" s="214">
        <v>0</v>
      </c>
      <c r="P310" s="306">
        <v>5</v>
      </c>
      <c r="Q310" s="18" t="str">
        <f t="shared" si="6"/>
        <v/>
      </c>
    </row>
    <row r="311" spans="1:17" s="18" customFormat="1" x14ac:dyDescent="0.25">
      <c r="A311" s="213"/>
      <c r="B311" s="134" t="s">
        <v>1444</v>
      </c>
      <c r="C311" s="134" t="s">
        <v>1393</v>
      </c>
      <c r="D311" s="135" t="s">
        <v>392</v>
      </c>
      <c r="E311" s="211">
        <v>24</v>
      </c>
      <c r="F311" s="211">
        <v>0</v>
      </c>
      <c r="G311" s="211">
        <v>1</v>
      </c>
      <c r="H311" s="211">
        <v>0</v>
      </c>
      <c r="I311" s="211">
        <v>2</v>
      </c>
      <c r="J311" s="211">
        <v>0</v>
      </c>
      <c r="K311" s="211">
        <v>0</v>
      </c>
      <c r="L311" s="211">
        <v>0</v>
      </c>
      <c r="M311" s="211">
        <v>18</v>
      </c>
      <c r="N311" s="211">
        <v>0</v>
      </c>
      <c r="O311" s="211">
        <v>3</v>
      </c>
      <c r="P311" s="212">
        <v>24</v>
      </c>
      <c r="Q311" s="18" t="str">
        <f t="shared" si="6"/>
        <v/>
      </c>
    </row>
    <row r="312" spans="1:17" s="18" customFormat="1" x14ac:dyDescent="0.25">
      <c r="A312" s="213"/>
      <c r="B312" s="134"/>
      <c r="C312" s="134"/>
      <c r="D312" s="135" t="s">
        <v>119</v>
      </c>
      <c r="E312" s="214">
        <v>0</v>
      </c>
      <c r="F312" s="214">
        <v>0</v>
      </c>
      <c r="G312" s="214">
        <v>0</v>
      </c>
      <c r="H312" s="214">
        <v>0</v>
      </c>
      <c r="I312" s="214">
        <v>0</v>
      </c>
      <c r="J312" s="214">
        <v>0</v>
      </c>
      <c r="K312" s="214">
        <v>0</v>
      </c>
      <c r="L312" s="214">
        <v>0</v>
      </c>
      <c r="M312" s="214">
        <v>0</v>
      </c>
      <c r="N312" s="214">
        <v>0</v>
      </c>
      <c r="O312" s="214">
        <v>0</v>
      </c>
      <c r="P312" s="306">
        <v>0</v>
      </c>
      <c r="Q312" s="18" t="str">
        <f t="shared" si="6"/>
        <v/>
      </c>
    </row>
    <row r="313" spans="1:17" s="18" customFormat="1" x14ac:dyDescent="0.25">
      <c r="A313" s="213"/>
      <c r="B313" s="134"/>
      <c r="C313" s="134"/>
      <c r="D313" s="135" t="s">
        <v>113</v>
      </c>
      <c r="E313" s="214">
        <v>0</v>
      </c>
      <c r="F313" s="214">
        <v>0</v>
      </c>
      <c r="G313" s="214">
        <v>0</v>
      </c>
      <c r="H313" s="214">
        <v>0</v>
      </c>
      <c r="I313" s="214">
        <v>0</v>
      </c>
      <c r="J313" s="214">
        <v>0</v>
      </c>
      <c r="K313" s="214">
        <v>0</v>
      </c>
      <c r="L313" s="214">
        <v>0</v>
      </c>
      <c r="M313" s="214">
        <v>0</v>
      </c>
      <c r="N313" s="214">
        <v>0</v>
      </c>
      <c r="O313" s="214">
        <v>0</v>
      </c>
      <c r="P313" s="306">
        <v>0</v>
      </c>
      <c r="Q313" s="18" t="str">
        <f t="shared" si="6"/>
        <v/>
      </c>
    </row>
    <row r="314" spans="1:17" s="18" customFormat="1" x14ac:dyDescent="0.25">
      <c r="A314" s="213"/>
      <c r="B314" s="134" t="s">
        <v>243</v>
      </c>
      <c r="C314" s="134" t="s">
        <v>1410</v>
      </c>
      <c r="D314" s="135" t="s">
        <v>392</v>
      </c>
      <c r="E314" s="214">
        <v>9</v>
      </c>
      <c r="F314" s="214">
        <v>2</v>
      </c>
      <c r="G314" s="214">
        <v>1</v>
      </c>
      <c r="H314" s="214">
        <v>0</v>
      </c>
      <c r="I314" s="214">
        <v>0</v>
      </c>
      <c r="J314" s="214">
        <v>0</v>
      </c>
      <c r="K314" s="214">
        <v>0</v>
      </c>
      <c r="L314" s="214">
        <v>0</v>
      </c>
      <c r="M314" s="214">
        <v>0</v>
      </c>
      <c r="N314" s="214">
        <v>0</v>
      </c>
      <c r="O314" s="214">
        <v>10</v>
      </c>
      <c r="P314" s="306">
        <v>11</v>
      </c>
      <c r="Q314" s="18" t="str">
        <f t="shared" si="6"/>
        <v/>
      </c>
    </row>
    <row r="315" spans="1:17" s="18" customFormat="1" x14ac:dyDescent="0.25">
      <c r="A315" s="213"/>
      <c r="B315" s="134"/>
      <c r="C315" s="134"/>
      <c r="D315" s="135" t="s">
        <v>119</v>
      </c>
      <c r="E315" s="211">
        <v>0</v>
      </c>
      <c r="F315" s="211">
        <v>0</v>
      </c>
      <c r="G315" s="211">
        <v>0</v>
      </c>
      <c r="H315" s="211">
        <v>0</v>
      </c>
      <c r="I315" s="211">
        <v>0</v>
      </c>
      <c r="J315" s="211">
        <v>0</v>
      </c>
      <c r="K315" s="211">
        <v>0</v>
      </c>
      <c r="L315" s="211">
        <v>0</v>
      </c>
      <c r="M315" s="211">
        <v>0</v>
      </c>
      <c r="N315" s="211">
        <v>0</v>
      </c>
      <c r="O315" s="211">
        <v>0</v>
      </c>
      <c r="P315" s="212">
        <v>0</v>
      </c>
      <c r="Q315" s="18" t="str">
        <f t="shared" si="6"/>
        <v/>
      </c>
    </row>
    <row r="316" spans="1:17" s="18" customFormat="1" x14ac:dyDescent="0.25">
      <c r="A316" s="213"/>
      <c r="B316" s="134"/>
      <c r="C316" s="134"/>
      <c r="D316" s="135" t="s">
        <v>113</v>
      </c>
      <c r="E316" s="211">
        <v>0</v>
      </c>
      <c r="F316" s="211">
        <v>0</v>
      </c>
      <c r="G316" s="211">
        <v>0</v>
      </c>
      <c r="H316" s="211">
        <v>0</v>
      </c>
      <c r="I316" s="211">
        <v>0</v>
      </c>
      <c r="J316" s="211">
        <v>0</v>
      </c>
      <c r="K316" s="211">
        <v>0</v>
      </c>
      <c r="L316" s="211">
        <v>0</v>
      </c>
      <c r="M316" s="211">
        <v>0</v>
      </c>
      <c r="N316" s="211">
        <v>0</v>
      </c>
      <c r="O316" s="211">
        <v>0</v>
      </c>
      <c r="P316" s="212">
        <v>0</v>
      </c>
      <c r="Q316" s="18" t="str">
        <f t="shared" si="6"/>
        <v/>
      </c>
    </row>
    <row r="317" spans="1:17" s="18" customFormat="1" x14ac:dyDescent="0.25">
      <c r="A317" s="213"/>
      <c r="B317" s="134" t="s">
        <v>244</v>
      </c>
      <c r="C317" s="134" t="s">
        <v>1411</v>
      </c>
      <c r="D317" s="135" t="s">
        <v>392</v>
      </c>
      <c r="E317" s="211">
        <v>1</v>
      </c>
      <c r="F317" s="211">
        <v>0</v>
      </c>
      <c r="G317" s="211">
        <v>1</v>
      </c>
      <c r="H317" s="211">
        <v>0</v>
      </c>
      <c r="I317" s="211">
        <v>0</v>
      </c>
      <c r="J317" s="211">
        <v>0</v>
      </c>
      <c r="K317" s="211">
        <v>0</v>
      </c>
      <c r="L317" s="211">
        <v>0</v>
      </c>
      <c r="M317" s="211">
        <v>0</v>
      </c>
      <c r="N317" s="211">
        <v>0</v>
      </c>
      <c r="O317" s="211">
        <v>0</v>
      </c>
      <c r="P317" s="212">
        <v>1</v>
      </c>
      <c r="Q317" s="18" t="str">
        <f t="shared" si="6"/>
        <v/>
      </c>
    </row>
    <row r="318" spans="1:17" s="18" customFormat="1" x14ac:dyDescent="0.25">
      <c r="A318" s="213"/>
      <c r="B318" s="134"/>
      <c r="C318" s="134"/>
      <c r="D318" s="135" t="s">
        <v>119</v>
      </c>
      <c r="E318" s="214">
        <v>0</v>
      </c>
      <c r="F318" s="214">
        <v>0</v>
      </c>
      <c r="G318" s="214">
        <v>0</v>
      </c>
      <c r="H318" s="214">
        <v>0</v>
      </c>
      <c r="I318" s="214">
        <v>0</v>
      </c>
      <c r="J318" s="214">
        <v>0</v>
      </c>
      <c r="K318" s="214">
        <v>0</v>
      </c>
      <c r="L318" s="214">
        <v>0</v>
      </c>
      <c r="M318" s="214">
        <v>0</v>
      </c>
      <c r="N318" s="214">
        <v>0</v>
      </c>
      <c r="O318" s="214">
        <v>0</v>
      </c>
      <c r="P318" s="306">
        <v>0</v>
      </c>
      <c r="Q318" s="18" t="str">
        <f t="shared" si="6"/>
        <v/>
      </c>
    </row>
    <row r="319" spans="1:17" s="18" customFormat="1" x14ac:dyDescent="0.25">
      <c r="A319" s="213"/>
      <c r="B319" s="134"/>
      <c r="C319" s="134"/>
      <c r="D319" s="135" t="s">
        <v>113</v>
      </c>
      <c r="E319" s="214">
        <v>0</v>
      </c>
      <c r="F319" s="214">
        <v>0</v>
      </c>
      <c r="G319" s="214">
        <v>0</v>
      </c>
      <c r="H319" s="214">
        <v>0</v>
      </c>
      <c r="I319" s="214">
        <v>0</v>
      </c>
      <c r="J319" s="214">
        <v>0</v>
      </c>
      <c r="K319" s="214">
        <v>0</v>
      </c>
      <c r="L319" s="214">
        <v>0</v>
      </c>
      <c r="M319" s="214">
        <v>0</v>
      </c>
      <c r="N319" s="214">
        <v>0</v>
      </c>
      <c r="O319" s="214">
        <v>0</v>
      </c>
      <c r="P319" s="306">
        <v>0</v>
      </c>
      <c r="Q319" s="18" t="str">
        <f t="shared" si="6"/>
        <v/>
      </c>
    </row>
    <row r="320" spans="1:17" s="18" customFormat="1" x14ac:dyDescent="0.25">
      <c r="A320" s="22" t="s">
        <v>245</v>
      </c>
      <c r="B320" s="23"/>
      <c r="C320" s="23"/>
      <c r="D320" s="23"/>
      <c r="E320" s="24">
        <v>77</v>
      </c>
      <c r="F320" s="24">
        <v>3</v>
      </c>
      <c r="G320" s="24">
        <v>6</v>
      </c>
      <c r="H320" s="24">
        <v>0</v>
      </c>
      <c r="I320" s="24">
        <v>3</v>
      </c>
      <c r="J320" s="24">
        <v>7</v>
      </c>
      <c r="K320" s="24">
        <v>1</v>
      </c>
      <c r="L320" s="24">
        <v>0</v>
      </c>
      <c r="M320" s="24">
        <v>49</v>
      </c>
      <c r="N320" s="24">
        <v>0</v>
      </c>
      <c r="O320" s="24">
        <v>14</v>
      </c>
      <c r="P320" s="25">
        <v>80</v>
      </c>
      <c r="Q320" s="18" t="str">
        <f t="shared" si="6"/>
        <v/>
      </c>
    </row>
    <row r="321" spans="1:17" s="18" customFormat="1" x14ac:dyDescent="0.25">
      <c r="A321" s="138" t="s">
        <v>121</v>
      </c>
      <c r="B321" s="134" t="s">
        <v>233</v>
      </c>
      <c r="C321" s="134" t="s">
        <v>424</v>
      </c>
      <c r="D321" s="135" t="s">
        <v>392</v>
      </c>
      <c r="E321" s="208">
        <v>3</v>
      </c>
      <c r="F321" s="208">
        <v>4</v>
      </c>
      <c r="G321" s="208">
        <v>7</v>
      </c>
      <c r="H321" s="208">
        <v>0</v>
      </c>
      <c r="I321" s="208">
        <v>0</v>
      </c>
      <c r="J321" s="208">
        <v>0</v>
      </c>
      <c r="K321" s="208">
        <v>0</v>
      </c>
      <c r="L321" s="208">
        <v>0</v>
      </c>
      <c r="M321" s="208">
        <v>0</v>
      </c>
      <c r="N321" s="208">
        <v>0</v>
      </c>
      <c r="O321" s="208">
        <v>0</v>
      </c>
      <c r="P321" s="306">
        <v>7</v>
      </c>
      <c r="Q321" s="18" t="str">
        <f t="shared" si="6"/>
        <v/>
      </c>
    </row>
    <row r="322" spans="1:17" s="18" customFormat="1" x14ac:dyDescent="0.25">
      <c r="A322" s="213"/>
      <c r="B322" s="134"/>
      <c r="C322" s="134"/>
      <c r="D322" s="135" t="s">
        <v>119</v>
      </c>
      <c r="E322" s="214">
        <v>0</v>
      </c>
      <c r="F322" s="214">
        <v>0</v>
      </c>
      <c r="G322" s="214">
        <v>0</v>
      </c>
      <c r="H322" s="214">
        <v>0</v>
      </c>
      <c r="I322" s="214">
        <v>0</v>
      </c>
      <c r="J322" s="214">
        <v>0</v>
      </c>
      <c r="K322" s="214">
        <v>0</v>
      </c>
      <c r="L322" s="214">
        <v>0</v>
      </c>
      <c r="M322" s="214">
        <v>0</v>
      </c>
      <c r="N322" s="214">
        <v>0</v>
      </c>
      <c r="O322" s="214">
        <v>0</v>
      </c>
      <c r="P322" s="306">
        <v>0</v>
      </c>
      <c r="Q322" s="18" t="str">
        <f t="shared" si="6"/>
        <v/>
      </c>
    </row>
    <row r="323" spans="1:17" s="18" customFormat="1" x14ac:dyDescent="0.25">
      <c r="A323" s="213"/>
      <c r="B323" s="134"/>
      <c r="C323" s="134"/>
      <c r="D323" s="135" t="s">
        <v>113</v>
      </c>
      <c r="E323" s="214">
        <v>1</v>
      </c>
      <c r="F323" s="214">
        <v>2</v>
      </c>
      <c r="G323" s="214">
        <v>2</v>
      </c>
      <c r="H323" s="214">
        <v>1</v>
      </c>
      <c r="I323" s="214">
        <v>0</v>
      </c>
      <c r="J323" s="214">
        <v>0</v>
      </c>
      <c r="K323" s="214">
        <v>0</v>
      </c>
      <c r="L323" s="214">
        <v>0</v>
      </c>
      <c r="M323" s="214">
        <v>0</v>
      </c>
      <c r="N323" s="214">
        <v>0</v>
      </c>
      <c r="O323" s="214">
        <v>0</v>
      </c>
      <c r="P323" s="306">
        <v>3</v>
      </c>
      <c r="Q323" s="18" t="str">
        <f t="shared" si="6"/>
        <v/>
      </c>
    </row>
    <row r="324" spans="1:17" s="18" customFormat="1" x14ac:dyDescent="0.25">
      <c r="A324" s="138"/>
      <c r="B324" s="134" t="s">
        <v>246</v>
      </c>
      <c r="C324" s="134" t="s">
        <v>1412</v>
      </c>
      <c r="D324" s="135" t="s">
        <v>392</v>
      </c>
      <c r="E324" s="211">
        <v>10</v>
      </c>
      <c r="F324" s="211">
        <v>10</v>
      </c>
      <c r="G324" s="211">
        <v>1</v>
      </c>
      <c r="H324" s="211">
        <v>0</v>
      </c>
      <c r="I324" s="211">
        <v>0</v>
      </c>
      <c r="J324" s="211">
        <v>2</v>
      </c>
      <c r="K324" s="211">
        <v>0</v>
      </c>
      <c r="L324" s="211">
        <v>0</v>
      </c>
      <c r="M324" s="211">
        <v>16</v>
      </c>
      <c r="N324" s="211">
        <v>0</v>
      </c>
      <c r="O324" s="211">
        <v>1</v>
      </c>
      <c r="P324" s="212">
        <v>20</v>
      </c>
      <c r="Q324" s="18" t="str">
        <f t="shared" si="6"/>
        <v/>
      </c>
    </row>
    <row r="325" spans="1:17" s="18" customFormat="1" x14ac:dyDescent="0.25">
      <c r="A325" s="213"/>
      <c r="B325" s="134"/>
      <c r="C325" s="134"/>
      <c r="D325" s="135" t="s">
        <v>119</v>
      </c>
      <c r="E325" s="214">
        <v>0</v>
      </c>
      <c r="F325" s="214">
        <v>0</v>
      </c>
      <c r="G325" s="214">
        <v>0</v>
      </c>
      <c r="H325" s="214">
        <v>0</v>
      </c>
      <c r="I325" s="214">
        <v>0</v>
      </c>
      <c r="J325" s="214">
        <v>0</v>
      </c>
      <c r="K325" s="214">
        <v>0</v>
      </c>
      <c r="L325" s="214">
        <v>0</v>
      </c>
      <c r="M325" s="214">
        <v>0</v>
      </c>
      <c r="N325" s="214">
        <v>0</v>
      </c>
      <c r="O325" s="214">
        <v>0</v>
      </c>
      <c r="P325" s="306">
        <v>0</v>
      </c>
      <c r="Q325" s="18" t="str">
        <f t="shared" si="6"/>
        <v/>
      </c>
    </row>
    <row r="326" spans="1:17" s="18" customFormat="1" x14ac:dyDescent="0.25">
      <c r="A326" s="213"/>
      <c r="B326" s="134"/>
      <c r="C326" s="134"/>
      <c r="D326" s="135" t="s">
        <v>113</v>
      </c>
      <c r="E326" s="214">
        <v>0</v>
      </c>
      <c r="F326" s="214">
        <v>0</v>
      </c>
      <c r="G326" s="214">
        <v>0</v>
      </c>
      <c r="H326" s="214">
        <v>0</v>
      </c>
      <c r="I326" s="214">
        <v>0</v>
      </c>
      <c r="J326" s="214">
        <v>0</v>
      </c>
      <c r="K326" s="214">
        <v>0</v>
      </c>
      <c r="L326" s="214">
        <v>0</v>
      </c>
      <c r="M326" s="214">
        <v>0</v>
      </c>
      <c r="N326" s="214">
        <v>0</v>
      </c>
      <c r="O326" s="214">
        <v>0</v>
      </c>
      <c r="P326" s="306">
        <v>0</v>
      </c>
      <c r="Q326" s="18" t="str">
        <f t="shared" ref="Q326:Q344" si="7">IF(P326=(E326+F326),"","Check")</f>
        <v/>
      </c>
    </row>
    <row r="327" spans="1:17" s="18" customFormat="1" x14ac:dyDescent="0.25">
      <c r="A327" s="213"/>
      <c r="B327" s="134" t="s">
        <v>248</v>
      </c>
      <c r="C327" s="134" t="s">
        <v>1414</v>
      </c>
      <c r="D327" s="135" t="s">
        <v>392</v>
      </c>
      <c r="E327" s="211">
        <v>31</v>
      </c>
      <c r="F327" s="211">
        <v>4</v>
      </c>
      <c r="G327" s="211">
        <v>1</v>
      </c>
      <c r="H327" s="211">
        <v>0</v>
      </c>
      <c r="I327" s="211">
        <v>2</v>
      </c>
      <c r="J327" s="211">
        <v>3</v>
      </c>
      <c r="K327" s="211">
        <v>0</v>
      </c>
      <c r="L327" s="211">
        <v>0</v>
      </c>
      <c r="M327" s="211">
        <v>27</v>
      </c>
      <c r="N327" s="211">
        <v>2</v>
      </c>
      <c r="O327" s="211">
        <v>0</v>
      </c>
      <c r="P327" s="212">
        <v>35</v>
      </c>
      <c r="Q327" s="18" t="str">
        <f t="shared" si="7"/>
        <v/>
      </c>
    </row>
    <row r="328" spans="1:17" s="18" customFormat="1" x14ac:dyDescent="0.25">
      <c r="A328" s="213"/>
      <c r="B328" s="134"/>
      <c r="C328" s="134"/>
      <c r="D328" s="135" t="s">
        <v>119</v>
      </c>
      <c r="E328" s="214">
        <v>0</v>
      </c>
      <c r="F328" s="214">
        <v>0</v>
      </c>
      <c r="G328" s="214">
        <v>0</v>
      </c>
      <c r="H328" s="214">
        <v>0</v>
      </c>
      <c r="I328" s="214">
        <v>0</v>
      </c>
      <c r="J328" s="214">
        <v>0</v>
      </c>
      <c r="K328" s="214">
        <v>0</v>
      </c>
      <c r="L328" s="214">
        <v>0</v>
      </c>
      <c r="M328" s="214">
        <v>0</v>
      </c>
      <c r="N328" s="214">
        <v>0</v>
      </c>
      <c r="O328" s="214">
        <v>0</v>
      </c>
      <c r="P328" s="306">
        <v>0</v>
      </c>
      <c r="Q328" s="18" t="str">
        <f t="shared" si="7"/>
        <v/>
      </c>
    </row>
    <row r="329" spans="1:17" s="18" customFormat="1" x14ac:dyDescent="0.25">
      <c r="A329" s="213"/>
      <c r="B329" s="134"/>
      <c r="C329" s="134"/>
      <c r="D329" s="135" t="s">
        <v>113</v>
      </c>
      <c r="E329" s="214">
        <v>0</v>
      </c>
      <c r="F329" s="214">
        <v>0</v>
      </c>
      <c r="G329" s="214">
        <v>0</v>
      </c>
      <c r="H329" s="214">
        <v>0</v>
      </c>
      <c r="I329" s="214">
        <v>0</v>
      </c>
      <c r="J329" s="214">
        <v>0</v>
      </c>
      <c r="K329" s="214">
        <v>0</v>
      </c>
      <c r="L329" s="214">
        <v>0</v>
      </c>
      <c r="M329" s="214">
        <v>0</v>
      </c>
      <c r="N329" s="214">
        <v>0</v>
      </c>
      <c r="O329" s="214">
        <v>0</v>
      </c>
      <c r="P329" s="306">
        <v>0</v>
      </c>
      <c r="Q329" s="18" t="str">
        <f t="shared" si="7"/>
        <v/>
      </c>
    </row>
    <row r="330" spans="1:17" s="18" customFormat="1" x14ac:dyDescent="0.25">
      <c r="A330" s="213"/>
      <c r="B330" s="134" t="s">
        <v>32</v>
      </c>
      <c r="C330" s="134" t="s">
        <v>1415</v>
      </c>
      <c r="D330" s="135" t="s">
        <v>392</v>
      </c>
      <c r="E330" s="211">
        <v>0</v>
      </c>
      <c r="F330" s="211">
        <v>0</v>
      </c>
      <c r="G330" s="211">
        <v>0</v>
      </c>
      <c r="H330" s="211">
        <v>0</v>
      </c>
      <c r="I330" s="211">
        <v>0</v>
      </c>
      <c r="J330" s="211">
        <v>0</v>
      </c>
      <c r="K330" s="211">
        <v>0</v>
      </c>
      <c r="L330" s="211">
        <v>0</v>
      </c>
      <c r="M330" s="211">
        <v>0</v>
      </c>
      <c r="N330" s="211">
        <v>0</v>
      </c>
      <c r="O330" s="211">
        <v>0</v>
      </c>
      <c r="P330" s="212">
        <v>0</v>
      </c>
      <c r="Q330" s="18" t="str">
        <f t="shared" si="7"/>
        <v/>
      </c>
    </row>
    <row r="331" spans="1:17" s="18" customFormat="1" x14ac:dyDescent="0.25">
      <c r="A331" s="213"/>
      <c r="B331" s="134"/>
      <c r="C331" s="134"/>
      <c r="D331" s="135" t="s">
        <v>119</v>
      </c>
      <c r="E331" s="214">
        <v>51</v>
      </c>
      <c r="F331" s="214">
        <v>41</v>
      </c>
      <c r="G331" s="214">
        <v>10</v>
      </c>
      <c r="H331" s="214">
        <v>0</v>
      </c>
      <c r="I331" s="214">
        <v>11</v>
      </c>
      <c r="J331" s="214">
        <v>1</v>
      </c>
      <c r="K331" s="214">
        <v>0</v>
      </c>
      <c r="L331" s="214">
        <v>0</v>
      </c>
      <c r="M331" s="214">
        <v>54</v>
      </c>
      <c r="N331" s="214">
        <v>1</v>
      </c>
      <c r="O331" s="214">
        <v>15</v>
      </c>
      <c r="P331" s="306">
        <v>92</v>
      </c>
      <c r="Q331" s="18" t="str">
        <f t="shared" si="7"/>
        <v/>
      </c>
    </row>
    <row r="332" spans="1:17" s="18" customFormat="1" x14ac:dyDescent="0.25">
      <c r="A332" s="213"/>
      <c r="B332" s="134"/>
      <c r="C332" s="134"/>
      <c r="D332" s="135" t="s">
        <v>113</v>
      </c>
      <c r="E332" s="214">
        <v>0</v>
      </c>
      <c r="F332" s="214">
        <v>0</v>
      </c>
      <c r="G332" s="214">
        <v>0</v>
      </c>
      <c r="H332" s="214">
        <v>0</v>
      </c>
      <c r="I332" s="214">
        <v>0</v>
      </c>
      <c r="J332" s="214">
        <v>0</v>
      </c>
      <c r="K332" s="214">
        <v>0</v>
      </c>
      <c r="L332" s="214">
        <v>0</v>
      </c>
      <c r="M332" s="214">
        <v>0</v>
      </c>
      <c r="N332" s="214">
        <v>0</v>
      </c>
      <c r="O332" s="214">
        <v>0</v>
      </c>
      <c r="P332" s="306">
        <v>0</v>
      </c>
      <c r="Q332" s="18" t="str">
        <f t="shared" si="7"/>
        <v/>
      </c>
    </row>
    <row r="333" spans="1:17" s="18" customFormat="1" x14ac:dyDescent="0.25">
      <c r="A333" s="213"/>
      <c r="B333" s="134" t="s">
        <v>249</v>
      </c>
      <c r="C333" s="134" t="s">
        <v>1416</v>
      </c>
      <c r="D333" s="135" t="s">
        <v>392</v>
      </c>
      <c r="E333" s="214">
        <v>0</v>
      </c>
      <c r="F333" s="214">
        <v>0</v>
      </c>
      <c r="G333" s="214">
        <v>0</v>
      </c>
      <c r="H333" s="214">
        <v>0</v>
      </c>
      <c r="I333" s="214">
        <v>0</v>
      </c>
      <c r="J333" s="214">
        <v>0</v>
      </c>
      <c r="K333" s="214">
        <v>0</v>
      </c>
      <c r="L333" s="214">
        <v>0</v>
      </c>
      <c r="M333" s="214">
        <v>0</v>
      </c>
      <c r="N333" s="214">
        <v>0</v>
      </c>
      <c r="O333" s="214">
        <v>0</v>
      </c>
      <c r="P333" s="306">
        <v>0</v>
      </c>
      <c r="Q333" s="18" t="str">
        <f t="shared" si="7"/>
        <v/>
      </c>
    </row>
    <row r="334" spans="1:17" s="18" customFormat="1" x14ac:dyDescent="0.25">
      <c r="A334" s="213"/>
      <c r="B334" s="134"/>
      <c r="C334" s="134"/>
      <c r="D334" s="135" t="s">
        <v>119</v>
      </c>
      <c r="E334" s="211">
        <v>20</v>
      </c>
      <c r="F334" s="211">
        <v>13</v>
      </c>
      <c r="G334" s="211">
        <v>3</v>
      </c>
      <c r="H334" s="211">
        <v>0</v>
      </c>
      <c r="I334" s="211">
        <v>3</v>
      </c>
      <c r="J334" s="211">
        <v>1</v>
      </c>
      <c r="K334" s="211">
        <v>0</v>
      </c>
      <c r="L334" s="211">
        <v>0</v>
      </c>
      <c r="M334" s="211">
        <v>25</v>
      </c>
      <c r="N334" s="211">
        <v>1</v>
      </c>
      <c r="O334" s="211">
        <v>0</v>
      </c>
      <c r="P334" s="212">
        <v>33</v>
      </c>
      <c r="Q334" s="18" t="str">
        <f t="shared" si="7"/>
        <v/>
      </c>
    </row>
    <row r="335" spans="1:17" s="18" customFormat="1" x14ac:dyDescent="0.25">
      <c r="A335" s="213"/>
      <c r="B335" s="134"/>
      <c r="C335" s="134"/>
      <c r="D335" s="135" t="s">
        <v>113</v>
      </c>
      <c r="E335" s="214">
        <v>0</v>
      </c>
      <c r="F335" s="214">
        <v>0</v>
      </c>
      <c r="G335" s="214">
        <v>0</v>
      </c>
      <c r="H335" s="214">
        <v>0</v>
      </c>
      <c r="I335" s="214">
        <v>0</v>
      </c>
      <c r="J335" s="214">
        <v>0</v>
      </c>
      <c r="K335" s="214">
        <v>0</v>
      </c>
      <c r="L335" s="214">
        <v>0</v>
      </c>
      <c r="M335" s="214">
        <v>0</v>
      </c>
      <c r="N335" s="214">
        <v>0</v>
      </c>
      <c r="O335" s="214">
        <v>0</v>
      </c>
      <c r="P335" s="306">
        <v>0</v>
      </c>
      <c r="Q335" s="18" t="str">
        <f t="shared" si="7"/>
        <v/>
      </c>
    </row>
    <row r="336" spans="1:17" s="18" customFormat="1" x14ac:dyDescent="0.25">
      <c r="A336" s="213"/>
      <c r="B336" s="134" t="s">
        <v>250</v>
      </c>
      <c r="C336" s="134" t="s">
        <v>1417</v>
      </c>
      <c r="D336" s="135" t="s">
        <v>392</v>
      </c>
      <c r="E336" s="214">
        <v>39</v>
      </c>
      <c r="F336" s="214">
        <v>12</v>
      </c>
      <c r="G336" s="214">
        <v>0</v>
      </c>
      <c r="H336" s="214">
        <v>0</v>
      </c>
      <c r="I336" s="214">
        <v>1</v>
      </c>
      <c r="J336" s="214">
        <v>1</v>
      </c>
      <c r="K336" s="214">
        <v>0</v>
      </c>
      <c r="L336" s="214">
        <v>0</v>
      </c>
      <c r="M336" s="214">
        <v>46</v>
      </c>
      <c r="N336" s="214">
        <v>0</v>
      </c>
      <c r="O336" s="214">
        <v>3</v>
      </c>
      <c r="P336" s="306">
        <v>51</v>
      </c>
      <c r="Q336" s="18" t="str">
        <f t="shared" si="7"/>
        <v/>
      </c>
    </row>
    <row r="337" spans="1:18" s="18" customFormat="1" x14ac:dyDescent="0.25">
      <c r="A337" s="213"/>
      <c r="B337" s="134"/>
      <c r="C337" s="134"/>
      <c r="D337" s="135" t="s">
        <v>119</v>
      </c>
      <c r="E337" s="211">
        <v>0</v>
      </c>
      <c r="F337" s="211">
        <v>0</v>
      </c>
      <c r="G337" s="211">
        <v>0</v>
      </c>
      <c r="H337" s="211">
        <v>0</v>
      </c>
      <c r="I337" s="211">
        <v>0</v>
      </c>
      <c r="J337" s="211">
        <v>0</v>
      </c>
      <c r="K337" s="211">
        <v>0</v>
      </c>
      <c r="L337" s="211">
        <v>0</v>
      </c>
      <c r="M337" s="211">
        <v>0</v>
      </c>
      <c r="N337" s="211">
        <v>0</v>
      </c>
      <c r="O337" s="211">
        <v>0</v>
      </c>
      <c r="P337" s="212">
        <v>0</v>
      </c>
      <c r="Q337" s="18" t="str">
        <f t="shared" si="7"/>
        <v/>
      </c>
    </row>
    <row r="338" spans="1:18" s="18" customFormat="1" x14ac:dyDescent="0.25">
      <c r="A338" s="213"/>
      <c r="B338" s="134"/>
      <c r="C338" s="134"/>
      <c r="D338" s="135" t="s">
        <v>113</v>
      </c>
      <c r="E338" s="214">
        <v>0</v>
      </c>
      <c r="F338" s="214">
        <v>0</v>
      </c>
      <c r="G338" s="214">
        <v>0</v>
      </c>
      <c r="H338" s="214">
        <v>0</v>
      </c>
      <c r="I338" s="214">
        <v>0</v>
      </c>
      <c r="J338" s="214">
        <v>0</v>
      </c>
      <c r="K338" s="214">
        <v>0</v>
      </c>
      <c r="L338" s="214">
        <v>0</v>
      </c>
      <c r="M338" s="214">
        <v>0</v>
      </c>
      <c r="N338" s="214">
        <v>0</v>
      </c>
      <c r="O338" s="214">
        <v>0</v>
      </c>
      <c r="P338" s="306">
        <v>0</v>
      </c>
      <c r="Q338" s="18" t="str">
        <f t="shared" si="7"/>
        <v/>
      </c>
    </row>
    <row r="339" spans="1:18" s="18" customFormat="1" x14ac:dyDescent="0.25">
      <c r="A339" s="22" t="s">
        <v>251</v>
      </c>
      <c r="B339" s="23"/>
      <c r="C339" s="23"/>
      <c r="D339" s="23"/>
      <c r="E339" s="24">
        <v>155</v>
      </c>
      <c r="F339" s="24">
        <v>86</v>
      </c>
      <c r="G339" s="24">
        <v>24</v>
      </c>
      <c r="H339" s="24">
        <v>1</v>
      </c>
      <c r="I339" s="24">
        <v>17</v>
      </c>
      <c r="J339" s="24">
        <v>8</v>
      </c>
      <c r="K339" s="24">
        <v>0</v>
      </c>
      <c r="L339" s="24">
        <v>0</v>
      </c>
      <c r="M339" s="24">
        <v>168</v>
      </c>
      <c r="N339" s="24">
        <v>4</v>
      </c>
      <c r="O339" s="24">
        <v>19</v>
      </c>
      <c r="P339" s="25">
        <v>241</v>
      </c>
      <c r="Q339" s="18" t="str">
        <f t="shared" si="7"/>
        <v/>
      </c>
    </row>
    <row r="340" spans="1:18" s="18" customFormat="1" x14ac:dyDescent="0.25">
      <c r="A340" s="138" t="s">
        <v>122</v>
      </c>
      <c r="B340" s="134" t="s">
        <v>33</v>
      </c>
      <c r="C340" s="134" t="s">
        <v>988</v>
      </c>
      <c r="D340" s="135" t="s">
        <v>392</v>
      </c>
      <c r="E340" s="208">
        <v>301</v>
      </c>
      <c r="F340" s="208">
        <v>42</v>
      </c>
      <c r="G340" s="208">
        <v>12</v>
      </c>
      <c r="H340" s="208">
        <v>2</v>
      </c>
      <c r="I340" s="208">
        <v>5</v>
      </c>
      <c r="J340" s="208">
        <v>92</v>
      </c>
      <c r="K340" s="208">
        <v>12</v>
      </c>
      <c r="L340" s="208">
        <v>0</v>
      </c>
      <c r="M340" s="208">
        <v>205</v>
      </c>
      <c r="N340" s="208">
        <v>12</v>
      </c>
      <c r="O340" s="208">
        <v>3</v>
      </c>
      <c r="P340" s="306">
        <v>343</v>
      </c>
      <c r="Q340" s="18" t="str">
        <f t="shared" si="7"/>
        <v/>
      </c>
    </row>
    <row r="341" spans="1:18" s="18" customFormat="1" x14ac:dyDescent="0.25">
      <c r="A341" s="213"/>
      <c r="B341" s="134"/>
      <c r="C341" s="134"/>
      <c r="D341" s="135" t="s">
        <v>119</v>
      </c>
      <c r="E341" s="214">
        <v>0</v>
      </c>
      <c r="F341" s="214">
        <v>0</v>
      </c>
      <c r="G341" s="214">
        <v>0</v>
      </c>
      <c r="H341" s="214">
        <v>0</v>
      </c>
      <c r="I341" s="214">
        <v>0</v>
      </c>
      <c r="J341" s="214">
        <v>0</v>
      </c>
      <c r="K341" s="214">
        <v>0</v>
      </c>
      <c r="L341" s="214">
        <v>0</v>
      </c>
      <c r="M341" s="214">
        <v>0</v>
      </c>
      <c r="N341" s="214">
        <v>0</v>
      </c>
      <c r="O341" s="214">
        <v>0</v>
      </c>
      <c r="P341" s="306">
        <v>0</v>
      </c>
      <c r="Q341" s="18" t="str">
        <f t="shared" si="7"/>
        <v/>
      </c>
    </row>
    <row r="342" spans="1:18" s="18" customFormat="1" x14ac:dyDescent="0.25">
      <c r="A342" s="138"/>
      <c r="B342" s="134"/>
      <c r="C342" s="134"/>
      <c r="D342" s="135" t="s">
        <v>113</v>
      </c>
      <c r="E342" s="208">
        <v>1</v>
      </c>
      <c r="F342" s="208">
        <v>0</v>
      </c>
      <c r="G342" s="208">
        <v>0</v>
      </c>
      <c r="H342" s="208">
        <v>0</v>
      </c>
      <c r="I342" s="208">
        <v>0</v>
      </c>
      <c r="J342" s="208">
        <v>0</v>
      </c>
      <c r="K342" s="208">
        <v>0</v>
      </c>
      <c r="L342" s="208">
        <v>0</v>
      </c>
      <c r="M342" s="208">
        <v>1</v>
      </c>
      <c r="N342" s="208">
        <v>0</v>
      </c>
      <c r="O342" s="208">
        <v>0</v>
      </c>
      <c r="P342" s="306">
        <v>1</v>
      </c>
      <c r="Q342" s="18" t="str">
        <f t="shared" si="7"/>
        <v/>
      </c>
    </row>
    <row r="343" spans="1:18" s="18" customFormat="1" ht="15.75" thickBot="1" x14ac:dyDescent="0.3">
      <c r="A343" s="243" t="s">
        <v>252</v>
      </c>
      <c r="B343" s="274"/>
      <c r="C343" s="244"/>
      <c r="D343" s="244"/>
      <c r="E343" s="245">
        <v>302</v>
      </c>
      <c r="F343" s="245">
        <v>42</v>
      </c>
      <c r="G343" s="245">
        <v>12</v>
      </c>
      <c r="H343" s="245">
        <v>2</v>
      </c>
      <c r="I343" s="245">
        <v>5</v>
      </c>
      <c r="J343" s="245">
        <v>92</v>
      </c>
      <c r="K343" s="245">
        <v>12</v>
      </c>
      <c r="L343" s="245">
        <v>0</v>
      </c>
      <c r="M343" s="245">
        <v>206</v>
      </c>
      <c r="N343" s="245">
        <v>12</v>
      </c>
      <c r="O343" s="245">
        <v>3</v>
      </c>
      <c r="P343" s="246">
        <v>344</v>
      </c>
      <c r="Q343" s="18" t="str">
        <f t="shared" si="7"/>
        <v/>
      </c>
    </row>
    <row r="344" spans="1:18" ht="15.75" thickBot="1" x14ac:dyDescent="0.3">
      <c r="A344" s="239" t="s">
        <v>15</v>
      </c>
      <c r="B344" s="275"/>
      <c r="C344" s="240"/>
      <c r="D344" s="240"/>
      <c r="E344" s="241">
        <v>1622</v>
      </c>
      <c r="F344" s="241">
        <v>1339</v>
      </c>
      <c r="G344" s="241">
        <v>750</v>
      </c>
      <c r="H344" s="241">
        <v>7</v>
      </c>
      <c r="I344" s="241">
        <v>171</v>
      </c>
      <c r="J344" s="241">
        <v>312</v>
      </c>
      <c r="K344" s="241">
        <v>56</v>
      </c>
      <c r="L344" s="241">
        <v>0</v>
      </c>
      <c r="M344" s="241">
        <v>1506</v>
      </c>
      <c r="N344" s="241">
        <v>61</v>
      </c>
      <c r="O344" s="241">
        <v>98</v>
      </c>
      <c r="P344" s="242">
        <v>2961</v>
      </c>
      <c r="Q344" s="18" t="str">
        <f t="shared" si="7"/>
        <v/>
      </c>
      <c r="R344" s="40"/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ageMargins left="0.7" right="0.7" top="0.75" bottom="0.75" header="0.3" footer="0.3"/>
  <pageSetup scale="52" orientation="landscape" verticalDpi="1200" r:id="rId1"/>
  <rowBreaks count="6" manualBreakCount="6">
    <brk id="50" max="16383" man="1"/>
    <brk id="99" max="16383" man="1"/>
    <brk id="149" max="16383" man="1"/>
    <brk id="199" max="15" man="1"/>
    <brk id="251" max="15" man="1"/>
    <brk id="29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7"/>
  <sheetViews>
    <sheetView showGridLines="0" view="pageBreakPreview" zoomScale="70" zoomScaleNormal="100" zoomScaleSheetLayoutView="70" workbookViewId="0">
      <pane ySplit="4" topLeftCell="A5" activePane="bottomLeft" state="frozen"/>
      <selection activeCell="C34" sqref="C34"/>
      <selection pane="bottomLeft" activeCell="A4" sqref="A4"/>
    </sheetView>
  </sheetViews>
  <sheetFormatPr defaultRowHeight="15" x14ac:dyDescent="0.25"/>
  <cols>
    <col min="1" max="1" width="8.85546875" style="39" customWidth="1"/>
    <col min="2" max="2" width="12.140625" style="39" customWidth="1"/>
    <col min="3" max="3" width="36.85546875" style="39" customWidth="1"/>
    <col min="4" max="4" width="34.7109375" customWidth="1"/>
    <col min="5" max="6" width="7" style="40" customWidth="1"/>
    <col min="7" max="7" width="17.42578125" style="40" bestFit="1" customWidth="1"/>
    <col min="8" max="8" width="17.140625" style="40" bestFit="1" customWidth="1"/>
    <col min="9" max="9" width="5.7109375" style="40" bestFit="1" customWidth="1"/>
    <col min="10" max="10" width="13.85546875" style="40" bestFit="1" customWidth="1"/>
    <col min="11" max="11" width="16" style="40" bestFit="1" customWidth="1"/>
    <col min="12" max="12" width="19.140625" style="40" bestFit="1" customWidth="1"/>
    <col min="13" max="13" width="6.42578125" style="40" bestFit="1" customWidth="1"/>
    <col min="14" max="14" width="13.85546875" style="40" bestFit="1" customWidth="1"/>
    <col min="15" max="15" width="9.140625" style="40" bestFit="1" customWidth="1"/>
    <col min="16" max="16" width="10.7109375" style="40" customWidth="1"/>
    <col min="17" max="17" width="11.7109375" bestFit="1" customWidth="1"/>
    <col min="18" max="18" width="25.85546875" bestFit="1" customWidth="1"/>
    <col min="19" max="19" width="7.85546875" bestFit="1" customWidth="1"/>
    <col min="258" max="258" width="10.28515625" customWidth="1"/>
    <col min="259" max="259" width="34.42578125" customWidth="1"/>
    <col min="260" max="260" width="33" customWidth="1"/>
    <col min="261" max="262" width="7" customWidth="1"/>
    <col min="263" max="263" width="17" customWidth="1"/>
    <col min="264" max="264" width="17.85546875" bestFit="1" customWidth="1"/>
    <col min="265" max="265" width="7.85546875" bestFit="1" customWidth="1"/>
    <col min="266" max="266" width="19.7109375" customWidth="1"/>
    <col min="267" max="267" width="15.28515625" customWidth="1"/>
    <col min="268" max="268" width="18.28515625" customWidth="1"/>
    <col min="269" max="269" width="8" bestFit="1" customWidth="1"/>
    <col min="270" max="270" width="13.7109375" customWidth="1"/>
    <col min="271" max="271" width="11.140625" bestFit="1" customWidth="1"/>
    <col min="272" max="272" width="10.7109375" customWidth="1"/>
    <col min="273" max="273" width="11.7109375" bestFit="1" customWidth="1"/>
    <col min="274" max="274" width="11" bestFit="1" customWidth="1"/>
    <col min="275" max="275" width="7.85546875" bestFit="1" customWidth="1"/>
    <col min="514" max="514" width="10.28515625" customWidth="1"/>
    <col min="515" max="515" width="34.42578125" customWidth="1"/>
    <col min="516" max="516" width="33" customWidth="1"/>
    <col min="517" max="518" width="7" customWidth="1"/>
    <col min="519" max="519" width="17" customWidth="1"/>
    <col min="520" max="520" width="17.85546875" bestFit="1" customWidth="1"/>
    <col min="521" max="521" width="7.85546875" bestFit="1" customWidth="1"/>
    <col min="522" max="522" width="19.7109375" customWidth="1"/>
    <col min="523" max="523" width="15.28515625" customWidth="1"/>
    <col min="524" max="524" width="18.28515625" customWidth="1"/>
    <col min="525" max="525" width="8" bestFit="1" customWidth="1"/>
    <col min="526" max="526" width="13.7109375" customWidth="1"/>
    <col min="527" max="527" width="11.140625" bestFit="1" customWidth="1"/>
    <col min="528" max="528" width="10.7109375" customWidth="1"/>
    <col min="529" max="529" width="11.7109375" bestFit="1" customWidth="1"/>
    <col min="530" max="530" width="11" bestFit="1" customWidth="1"/>
    <col min="531" max="531" width="7.85546875" bestFit="1" customWidth="1"/>
    <col min="770" max="770" width="10.28515625" customWidth="1"/>
    <col min="771" max="771" width="34.42578125" customWidth="1"/>
    <col min="772" max="772" width="33" customWidth="1"/>
    <col min="773" max="774" width="7" customWidth="1"/>
    <col min="775" max="775" width="17" customWidth="1"/>
    <col min="776" max="776" width="17.85546875" bestFit="1" customWidth="1"/>
    <col min="777" max="777" width="7.85546875" bestFit="1" customWidth="1"/>
    <col min="778" max="778" width="19.7109375" customWidth="1"/>
    <col min="779" max="779" width="15.28515625" customWidth="1"/>
    <col min="780" max="780" width="18.28515625" customWidth="1"/>
    <col min="781" max="781" width="8" bestFit="1" customWidth="1"/>
    <col min="782" max="782" width="13.7109375" customWidth="1"/>
    <col min="783" max="783" width="11.140625" bestFit="1" customWidth="1"/>
    <col min="784" max="784" width="10.7109375" customWidth="1"/>
    <col min="785" max="785" width="11.7109375" bestFit="1" customWidth="1"/>
    <col min="786" max="786" width="11" bestFit="1" customWidth="1"/>
    <col min="787" max="787" width="7.85546875" bestFit="1" customWidth="1"/>
    <col min="1026" max="1026" width="10.28515625" customWidth="1"/>
    <col min="1027" max="1027" width="34.42578125" customWidth="1"/>
    <col min="1028" max="1028" width="33" customWidth="1"/>
    <col min="1029" max="1030" width="7" customWidth="1"/>
    <col min="1031" max="1031" width="17" customWidth="1"/>
    <col min="1032" max="1032" width="17.85546875" bestFit="1" customWidth="1"/>
    <col min="1033" max="1033" width="7.85546875" bestFit="1" customWidth="1"/>
    <col min="1034" max="1034" width="19.7109375" customWidth="1"/>
    <col min="1035" max="1035" width="15.28515625" customWidth="1"/>
    <col min="1036" max="1036" width="18.28515625" customWidth="1"/>
    <col min="1037" max="1037" width="8" bestFit="1" customWidth="1"/>
    <col min="1038" max="1038" width="13.7109375" customWidth="1"/>
    <col min="1039" max="1039" width="11.140625" bestFit="1" customWidth="1"/>
    <col min="1040" max="1040" width="10.7109375" customWidth="1"/>
    <col min="1041" max="1041" width="11.7109375" bestFit="1" customWidth="1"/>
    <col min="1042" max="1042" width="11" bestFit="1" customWidth="1"/>
    <col min="1043" max="1043" width="7.85546875" bestFit="1" customWidth="1"/>
    <col min="1282" max="1282" width="10.28515625" customWidth="1"/>
    <col min="1283" max="1283" width="34.42578125" customWidth="1"/>
    <col min="1284" max="1284" width="33" customWidth="1"/>
    <col min="1285" max="1286" width="7" customWidth="1"/>
    <col min="1287" max="1287" width="17" customWidth="1"/>
    <col min="1288" max="1288" width="17.85546875" bestFit="1" customWidth="1"/>
    <col min="1289" max="1289" width="7.85546875" bestFit="1" customWidth="1"/>
    <col min="1290" max="1290" width="19.7109375" customWidth="1"/>
    <col min="1291" max="1291" width="15.28515625" customWidth="1"/>
    <col min="1292" max="1292" width="18.28515625" customWidth="1"/>
    <col min="1293" max="1293" width="8" bestFit="1" customWidth="1"/>
    <col min="1294" max="1294" width="13.7109375" customWidth="1"/>
    <col min="1295" max="1295" width="11.140625" bestFit="1" customWidth="1"/>
    <col min="1296" max="1296" width="10.7109375" customWidth="1"/>
    <col min="1297" max="1297" width="11.7109375" bestFit="1" customWidth="1"/>
    <col min="1298" max="1298" width="11" bestFit="1" customWidth="1"/>
    <col min="1299" max="1299" width="7.85546875" bestFit="1" customWidth="1"/>
    <col min="1538" max="1538" width="10.28515625" customWidth="1"/>
    <col min="1539" max="1539" width="34.42578125" customWidth="1"/>
    <col min="1540" max="1540" width="33" customWidth="1"/>
    <col min="1541" max="1542" width="7" customWidth="1"/>
    <col min="1543" max="1543" width="17" customWidth="1"/>
    <col min="1544" max="1544" width="17.85546875" bestFit="1" customWidth="1"/>
    <col min="1545" max="1545" width="7.85546875" bestFit="1" customWidth="1"/>
    <col min="1546" max="1546" width="19.7109375" customWidth="1"/>
    <col min="1547" max="1547" width="15.28515625" customWidth="1"/>
    <col min="1548" max="1548" width="18.28515625" customWidth="1"/>
    <col min="1549" max="1549" width="8" bestFit="1" customWidth="1"/>
    <col min="1550" max="1550" width="13.7109375" customWidth="1"/>
    <col min="1551" max="1551" width="11.140625" bestFit="1" customWidth="1"/>
    <col min="1552" max="1552" width="10.7109375" customWidth="1"/>
    <col min="1553" max="1553" width="11.7109375" bestFit="1" customWidth="1"/>
    <col min="1554" max="1554" width="11" bestFit="1" customWidth="1"/>
    <col min="1555" max="1555" width="7.85546875" bestFit="1" customWidth="1"/>
    <col min="1794" max="1794" width="10.28515625" customWidth="1"/>
    <col min="1795" max="1795" width="34.42578125" customWidth="1"/>
    <col min="1796" max="1796" width="33" customWidth="1"/>
    <col min="1797" max="1798" width="7" customWidth="1"/>
    <col min="1799" max="1799" width="17" customWidth="1"/>
    <col min="1800" max="1800" width="17.85546875" bestFit="1" customWidth="1"/>
    <col min="1801" max="1801" width="7.85546875" bestFit="1" customWidth="1"/>
    <col min="1802" max="1802" width="19.7109375" customWidth="1"/>
    <col min="1803" max="1803" width="15.28515625" customWidth="1"/>
    <col min="1804" max="1804" width="18.28515625" customWidth="1"/>
    <col min="1805" max="1805" width="8" bestFit="1" customWidth="1"/>
    <col min="1806" max="1806" width="13.7109375" customWidth="1"/>
    <col min="1807" max="1807" width="11.140625" bestFit="1" customWidth="1"/>
    <col min="1808" max="1808" width="10.7109375" customWidth="1"/>
    <col min="1809" max="1809" width="11.7109375" bestFit="1" customWidth="1"/>
    <col min="1810" max="1810" width="11" bestFit="1" customWidth="1"/>
    <col min="1811" max="1811" width="7.85546875" bestFit="1" customWidth="1"/>
    <col min="2050" max="2050" width="10.28515625" customWidth="1"/>
    <col min="2051" max="2051" width="34.42578125" customWidth="1"/>
    <col min="2052" max="2052" width="33" customWidth="1"/>
    <col min="2053" max="2054" width="7" customWidth="1"/>
    <col min="2055" max="2055" width="17" customWidth="1"/>
    <col min="2056" max="2056" width="17.85546875" bestFit="1" customWidth="1"/>
    <col min="2057" max="2057" width="7.85546875" bestFit="1" customWidth="1"/>
    <col min="2058" max="2058" width="19.7109375" customWidth="1"/>
    <col min="2059" max="2059" width="15.28515625" customWidth="1"/>
    <col min="2060" max="2060" width="18.28515625" customWidth="1"/>
    <col min="2061" max="2061" width="8" bestFit="1" customWidth="1"/>
    <col min="2062" max="2062" width="13.7109375" customWidth="1"/>
    <col min="2063" max="2063" width="11.140625" bestFit="1" customWidth="1"/>
    <col min="2064" max="2064" width="10.7109375" customWidth="1"/>
    <col min="2065" max="2065" width="11.7109375" bestFit="1" customWidth="1"/>
    <col min="2066" max="2066" width="11" bestFit="1" customWidth="1"/>
    <col min="2067" max="2067" width="7.85546875" bestFit="1" customWidth="1"/>
    <col min="2306" max="2306" width="10.28515625" customWidth="1"/>
    <col min="2307" max="2307" width="34.42578125" customWidth="1"/>
    <col min="2308" max="2308" width="33" customWidth="1"/>
    <col min="2309" max="2310" width="7" customWidth="1"/>
    <col min="2311" max="2311" width="17" customWidth="1"/>
    <col min="2312" max="2312" width="17.85546875" bestFit="1" customWidth="1"/>
    <col min="2313" max="2313" width="7.85546875" bestFit="1" customWidth="1"/>
    <col min="2314" max="2314" width="19.7109375" customWidth="1"/>
    <col min="2315" max="2315" width="15.28515625" customWidth="1"/>
    <col min="2316" max="2316" width="18.28515625" customWidth="1"/>
    <col min="2317" max="2317" width="8" bestFit="1" customWidth="1"/>
    <col min="2318" max="2318" width="13.7109375" customWidth="1"/>
    <col min="2319" max="2319" width="11.140625" bestFit="1" customWidth="1"/>
    <col min="2320" max="2320" width="10.7109375" customWidth="1"/>
    <col min="2321" max="2321" width="11.7109375" bestFit="1" customWidth="1"/>
    <col min="2322" max="2322" width="11" bestFit="1" customWidth="1"/>
    <col min="2323" max="2323" width="7.85546875" bestFit="1" customWidth="1"/>
    <col min="2562" max="2562" width="10.28515625" customWidth="1"/>
    <col min="2563" max="2563" width="34.42578125" customWidth="1"/>
    <col min="2564" max="2564" width="33" customWidth="1"/>
    <col min="2565" max="2566" width="7" customWidth="1"/>
    <col min="2567" max="2567" width="17" customWidth="1"/>
    <col min="2568" max="2568" width="17.85546875" bestFit="1" customWidth="1"/>
    <col min="2569" max="2569" width="7.85546875" bestFit="1" customWidth="1"/>
    <col min="2570" max="2570" width="19.7109375" customWidth="1"/>
    <col min="2571" max="2571" width="15.28515625" customWidth="1"/>
    <col min="2572" max="2572" width="18.28515625" customWidth="1"/>
    <col min="2573" max="2573" width="8" bestFit="1" customWidth="1"/>
    <col min="2574" max="2574" width="13.7109375" customWidth="1"/>
    <col min="2575" max="2575" width="11.140625" bestFit="1" customWidth="1"/>
    <col min="2576" max="2576" width="10.7109375" customWidth="1"/>
    <col min="2577" max="2577" width="11.7109375" bestFit="1" customWidth="1"/>
    <col min="2578" max="2578" width="11" bestFit="1" customWidth="1"/>
    <col min="2579" max="2579" width="7.85546875" bestFit="1" customWidth="1"/>
    <col min="2818" max="2818" width="10.28515625" customWidth="1"/>
    <col min="2819" max="2819" width="34.42578125" customWidth="1"/>
    <col min="2820" max="2820" width="33" customWidth="1"/>
    <col min="2821" max="2822" width="7" customWidth="1"/>
    <col min="2823" max="2823" width="17" customWidth="1"/>
    <col min="2824" max="2824" width="17.85546875" bestFit="1" customWidth="1"/>
    <col min="2825" max="2825" width="7.85546875" bestFit="1" customWidth="1"/>
    <col min="2826" max="2826" width="19.7109375" customWidth="1"/>
    <col min="2827" max="2827" width="15.28515625" customWidth="1"/>
    <col min="2828" max="2828" width="18.28515625" customWidth="1"/>
    <col min="2829" max="2829" width="8" bestFit="1" customWidth="1"/>
    <col min="2830" max="2830" width="13.7109375" customWidth="1"/>
    <col min="2831" max="2831" width="11.140625" bestFit="1" customWidth="1"/>
    <col min="2832" max="2832" width="10.7109375" customWidth="1"/>
    <col min="2833" max="2833" width="11.7109375" bestFit="1" customWidth="1"/>
    <col min="2834" max="2834" width="11" bestFit="1" customWidth="1"/>
    <col min="2835" max="2835" width="7.85546875" bestFit="1" customWidth="1"/>
    <col min="3074" max="3074" width="10.28515625" customWidth="1"/>
    <col min="3075" max="3075" width="34.42578125" customWidth="1"/>
    <col min="3076" max="3076" width="33" customWidth="1"/>
    <col min="3077" max="3078" width="7" customWidth="1"/>
    <col min="3079" max="3079" width="17" customWidth="1"/>
    <col min="3080" max="3080" width="17.85546875" bestFit="1" customWidth="1"/>
    <col min="3081" max="3081" width="7.85546875" bestFit="1" customWidth="1"/>
    <col min="3082" max="3082" width="19.7109375" customWidth="1"/>
    <col min="3083" max="3083" width="15.28515625" customWidth="1"/>
    <col min="3084" max="3084" width="18.28515625" customWidth="1"/>
    <col min="3085" max="3085" width="8" bestFit="1" customWidth="1"/>
    <col min="3086" max="3086" width="13.7109375" customWidth="1"/>
    <col min="3087" max="3087" width="11.140625" bestFit="1" customWidth="1"/>
    <col min="3088" max="3088" width="10.7109375" customWidth="1"/>
    <col min="3089" max="3089" width="11.7109375" bestFit="1" customWidth="1"/>
    <col min="3090" max="3090" width="11" bestFit="1" customWidth="1"/>
    <col min="3091" max="3091" width="7.85546875" bestFit="1" customWidth="1"/>
    <col min="3330" max="3330" width="10.28515625" customWidth="1"/>
    <col min="3331" max="3331" width="34.42578125" customWidth="1"/>
    <col min="3332" max="3332" width="33" customWidth="1"/>
    <col min="3333" max="3334" width="7" customWidth="1"/>
    <col min="3335" max="3335" width="17" customWidth="1"/>
    <col min="3336" max="3336" width="17.85546875" bestFit="1" customWidth="1"/>
    <col min="3337" max="3337" width="7.85546875" bestFit="1" customWidth="1"/>
    <col min="3338" max="3338" width="19.7109375" customWidth="1"/>
    <col min="3339" max="3339" width="15.28515625" customWidth="1"/>
    <col min="3340" max="3340" width="18.28515625" customWidth="1"/>
    <col min="3341" max="3341" width="8" bestFit="1" customWidth="1"/>
    <col min="3342" max="3342" width="13.7109375" customWidth="1"/>
    <col min="3343" max="3343" width="11.140625" bestFit="1" customWidth="1"/>
    <col min="3344" max="3344" width="10.7109375" customWidth="1"/>
    <col min="3345" max="3345" width="11.7109375" bestFit="1" customWidth="1"/>
    <col min="3346" max="3346" width="11" bestFit="1" customWidth="1"/>
    <col min="3347" max="3347" width="7.85546875" bestFit="1" customWidth="1"/>
    <col min="3586" max="3586" width="10.28515625" customWidth="1"/>
    <col min="3587" max="3587" width="34.42578125" customWidth="1"/>
    <col min="3588" max="3588" width="33" customWidth="1"/>
    <col min="3589" max="3590" width="7" customWidth="1"/>
    <col min="3591" max="3591" width="17" customWidth="1"/>
    <col min="3592" max="3592" width="17.85546875" bestFit="1" customWidth="1"/>
    <col min="3593" max="3593" width="7.85546875" bestFit="1" customWidth="1"/>
    <col min="3594" max="3594" width="19.7109375" customWidth="1"/>
    <col min="3595" max="3595" width="15.28515625" customWidth="1"/>
    <col min="3596" max="3596" width="18.28515625" customWidth="1"/>
    <col min="3597" max="3597" width="8" bestFit="1" customWidth="1"/>
    <col min="3598" max="3598" width="13.7109375" customWidth="1"/>
    <col min="3599" max="3599" width="11.140625" bestFit="1" customWidth="1"/>
    <col min="3600" max="3600" width="10.7109375" customWidth="1"/>
    <col min="3601" max="3601" width="11.7109375" bestFit="1" customWidth="1"/>
    <col min="3602" max="3602" width="11" bestFit="1" customWidth="1"/>
    <col min="3603" max="3603" width="7.85546875" bestFit="1" customWidth="1"/>
    <col min="3842" max="3842" width="10.28515625" customWidth="1"/>
    <col min="3843" max="3843" width="34.42578125" customWidth="1"/>
    <col min="3844" max="3844" width="33" customWidth="1"/>
    <col min="3845" max="3846" width="7" customWidth="1"/>
    <col min="3847" max="3847" width="17" customWidth="1"/>
    <col min="3848" max="3848" width="17.85546875" bestFit="1" customWidth="1"/>
    <col min="3849" max="3849" width="7.85546875" bestFit="1" customWidth="1"/>
    <col min="3850" max="3850" width="19.7109375" customWidth="1"/>
    <col min="3851" max="3851" width="15.28515625" customWidth="1"/>
    <col min="3852" max="3852" width="18.28515625" customWidth="1"/>
    <col min="3853" max="3853" width="8" bestFit="1" customWidth="1"/>
    <col min="3854" max="3854" width="13.7109375" customWidth="1"/>
    <col min="3855" max="3855" width="11.140625" bestFit="1" customWidth="1"/>
    <col min="3856" max="3856" width="10.7109375" customWidth="1"/>
    <col min="3857" max="3857" width="11.7109375" bestFit="1" customWidth="1"/>
    <col min="3858" max="3858" width="11" bestFit="1" customWidth="1"/>
    <col min="3859" max="3859" width="7.85546875" bestFit="1" customWidth="1"/>
    <col min="4098" max="4098" width="10.28515625" customWidth="1"/>
    <col min="4099" max="4099" width="34.42578125" customWidth="1"/>
    <col min="4100" max="4100" width="33" customWidth="1"/>
    <col min="4101" max="4102" width="7" customWidth="1"/>
    <col min="4103" max="4103" width="17" customWidth="1"/>
    <col min="4104" max="4104" width="17.85546875" bestFit="1" customWidth="1"/>
    <col min="4105" max="4105" width="7.85546875" bestFit="1" customWidth="1"/>
    <col min="4106" max="4106" width="19.7109375" customWidth="1"/>
    <col min="4107" max="4107" width="15.28515625" customWidth="1"/>
    <col min="4108" max="4108" width="18.28515625" customWidth="1"/>
    <col min="4109" max="4109" width="8" bestFit="1" customWidth="1"/>
    <col min="4110" max="4110" width="13.7109375" customWidth="1"/>
    <col min="4111" max="4111" width="11.140625" bestFit="1" customWidth="1"/>
    <col min="4112" max="4112" width="10.7109375" customWidth="1"/>
    <col min="4113" max="4113" width="11.7109375" bestFit="1" customWidth="1"/>
    <col min="4114" max="4114" width="11" bestFit="1" customWidth="1"/>
    <col min="4115" max="4115" width="7.85546875" bestFit="1" customWidth="1"/>
    <col min="4354" max="4354" width="10.28515625" customWidth="1"/>
    <col min="4355" max="4355" width="34.42578125" customWidth="1"/>
    <col min="4356" max="4356" width="33" customWidth="1"/>
    <col min="4357" max="4358" width="7" customWidth="1"/>
    <col min="4359" max="4359" width="17" customWidth="1"/>
    <col min="4360" max="4360" width="17.85546875" bestFit="1" customWidth="1"/>
    <col min="4361" max="4361" width="7.85546875" bestFit="1" customWidth="1"/>
    <col min="4362" max="4362" width="19.7109375" customWidth="1"/>
    <col min="4363" max="4363" width="15.28515625" customWidth="1"/>
    <col min="4364" max="4364" width="18.28515625" customWidth="1"/>
    <col min="4365" max="4365" width="8" bestFit="1" customWidth="1"/>
    <col min="4366" max="4366" width="13.7109375" customWidth="1"/>
    <col min="4367" max="4367" width="11.140625" bestFit="1" customWidth="1"/>
    <col min="4368" max="4368" width="10.7109375" customWidth="1"/>
    <col min="4369" max="4369" width="11.7109375" bestFit="1" customWidth="1"/>
    <col min="4370" max="4370" width="11" bestFit="1" customWidth="1"/>
    <col min="4371" max="4371" width="7.85546875" bestFit="1" customWidth="1"/>
    <col min="4610" max="4610" width="10.28515625" customWidth="1"/>
    <col min="4611" max="4611" width="34.42578125" customWidth="1"/>
    <col min="4612" max="4612" width="33" customWidth="1"/>
    <col min="4613" max="4614" width="7" customWidth="1"/>
    <col min="4615" max="4615" width="17" customWidth="1"/>
    <col min="4616" max="4616" width="17.85546875" bestFit="1" customWidth="1"/>
    <col min="4617" max="4617" width="7.85546875" bestFit="1" customWidth="1"/>
    <col min="4618" max="4618" width="19.7109375" customWidth="1"/>
    <col min="4619" max="4619" width="15.28515625" customWidth="1"/>
    <col min="4620" max="4620" width="18.28515625" customWidth="1"/>
    <col min="4621" max="4621" width="8" bestFit="1" customWidth="1"/>
    <col min="4622" max="4622" width="13.7109375" customWidth="1"/>
    <col min="4623" max="4623" width="11.140625" bestFit="1" customWidth="1"/>
    <col min="4624" max="4624" width="10.7109375" customWidth="1"/>
    <col min="4625" max="4625" width="11.7109375" bestFit="1" customWidth="1"/>
    <col min="4626" max="4626" width="11" bestFit="1" customWidth="1"/>
    <col min="4627" max="4627" width="7.85546875" bestFit="1" customWidth="1"/>
    <col min="4866" max="4866" width="10.28515625" customWidth="1"/>
    <col min="4867" max="4867" width="34.42578125" customWidth="1"/>
    <col min="4868" max="4868" width="33" customWidth="1"/>
    <col min="4869" max="4870" width="7" customWidth="1"/>
    <col min="4871" max="4871" width="17" customWidth="1"/>
    <col min="4872" max="4872" width="17.85546875" bestFit="1" customWidth="1"/>
    <col min="4873" max="4873" width="7.85546875" bestFit="1" customWidth="1"/>
    <col min="4874" max="4874" width="19.7109375" customWidth="1"/>
    <col min="4875" max="4875" width="15.28515625" customWidth="1"/>
    <col min="4876" max="4876" width="18.28515625" customWidth="1"/>
    <col min="4877" max="4877" width="8" bestFit="1" customWidth="1"/>
    <col min="4878" max="4878" width="13.7109375" customWidth="1"/>
    <col min="4879" max="4879" width="11.140625" bestFit="1" customWidth="1"/>
    <col min="4880" max="4880" width="10.7109375" customWidth="1"/>
    <col min="4881" max="4881" width="11.7109375" bestFit="1" customWidth="1"/>
    <col min="4882" max="4882" width="11" bestFit="1" customWidth="1"/>
    <col min="4883" max="4883" width="7.85546875" bestFit="1" customWidth="1"/>
    <col min="5122" max="5122" width="10.28515625" customWidth="1"/>
    <col min="5123" max="5123" width="34.42578125" customWidth="1"/>
    <col min="5124" max="5124" width="33" customWidth="1"/>
    <col min="5125" max="5126" width="7" customWidth="1"/>
    <col min="5127" max="5127" width="17" customWidth="1"/>
    <col min="5128" max="5128" width="17.85546875" bestFit="1" customWidth="1"/>
    <col min="5129" max="5129" width="7.85546875" bestFit="1" customWidth="1"/>
    <col min="5130" max="5130" width="19.7109375" customWidth="1"/>
    <col min="5131" max="5131" width="15.28515625" customWidth="1"/>
    <col min="5132" max="5132" width="18.28515625" customWidth="1"/>
    <col min="5133" max="5133" width="8" bestFit="1" customWidth="1"/>
    <col min="5134" max="5134" width="13.7109375" customWidth="1"/>
    <col min="5135" max="5135" width="11.140625" bestFit="1" customWidth="1"/>
    <col min="5136" max="5136" width="10.7109375" customWidth="1"/>
    <col min="5137" max="5137" width="11.7109375" bestFit="1" customWidth="1"/>
    <col min="5138" max="5138" width="11" bestFit="1" customWidth="1"/>
    <col min="5139" max="5139" width="7.85546875" bestFit="1" customWidth="1"/>
    <col min="5378" max="5378" width="10.28515625" customWidth="1"/>
    <col min="5379" max="5379" width="34.42578125" customWidth="1"/>
    <col min="5380" max="5380" width="33" customWidth="1"/>
    <col min="5381" max="5382" width="7" customWidth="1"/>
    <col min="5383" max="5383" width="17" customWidth="1"/>
    <col min="5384" max="5384" width="17.85546875" bestFit="1" customWidth="1"/>
    <col min="5385" max="5385" width="7.85546875" bestFit="1" customWidth="1"/>
    <col min="5386" max="5386" width="19.7109375" customWidth="1"/>
    <col min="5387" max="5387" width="15.28515625" customWidth="1"/>
    <col min="5388" max="5388" width="18.28515625" customWidth="1"/>
    <col min="5389" max="5389" width="8" bestFit="1" customWidth="1"/>
    <col min="5390" max="5390" width="13.7109375" customWidth="1"/>
    <col min="5391" max="5391" width="11.140625" bestFit="1" customWidth="1"/>
    <col min="5392" max="5392" width="10.7109375" customWidth="1"/>
    <col min="5393" max="5393" width="11.7109375" bestFit="1" customWidth="1"/>
    <col min="5394" max="5394" width="11" bestFit="1" customWidth="1"/>
    <col min="5395" max="5395" width="7.85546875" bestFit="1" customWidth="1"/>
    <col min="5634" max="5634" width="10.28515625" customWidth="1"/>
    <col min="5635" max="5635" width="34.42578125" customWidth="1"/>
    <col min="5636" max="5636" width="33" customWidth="1"/>
    <col min="5637" max="5638" width="7" customWidth="1"/>
    <col min="5639" max="5639" width="17" customWidth="1"/>
    <col min="5640" max="5640" width="17.85546875" bestFit="1" customWidth="1"/>
    <col min="5641" max="5641" width="7.85546875" bestFit="1" customWidth="1"/>
    <col min="5642" max="5642" width="19.7109375" customWidth="1"/>
    <col min="5643" max="5643" width="15.28515625" customWidth="1"/>
    <col min="5644" max="5644" width="18.28515625" customWidth="1"/>
    <col min="5645" max="5645" width="8" bestFit="1" customWidth="1"/>
    <col min="5646" max="5646" width="13.7109375" customWidth="1"/>
    <col min="5647" max="5647" width="11.140625" bestFit="1" customWidth="1"/>
    <col min="5648" max="5648" width="10.7109375" customWidth="1"/>
    <col min="5649" max="5649" width="11.7109375" bestFit="1" customWidth="1"/>
    <col min="5650" max="5650" width="11" bestFit="1" customWidth="1"/>
    <col min="5651" max="5651" width="7.85546875" bestFit="1" customWidth="1"/>
    <col min="5890" max="5890" width="10.28515625" customWidth="1"/>
    <col min="5891" max="5891" width="34.42578125" customWidth="1"/>
    <col min="5892" max="5892" width="33" customWidth="1"/>
    <col min="5893" max="5894" width="7" customWidth="1"/>
    <col min="5895" max="5895" width="17" customWidth="1"/>
    <col min="5896" max="5896" width="17.85546875" bestFit="1" customWidth="1"/>
    <col min="5897" max="5897" width="7.85546875" bestFit="1" customWidth="1"/>
    <col min="5898" max="5898" width="19.7109375" customWidth="1"/>
    <col min="5899" max="5899" width="15.28515625" customWidth="1"/>
    <col min="5900" max="5900" width="18.28515625" customWidth="1"/>
    <col min="5901" max="5901" width="8" bestFit="1" customWidth="1"/>
    <col min="5902" max="5902" width="13.7109375" customWidth="1"/>
    <col min="5903" max="5903" width="11.140625" bestFit="1" customWidth="1"/>
    <col min="5904" max="5904" width="10.7109375" customWidth="1"/>
    <col min="5905" max="5905" width="11.7109375" bestFit="1" customWidth="1"/>
    <col min="5906" max="5906" width="11" bestFit="1" customWidth="1"/>
    <col min="5907" max="5907" width="7.85546875" bestFit="1" customWidth="1"/>
    <col min="6146" max="6146" width="10.28515625" customWidth="1"/>
    <col min="6147" max="6147" width="34.42578125" customWidth="1"/>
    <col min="6148" max="6148" width="33" customWidth="1"/>
    <col min="6149" max="6150" width="7" customWidth="1"/>
    <col min="6151" max="6151" width="17" customWidth="1"/>
    <col min="6152" max="6152" width="17.85546875" bestFit="1" customWidth="1"/>
    <col min="6153" max="6153" width="7.85546875" bestFit="1" customWidth="1"/>
    <col min="6154" max="6154" width="19.7109375" customWidth="1"/>
    <col min="6155" max="6155" width="15.28515625" customWidth="1"/>
    <col min="6156" max="6156" width="18.28515625" customWidth="1"/>
    <col min="6157" max="6157" width="8" bestFit="1" customWidth="1"/>
    <col min="6158" max="6158" width="13.7109375" customWidth="1"/>
    <col min="6159" max="6159" width="11.140625" bestFit="1" customWidth="1"/>
    <col min="6160" max="6160" width="10.7109375" customWidth="1"/>
    <col min="6161" max="6161" width="11.7109375" bestFit="1" customWidth="1"/>
    <col min="6162" max="6162" width="11" bestFit="1" customWidth="1"/>
    <col min="6163" max="6163" width="7.85546875" bestFit="1" customWidth="1"/>
    <col min="6402" max="6402" width="10.28515625" customWidth="1"/>
    <col min="6403" max="6403" width="34.42578125" customWidth="1"/>
    <col min="6404" max="6404" width="33" customWidth="1"/>
    <col min="6405" max="6406" width="7" customWidth="1"/>
    <col min="6407" max="6407" width="17" customWidth="1"/>
    <col min="6408" max="6408" width="17.85546875" bestFit="1" customWidth="1"/>
    <col min="6409" max="6409" width="7.85546875" bestFit="1" customWidth="1"/>
    <col min="6410" max="6410" width="19.7109375" customWidth="1"/>
    <col min="6411" max="6411" width="15.28515625" customWidth="1"/>
    <col min="6412" max="6412" width="18.28515625" customWidth="1"/>
    <col min="6413" max="6413" width="8" bestFit="1" customWidth="1"/>
    <col min="6414" max="6414" width="13.7109375" customWidth="1"/>
    <col min="6415" max="6415" width="11.140625" bestFit="1" customWidth="1"/>
    <col min="6416" max="6416" width="10.7109375" customWidth="1"/>
    <col min="6417" max="6417" width="11.7109375" bestFit="1" customWidth="1"/>
    <col min="6418" max="6418" width="11" bestFit="1" customWidth="1"/>
    <col min="6419" max="6419" width="7.85546875" bestFit="1" customWidth="1"/>
    <col min="6658" max="6658" width="10.28515625" customWidth="1"/>
    <col min="6659" max="6659" width="34.42578125" customWidth="1"/>
    <col min="6660" max="6660" width="33" customWidth="1"/>
    <col min="6661" max="6662" width="7" customWidth="1"/>
    <col min="6663" max="6663" width="17" customWidth="1"/>
    <col min="6664" max="6664" width="17.85546875" bestFit="1" customWidth="1"/>
    <col min="6665" max="6665" width="7.85546875" bestFit="1" customWidth="1"/>
    <col min="6666" max="6666" width="19.7109375" customWidth="1"/>
    <col min="6667" max="6667" width="15.28515625" customWidth="1"/>
    <col min="6668" max="6668" width="18.28515625" customWidth="1"/>
    <col min="6669" max="6669" width="8" bestFit="1" customWidth="1"/>
    <col min="6670" max="6670" width="13.7109375" customWidth="1"/>
    <col min="6671" max="6671" width="11.140625" bestFit="1" customWidth="1"/>
    <col min="6672" max="6672" width="10.7109375" customWidth="1"/>
    <col min="6673" max="6673" width="11.7109375" bestFit="1" customWidth="1"/>
    <col min="6674" max="6674" width="11" bestFit="1" customWidth="1"/>
    <col min="6675" max="6675" width="7.85546875" bestFit="1" customWidth="1"/>
    <col min="6914" max="6914" width="10.28515625" customWidth="1"/>
    <col min="6915" max="6915" width="34.42578125" customWidth="1"/>
    <col min="6916" max="6916" width="33" customWidth="1"/>
    <col min="6917" max="6918" width="7" customWidth="1"/>
    <col min="6919" max="6919" width="17" customWidth="1"/>
    <col min="6920" max="6920" width="17.85546875" bestFit="1" customWidth="1"/>
    <col min="6921" max="6921" width="7.85546875" bestFit="1" customWidth="1"/>
    <col min="6922" max="6922" width="19.7109375" customWidth="1"/>
    <col min="6923" max="6923" width="15.28515625" customWidth="1"/>
    <col min="6924" max="6924" width="18.28515625" customWidth="1"/>
    <col min="6925" max="6925" width="8" bestFit="1" customWidth="1"/>
    <col min="6926" max="6926" width="13.7109375" customWidth="1"/>
    <col min="6927" max="6927" width="11.140625" bestFit="1" customWidth="1"/>
    <col min="6928" max="6928" width="10.7109375" customWidth="1"/>
    <col min="6929" max="6929" width="11.7109375" bestFit="1" customWidth="1"/>
    <col min="6930" max="6930" width="11" bestFit="1" customWidth="1"/>
    <col min="6931" max="6931" width="7.85546875" bestFit="1" customWidth="1"/>
    <col min="7170" max="7170" width="10.28515625" customWidth="1"/>
    <col min="7171" max="7171" width="34.42578125" customWidth="1"/>
    <col min="7172" max="7172" width="33" customWidth="1"/>
    <col min="7173" max="7174" width="7" customWidth="1"/>
    <col min="7175" max="7175" width="17" customWidth="1"/>
    <col min="7176" max="7176" width="17.85546875" bestFit="1" customWidth="1"/>
    <col min="7177" max="7177" width="7.85546875" bestFit="1" customWidth="1"/>
    <col min="7178" max="7178" width="19.7109375" customWidth="1"/>
    <col min="7179" max="7179" width="15.28515625" customWidth="1"/>
    <col min="7180" max="7180" width="18.28515625" customWidth="1"/>
    <col min="7181" max="7181" width="8" bestFit="1" customWidth="1"/>
    <col min="7182" max="7182" width="13.7109375" customWidth="1"/>
    <col min="7183" max="7183" width="11.140625" bestFit="1" customWidth="1"/>
    <col min="7184" max="7184" width="10.7109375" customWidth="1"/>
    <col min="7185" max="7185" width="11.7109375" bestFit="1" customWidth="1"/>
    <col min="7186" max="7186" width="11" bestFit="1" customWidth="1"/>
    <col min="7187" max="7187" width="7.85546875" bestFit="1" customWidth="1"/>
    <col min="7426" max="7426" width="10.28515625" customWidth="1"/>
    <col min="7427" max="7427" width="34.42578125" customWidth="1"/>
    <col min="7428" max="7428" width="33" customWidth="1"/>
    <col min="7429" max="7430" width="7" customWidth="1"/>
    <col min="7431" max="7431" width="17" customWidth="1"/>
    <col min="7432" max="7432" width="17.85546875" bestFit="1" customWidth="1"/>
    <col min="7433" max="7433" width="7.85546875" bestFit="1" customWidth="1"/>
    <col min="7434" max="7434" width="19.7109375" customWidth="1"/>
    <col min="7435" max="7435" width="15.28515625" customWidth="1"/>
    <col min="7436" max="7436" width="18.28515625" customWidth="1"/>
    <col min="7437" max="7437" width="8" bestFit="1" customWidth="1"/>
    <col min="7438" max="7438" width="13.7109375" customWidth="1"/>
    <col min="7439" max="7439" width="11.140625" bestFit="1" customWidth="1"/>
    <col min="7440" max="7440" width="10.7109375" customWidth="1"/>
    <col min="7441" max="7441" width="11.7109375" bestFit="1" customWidth="1"/>
    <col min="7442" max="7442" width="11" bestFit="1" customWidth="1"/>
    <col min="7443" max="7443" width="7.85546875" bestFit="1" customWidth="1"/>
    <col min="7682" max="7682" width="10.28515625" customWidth="1"/>
    <col min="7683" max="7683" width="34.42578125" customWidth="1"/>
    <col min="7684" max="7684" width="33" customWidth="1"/>
    <col min="7685" max="7686" width="7" customWidth="1"/>
    <col min="7687" max="7687" width="17" customWidth="1"/>
    <col min="7688" max="7688" width="17.85546875" bestFit="1" customWidth="1"/>
    <col min="7689" max="7689" width="7.85546875" bestFit="1" customWidth="1"/>
    <col min="7690" max="7690" width="19.7109375" customWidth="1"/>
    <col min="7691" max="7691" width="15.28515625" customWidth="1"/>
    <col min="7692" max="7692" width="18.28515625" customWidth="1"/>
    <col min="7693" max="7693" width="8" bestFit="1" customWidth="1"/>
    <col min="7694" max="7694" width="13.7109375" customWidth="1"/>
    <col min="7695" max="7695" width="11.140625" bestFit="1" customWidth="1"/>
    <col min="7696" max="7696" width="10.7109375" customWidth="1"/>
    <col min="7697" max="7697" width="11.7109375" bestFit="1" customWidth="1"/>
    <col min="7698" max="7698" width="11" bestFit="1" customWidth="1"/>
    <col min="7699" max="7699" width="7.85546875" bestFit="1" customWidth="1"/>
    <col min="7938" max="7938" width="10.28515625" customWidth="1"/>
    <col min="7939" max="7939" width="34.42578125" customWidth="1"/>
    <col min="7940" max="7940" width="33" customWidth="1"/>
    <col min="7941" max="7942" width="7" customWidth="1"/>
    <col min="7943" max="7943" width="17" customWidth="1"/>
    <col min="7944" max="7944" width="17.85546875" bestFit="1" customWidth="1"/>
    <col min="7945" max="7945" width="7.85546875" bestFit="1" customWidth="1"/>
    <col min="7946" max="7946" width="19.7109375" customWidth="1"/>
    <col min="7947" max="7947" width="15.28515625" customWidth="1"/>
    <col min="7948" max="7948" width="18.28515625" customWidth="1"/>
    <col min="7949" max="7949" width="8" bestFit="1" customWidth="1"/>
    <col min="7950" max="7950" width="13.7109375" customWidth="1"/>
    <col min="7951" max="7951" width="11.140625" bestFit="1" customWidth="1"/>
    <col min="7952" max="7952" width="10.7109375" customWidth="1"/>
    <col min="7953" max="7953" width="11.7109375" bestFit="1" customWidth="1"/>
    <col min="7954" max="7954" width="11" bestFit="1" customWidth="1"/>
    <col min="7955" max="7955" width="7.85546875" bestFit="1" customWidth="1"/>
    <col min="8194" max="8194" width="10.28515625" customWidth="1"/>
    <col min="8195" max="8195" width="34.42578125" customWidth="1"/>
    <col min="8196" max="8196" width="33" customWidth="1"/>
    <col min="8197" max="8198" width="7" customWidth="1"/>
    <col min="8199" max="8199" width="17" customWidth="1"/>
    <col min="8200" max="8200" width="17.85546875" bestFit="1" customWidth="1"/>
    <col min="8201" max="8201" width="7.85546875" bestFit="1" customWidth="1"/>
    <col min="8202" max="8202" width="19.7109375" customWidth="1"/>
    <col min="8203" max="8203" width="15.28515625" customWidth="1"/>
    <col min="8204" max="8204" width="18.28515625" customWidth="1"/>
    <col min="8205" max="8205" width="8" bestFit="1" customWidth="1"/>
    <col min="8206" max="8206" width="13.7109375" customWidth="1"/>
    <col min="8207" max="8207" width="11.140625" bestFit="1" customWidth="1"/>
    <col min="8208" max="8208" width="10.7109375" customWidth="1"/>
    <col min="8209" max="8209" width="11.7109375" bestFit="1" customWidth="1"/>
    <col min="8210" max="8210" width="11" bestFit="1" customWidth="1"/>
    <col min="8211" max="8211" width="7.85546875" bestFit="1" customWidth="1"/>
    <col min="8450" max="8450" width="10.28515625" customWidth="1"/>
    <col min="8451" max="8451" width="34.42578125" customWidth="1"/>
    <col min="8452" max="8452" width="33" customWidth="1"/>
    <col min="8453" max="8454" width="7" customWidth="1"/>
    <col min="8455" max="8455" width="17" customWidth="1"/>
    <col min="8456" max="8456" width="17.85546875" bestFit="1" customWidth="1"/>
    <col min="8457" max="8457" width="7.85546875" bestFit="1" customWidth="1"/>
    <col min="8458" max="8458" width="19.7109375" customWidth="1"/>
    <col min="8459" max="8459" width="15.28515625" customWidth="1"/>
    <col min="8460" max="8460" width="18.28515625" customWidth="1"/>
    <col min="8461" max="8461" width="8" bestFit="1" customWidth="1"/>
    <col min="8462" max="8462" width="13.7109375" customWidth="1"/>
    <col min="8463" max="8463" width="11.140625" bestFit="1" customWidth="1"/>
    <col min="8464" max="8464" width="10.7109375" customWidth="1"/>
    <col min="8465" max="8465" width="11.7109375" bestFit="1" customWidth="1"/>
    <col min="8466" max="8466" width="11" bestFit="1" customWidth="1"/>
    <col min="8467" max="8467" width="7.85546875" bestFit="1" customWidth="1"/>
    <col min="8706" max="8706" width="10.28515625" customWidth="1"/>
    <col min="8707" max="8707" width="34.42578125" customWidth="1"/>
    <col min="8708" max="8708" width="33" customWidth="1"/>
    <col min="8709" max="8710" width="7" customWidth="1"/>
    <col min="8711" max="8711" width="17" customWidth="1"/>
    <col min="8712" max="8712" width="17.85546875" bestFit="1" customWidth="1"/>
    <col min="8713" max="8713" width="7.85546875" bestFit="1" customWidth="1"/>
    <col min="8714" max="8714" width="19.7109375" customWidth="1"/>
    <col min="8715" max="8715" width="15.28515625" customWidth="1"/>
    <col min="8716" max="8716" width="18.28515625" customWidth="1"/>
    <col min="8717" max="8717" width="8" bestFit="1" customWidth="1"/>
    <col min="8718" max="8718" width="13.7109375" customWidth="1"/>
    <col min="8719" max="8719" width="11.140625" bestFit="1" customWidth="1"/>
    <col min="8720" max="8720" width="10.7109375" customWidth="1"/>
    <col min="8721" max="8721" width="11.7109375" bestFit="1" customWidth="1"/>
    <col min="8722" max="8722" width="11" bestFit="1" customWidth="1"/>
    <col min="8723" max="8723" width="7.85546875" bestFit="1" customWidth="1"/>
    <col min="8962" max="8962" width="10.28515625" customWidth="1"/>
    <col min="8963" max="8963" width="34.42578125" customWidth="1"/>
    <col min="8964" max="8964" width="33" customWidth="1"/>
    <col min="8965" max="8966" width="7" customWidth="1"/>
    <col min="8967" max="8967" width="17" customWidth="1"/>
    <col min="8968" max="8968" width="17.85546875" bestFit="1" customWidth="1"/>
    <col min="8969" max="8969" width="7.85546875" bestFit="1" customWidth="1"/>
    <col min="8970" max="8970" width="19.7109375" customWidth="1"/>
    <col min="8971" max="8971" width="15.28515625" customWidth="1"/>
    <col min="8972" max="8972" width="18.28515625" customWidth="1"/>
    <col min="8973" max="8973" width="8" bestFit="1" customWidth="1"/>
    <col min="8974" max="8974" width="13.7109375" customWidth="1"/>
    <col min="8975" max="8975" width="11.140625" bestFit="1" customWidth="1"/>
    <col min="8976" max="8976" width="10.7109375" customWidth="1"/>
    <col min="8977" max="8977" width="11.7109375" bestFit="1" customWidth="1"/>
    <col min="8978" max="8978" width="11" bestFit="1" customWidth="1"/>
    <col min="8979" max="8979" width="7.85546875" bestFit="1" customWidth="1"/>
    <col min="9218" max="9218" width="10.28515625" customWidth="1"/>
    <col min="9219" max="9219" width="34.42578125" customWidth="1"/>
    <col min="9220" max="9220" width="33" customWidth="1"/>
    <col min="9221" max="9222" width="7" customWidth="1"/>
    <col min="9223" max="9223" width="17" customWidth="1"/>
    <col min="9224" max="9224" width="17.85546875" bestFit="1" customWidth="1"/>
    <col min="9225" max="9225" width="7.85546875" bestFit="1" customWidth="1"/>
    <col min="9226" max="9226" width="19.7109375" customWidth="1"/>
    <col min="9227" max="9227" width="15.28515625" customWidth="1"/>
    <col min="9228" max="9228" width="18.28515625" customWidth="1"/>
    <col min="9229" max="9229" width="8" bestFit="1" customWidth="1"/>
    <col min="9230" max="9230" width="13.7109375" customWidth="1"/>
    <col min="9231" max="9231" width="11.140625" bestFit="1" customWidth="1"/>
    <col min="9232" max="9232" width="10.7109375" customWidth="1"/>
    <col min="9233" max="9233" width="11.7109375" bestFit="1" customWidth="1"/>
    <col min="9234" max="9234" width="11" bestFit="1" customWidth="1"/>
    <col min="9235" max="9235" width="7.85546875" bestFit="1" customWidth="1"/>
    <col min="9474" max="9474" width="10.28515625" customWidth="1"/>
    <col min="9475" max="9475" width="34.42578125" customWidth="1"/>
    <col min="9476" max="9476" width="33" customWidth="1"/>
    <col min="9477" max="9478" width="7" customWidth="1"/>
    <col min="9479" max="9479" width="17" customWidth="1"/>
    <col min="9480" max="9480" width="17.85546875" bestFit="1" customWidth="1"/>
    <col min="9481" max="9481" width="7.85546875" bestFit="1" customWidth="1"/>
    <col min="9482" max="9482" width="19.7109375" customWidth="1"/>
    <col min="9483" max="9483" width="15.28515625" customWidth="1"/>
    <col min="9484" max="9484" width="18.28515625" customWidth="1"/>
    <col min="9485" max="9485" width="8" bestFit="1" customWidth="1"/>
    <col min="9486" max="9486" width="13.7109375" customWidth="1"/>
    <col min="9487" max="9487" width="11.140625" bestFit="1" customWidth="1"/>
    <col min="9488" max="9488" width="10.7109375" customWidth="1"/>
    <col min="9489" max="9489" width="11.7109375" bestFit="1" customWidth="1"/>
    <col min="9490" max="9490" width="11" bestFit="1" customWidth="1"/>
    <col min="9491" max="9491" width="7.85546875" bestFit="1" customWidth="1"/>
    <col min="9730" max="9730" width="10.28515625" customWidth="1"/>
    <col min="9731" max="9731" width="34.42578125" customWidth="1"/>
    <col min="9732" max="9732" width="33" customWidth="1"/>
    <col min="9733" max="9734" width="7" customWidth="1"/>
    <col min="9735" max="9735" width="17" customWidth="1"/>
    <col min="9736" max="9736" width="17.85546875" bestFit="1" customWidth="1"/>
    <col min="9737" max="9737" width="7.85546875" bestFit="1" customWidth="1"/>
    <col min="9738" max="9738" width="19.7109375" customWidth="1"/>
    <col min="9739" max="9739" width="15.28515625" customWidth="1"/>
    <col min="9740" max="9740" width="18.28515625" customWidth="1"/>
    <col min="9741" max="9741" width="8" bestFit="1" customWidth="1"/>
    <col min="9742" max="9742" width="13.7109375" customWidth="1"/>
    <col min="9743" max="9743" width="11.140625" bestFit="1" customWidth="1"/>
    <col min="9744" max="9744" width="10.7109375" customWidth="1"/>
    <col min="9745" max="9745" width="11.7109375" bestFit="1" customWidth="1"/>
    <col min="9746" max="9746" width="11" bestFit="1" customWidth="1"/>
    <col min="9747" max="9747" width="7.85546875" bestFit="1" customWidth="1"/>
    <col min="9986" max="9986" width="10.28515625" customWidth="1"/>
    <col min="9987" max="9987" width="34.42578125" customWidth="1"/>
    <col min="9988" max="9988" width="33" customWidth="1"/>
    <col min="9989" max="9990" width="7" customWidth="1"/>
    <col min="9991" max="9991" width="17" customWidth="1"/>
    <col min="9992" max="9992" width="17.85546875" bestFit="1" customWidth="1"/>
    <col min="9993" max="9993" width="7.85546875" bestFit="1" customWidth="1"/>
    <col min="9994" max="9994" width="19.7109375" customWidth="1"/>
    <col min="9995" max="9995" width="15.28515625" customWidth="1"/>
    <col min="9996" max="9996" width="18.28515625" customWidth="1"/>
    <col min="9997" max="9997" width="8" bestFit="1" customWidth="1"/>
    <col min="9998" max="9998" width="13.7109375" customWidth="1"/>
    <col min="9999" max="9999" width="11.140625" bestFit="1" customWidth="1"/>
    <col min="10000" max="10000" width="10.7109375" customWidth="1"/>
    <col min="10001" max="10001" width="11.7109375" bestFit="1" customWidth="1"/>
    <col min="10002" max="10002" width="11" bestFit="1" customWidth="1"/>
    <col min="10003" max="10003" width="7.85546875" bestFit="1" customWidth="1"/>
    <col min="10242" max="10242" width="10.28515625" customWidth="1"/>
    <col min="10243" max="10243" width="34.42578125" customWidth="1"/>
    <col min="10244" max="10244" width="33" customWidth="1"/>
    <col min="10245" max="10246" width="7" customWidth="1"/>
    <col min="10247" max="10247" width="17" customWidth="1"/>
    <col min="10248" max="10248" width="17.85546875" bestFit="1" customWidth="1"/>
    <col min="10249" max="10249" width="7.85546875" bestFit="1" customWidth="1"/>
    <col min="10250" max="10250" width="19.7109375" customWidth="1"/>
    <col min="10251" max="10251" width="15.28515625" customWidth="1"/>
    <col min="10252" max="10252" width="18.28515625" customWidth="1"/>
    <col min="10253" max="10253" width="8" bestFit="1" customWidth="1"/>
    <col min="10254" max="10254" width="13.7109375" customWidth="1"/>
    <col min="10255" max="10255" width="11.140625" bestFit="1" customWidth="1"/>
    <col min="10256" max="10256" width="10.7109375" customWidth="1"/>
    <col min="10257" max="10257" width="11.7109375" bestFit="1" customWidth="1"/>
    <col min="10258" max="10258" width="11" bestFit="1" customWidth="1"/>
    <col min="10259" max="10259" width="7.85546875" bestFit="1" customWidth="1"/>
    <col min="10498" max="10498" width="10.28515625" customWidth="1"/>
    <col min="10499" max="10499" width="34.42578125" customWidth="1"/>
    <col min="10500" max="10500" width="33" customWidth="1"/>
    <col min="10501" max="10502" width="7" customWidth="1"/>
    <col min="10503" max="10503" width="17" customWidth="1"/>
    <col min="10504" max="10504" width="17.85546875" bestFit="1" customWidth="1"/>
    <col min="10505" max="10505" width="7.85546875" bestFit="1" customWidth="1"/>
    <col min="10506" max="10506" width="19.7109375" customWidth="1"/>
    <col min="10507" max="10507" width="15.28515625" customWidth="1"/>
    <col min="10508" max="10508" width="18.28515625" customWidth="1"/>
    <col min="10509" max="10509" width="8" bestFit="1" customWidth="1"/>
    <col min="10510" max="10510" width="13.7109375" customWidth="1"/>
    <col min="10511" max="10511" width="11.140625" bestFit="1" customWidth="1"/>
    <col min="10512" max="10512" width="10.7109375" customWidth="1"/>
    <col min="10513" max="10513" width="11.7109375" bestFit="1" customWidth="1"/>
    <col min="10514" max="10514" width="11" bestFit="1" customWidth="1"/>
    <col min="10515" max="10515" width="7.85546875" bestFit="1" customWidth="1"/>
    <col min="10754" max="10754" width="10.28515625" customWidth="1"/>
    <col min="10755" max="10755" width="34.42578125" customWidth="1"/>
    <col min="10756" max="10756" width="33" customWidth="1"/>
    <col min="10757" max="10758" width="7" customWidth="1"/>
    <col min="10759" max="10759" width="17" customWidth="1"/>
    <col min="10760" max="10760" width="17.85546875" bestFit="1" customWidth="1"/>
    <col min="10761" max="10761" width="7.85546875" bestFit="1" customWidth="1"/>
    <col min="10762" max="10762" width="19.7109375" customWidth="1"/>
    <col min="10763" max="10763" width="15.28515625" customWidth="1"/>
    <col min="10764" max="10764" width="18.28515625" customWidth="1"/>
    <col min="10765" max="10765" width="8" bestFit="1" customWidth="1"/>
    <col min="10766" max="10766" width="13.7109375" customWidth="1"/>
    <col min="10767" max="10767" width="11.140625" bestFit="1" customWidth="1"/>
    <col min="10768" max="10768" width="10.7109375" customWidth="1"/>
    <col min="10769" max="10769" width="11.7109375" bestFit="1" customWidth="1"/>
    <col min="10770" max="10770" width="11" bestFit="1" customWidth="1"/>
    <col min="10771" max="10771" width="7.85546875" bestFit="1" customWidth="1"/>
    <col min="11010" max="11010" width="10.28515625" customWidth="1"/>
    <col min="11011" max="11011" width="34.42578125" customWidth="1"/>
    <col min="11012" max="11012" width="33" customWidth="1"/>
    <col min="11013" max="11014" width="7" customWidth="1"/>
    <col min="11015" max="11015" width="17" customWidth="1"/>
    <col min="11016" max="11016" width="17.85546875" bestFit="1" customWidth="1"/>
    <col min="11017" max="11017" width="7.85546875" bestFit="1" customWidth="1"/>
    <col min="11018" max="11018" width="19.7109375" customWidth="1"/>
    <col min="11019" max="11019" width="15.28515625" customWidth="1"/>
    <col min="11020" max="11020" width="18.28515625" customWidth="1"/>
    <col min="11021" max="11021" width="8" bestFit="1" customWidth="1"/>
    <col min="11022" max="11022" width="13.7109375" customWidth="1"/>
    <col min="11023" max="11023" width="11.140625" bestFit="1" customWidth="1"/>
    <col min="11024" max="11024" width="10.7109375" customWidth="1"/>
    <col min="11025" max="11025" width="11.7109375" bestFit="1" customWidth="1"/>
    <col min="11026" max="11026" width="11" bestFit="1" customWidth="1"/>
    <col min="11027" max="11027" width="7.85546875" bestFit="1" customWidth="1"/>
    <col min="11266" max="11266" width="10.28515625" customWidth="1"/>
    <col min="11267" max="11267" width="34.42578125" customWidth="1"/>
    <col min="11268" max="11268" width="33" customWidth="1"/>
    <col min="11269" max="11270" width="7" customWidth="1"/>
    <col min="11271" max="11271" width="17" customWidth="1"/>
    <col min="11272" max="11272" width="17.85546875" bestFit="1" customWidth="1"/>
    <col min="11273" max="11273" width="7.85546875" bestFit="1" customWidth="1"/>
    <col min="11274" max="11274" width="19.7109375" customWidth="1"/>
    <col min="11275" max="11275" width="15.28515625" customWidth="1"/>
    <col min="11276" max="11276" width="18.28515625" customWidth="1"/>
    <col min="11277" max="11277" width="8" bestFit="1" customWidth="1"/>
    <col min="11278" max="11278" width="13.7109375" customWidth="1"/>
    <col min="11279" max="11279" width="11.140625" bestFit="1" customWidth="1"/>
    <col min="11280" max="11280" width="10.7109375" customWidth="1"/>
    <col min="11281" max="11281" width="11.7109375" bestFit="1" customWidth="1"/>
    <col min="11282" max="11282" width="11" bestFit="1" customWidth="1"/>
    <col min="11283" max="11283" width="7.85546875" bestFit="1" customWidth="1"/>
    <col min="11522" max="11522" width="10.28515625" customWidth="1"/>
    <col min="11523" max="11523" width="34.42578125" customWidth="1"/>
    <col min="11524" max="11524" width="33" customWidth="1"/>
    <col min="11525" max="11526" width="7" customWidth="1"/>
    <col min="11527" max="11527" width="17" customWidth="1"/>
    <col min="11528" max="11528" width="17.85546875" bestFit="1" customWidth="1"/>
    <col min="11529" max="11529" width="7.85546875" bestFit="1" customWidth="1"/>
    <col min="11530" max="11530" width="19.7109375" customWidth="1"/>
    <col min="11531" max="11531" width="15.28515625" customWidth="1"/>
    <col min="11532" max="11532" width="18.28515625" customWidth="1"/>
    <col min="11533" max="11533" width="8" bestFit="1" customWidth="1"/>
    <col min="11534" max="11534" width="13.7109375" customWidth="1"/>
    <col min="11535" max="11535" width="11.140625" bestFit="1" customWidth="1"/>
    <col min="11536" max="11536" width="10.7109375" customWidth="1"/>
    <col min="11537" max="11537" width="11.7109375" bestFit="1" customWidth="1"/>
    <col min="11538" max="11538" width="11" bestFit="1" customWidth="1"/>
    <col min="11539" max="11539" width="7.85546875" bestFit="1" customWidth="1"/>
    <col min="11778" max="11778" width="10.28515625" customWidth="1"/>
    <col min="11779" max="11779" width="34.42578125" customWidth="1"/>
    <col min="11780" max="11780" width="33" customWidth="1"/>
    <col min="11781" max="11782" width="7" customWidth="1"/>
    <col min="11783" max="11783" width="17" customWidth="1"/>
    <col min="11784" max="11784" width="17.85546875" bestFit="1" customWidth="1"/>
    <col min="11785" max="11785" width="7.85546875" bestFit="1" customWidth="1"/>
    <col min="11786" max="11786" width="19.7109375" customWidth="1"/>
    <col min="11787" max="11787" width="15.28515625" customWidth="1"/>
    <col min="11788" max="11788" width="18.28515625" customWidth="1"/>
    <col min="11789" max="11789" width="8" bestFit="1" customWidth="1"/>
    <col min="11790" max="11790" width="13.7109375" customWidth="1"/>
    <col min="11791" max="11791" width="11.140625" bestFit="1" customWidth="1"/>
    <col min="11792" max="11792" width="10.7109375" customWidth="1"/>
    <col min="11793" max="11793" width="11.7109375" bestFit="1" customWidth="1"/>
    <col min="11794" max="11794" width="11" bestFit="1" customWidth="1"/>
    <col min="11795" max="11795" width="7.85546875" bestFit="1" customWidth="1"/>
    <col min="12034" max="12034" width="10.28515625" customWidth="1"/>
    <col min="12035" max="12035" width="34.42578125" customWidth="1"/>
    <col min="12036" max="12036" width="33" customWidth="1"/>
    <col min="12037" max="12038" width="7" customWidth="1"/>
    <col min="12039" max="12039" width="17" customWidth="1"/>
    <col min="12040" max="12040" width="17.85546875" bestFit="1" customWidth="1"/>
    <col min="12041" max="12041" width="7.85546875" bestFit="1" customWidth="1"/>
    <col min="12042" max="12042" width="19.7109375" customWidth="1"/>
    <col min="12043" max="12043" width="15.28515625" customWidth="1"/>
    <col min="12044" max="12044" width="18.28515625" customWidth="1"/>
    <col min="12045" max="12045" width="8" bestFit="1" customWidth="1"/>
    <col min="12046" max="12046" width="13.7109375" customWidth="1"/>
    <col min="12047" max="12047" width="11.140625" bestFit="1" customWidth="1"/>
    <col min="12048" max="12048" width="10.7109375" customWidth="1"/>
    <col min="12049" max="12049" width="11.7109375" bestFit="1" customWidth="1"/>
    <col min="12050" max="12050" width="11" bestFit="1" customWidth="1"/>
    <col min="12051" max="12051" width="7.85546875" bestFit="1" customWidth="1"/>
    <col min="12290" max="12290" width="10.28515625" customWidth="1"/>
    <col min="12291" max="12291" width="34.42578125" customWidth="1"/>
    <col min="12292" max="12292" width="33" customWidth="1"/>
    <col min="12293" max="12294" width="7" customWidth="1"/>
    <col min="12295" max="12295" width="17" customWidth="1"/>
    <col min="12296" max="12296" width="17.85546875" bestFit="1" customWidth="1"/>
    <col min="12297" max="12297" width="7.85546875" bestFit="1" customWidth="1"/>
    <col min="12298" max="12298" width="19.7109375" customWidth="1"/>
    <col min="12299" max="12299" width="15.28515625" customWidth="1"/>
    <col min="12300" max="12300" width="18.28515625" customWidth="1"/>
    <col min="12301" max="12301" width="8" bestFit="1" customWidth="1"/>
    <col min="12302" max="12302" width="13.7109375" customWidth="1"/>
    <col min="12303" max="12303" width="11.140625" bestFit="1" customWidth="1"/>
    <col min="12304" max="12304" width="10.7109375" customWidth="1"/>
    <col min="12305" max="12305" width="11.7109375" bestFit="1" customWidth="1"/>
    <col min="12306" max="12306" width="11" bestFit="1" customWidth="1"/>
    <col min="12307" max="12307" width="7.85546875" bestFit="1" customWidth="1"/>
    <col min="12546" max="12546" width="10.28515625" customWidth="1"/>
    <col min="12547" max="12547" width="34.42578125" customWidth="1"/>
    <col min="12548" max="12548" width="33" customWidth="1"/>
    <col min="12549" max="12550" width="7" customWidth="1"/>
    <col min="12551" max="12551" width="17" customWidth="1"/>
    <col min="12552" max="12552" width="17.85546875" bestFit="1" customWidth="1"/>
    <col min="12553" max="12553" width="7.85546875" bestFit="1" customWidth="1"/>
    <col min="12554" max="12554" width="19.7109375" customWidth="1"/>
    <col min="12555" max="12555" width="15.28515625" customWidth="1"/>
    <col min="12556" max="12556" width="18.28515625" customWidth="1"/>
    <col min="12557" max="12557" width="8" bestFit="1" customWidth="1"/>
    <col min="12558" max="12558" width="13.7109375" customWidth="1"/>
    <col min="12559" max="12559" width="11.140625" bestFit="1" customWidth="1"/>
    <col min="12560" max="12560" width="10.7109375" customWidth="1"/>
    <col min="12561" max="12561" width="11.7109375" bestFit="1" customWidth="1"/>
    <col min="12562" max="12562" width="11" bestFit="1" customWidth="1"/>
    <col min="12563" max="12563" width="7.85546875" bestFit="1" customWidth="1"/>
    <col min="12802" max="12802" width="10.28515625" customWidth="1"/>
    <col min="12803" max="12803" width="34.42578125" customWidth="1"/>
    <col min="12804" max="12804" width="33" customWidth="1"/>
    <col min="12805" max="12806" width="7" customWidth="1"/>
    <col min="12807" max="12807" width="17" customWidth="1"/>
    <col min="12808" max="12808" width="17.85546875" bestFit="1" customWidth="1"/>
    <col min="12809" max="12809" width="7.85546875" bestFit="1" customWidth="1"/>
    <col min="12810" max="12810" width="19.7109375" customWidth="1"/>
    <col min="12811" max="12811" width="15.28515625" customWidth="1"/>
    <col min="12812" max="12812" width="18.28515625" customWidth="1"/>
    <col min="12813" max="12813" width="8" bestFit="1" customWidth="1"/>
    <col min="12814" max="12814" width="13.7109375" customWidth="1"/>
    <col min="12815" max="12815" width="11.140625" bestFit="1" customWidth="1"/>
    <col min="12816" max="12816" width="10.7109375" customWidth="1"/>
    <col min="12817" max="12817" width="11.7109375" bestFit="1" customWidth="1"/>
    <col min="12818" max="12818" width="11" bestFit="1" customWidth="1"/>
    <col min="12819" max="12819" width="7.85546875" bestFit="1" customWidth="1"/>
    <col min="13058" max="13058" width="10.28515625" customWidth="1"/>
    <col min="13059" max="13059" width="34.42578125" customWidth="1"/>
    <col min="13060" max="13060" width="33" customWidth="1"/>
    <col min="13061" max="13062" width="7" customWidth="1"/>
    <col min="13063" max="13063" width="17" customWidth="1"/>
    <col min="13064" max="13064" width="17.85546875" bestFit="1" customWidth="1"/>
    <col min="13065" max="13065" width="7.85546875" bestFit="1" customWidth="1"/>
    <col min="13066" max="13066" width="19.7109375" customWidth="1"/>
    <col min="13067" max="13067" width="15.28515625" customWidth="1"/>
    <col min="13068" max="13068" width="18.28515625" customWidth="1"/>
    <col min="13069" max="13069" width="8" bestFit="1" customWidth="1"/>
    <col min="13070" max="13070" width="13.7109375" customWidth="1"/>
    <col min="13071" max="13071" width="11.140625" bestFit="1" customWidth="1"/>
    <col min="13072" max="13072" width="10.7109375" customWidth="1"/>
    <col min="13073" max="13073" width="11.7109375" bestFit="1" customWidth="1"/>
    <col min="13074" max="13074" width="11" bestFit="1" customWidth="1"/>
    <col min="13075" max="13075" width="7.85546875" bestFit="1" customWidth="1"/>
    <col min="13314" max="13314" width="10.28515625" customWidth="1"/>
    <col min="13315" max="13315" width="34.42578125" customWidth="1"/>
    <col min="13316" max="13316" width="33" customWidth="1"/>
    <col min="13317" max="13318" width="7" customWidth="1"/>
    <col min="13319" max="13319" width="17" customWidth="1"/>
    <col min="13320" max="13320" width="17.85546875" bestFit="1" customWidth="1"/>
    <col min="13321" max="13321" width="7.85546875" bestFit="1" customWidth="1"/>
    <col min="13322" max="13322" width="19.7109375" customWidth="1"/>
    <col min="13323" max="13323" width="15.28515625" customWidth="1"/>
    <col min="13324" max="13324" width="18.28515625" customWidth="1"/>
    <col min="13325" max="13325" width="8" bestFit="1" customWidth="1"/>
    <col min="13326" max="13326" width="13.7109375" customWidth="1"/>
    <col min="13327" max="13327" width="11.140625" bestFit="1" customWidth="1"/>
    <col min="13328" max="13328" width="10.7109375" customWidth="1"/>
    <col min="13329" max="13329" width="11.7109375" bestFit="1" customWidth="1"/>
    <col min="13330" max="13330" width="11" bestFit="1" customWidth="1"/>
    <col min="13331" max="13331" width="7.85546875" bestFit="1" customWidth="1"/>
    <col min="13570" max="13570" width="10.28515625" customWidth="1"/>
    <col min="13571" max="13571" width="34.42578125" customWidth="1"/>
    <col min="13572" max="13572" width="33" customWidth="1"/>
    <col min="13573" max="13574" width="7" customWidth="1"/>
    <col min="13575" max="13575" width="17" customWidth="1"/>
    <col min="13576" max="13576" width="17.85546875" bestFit="1" customWidth="1"/>
    <col min="13577" max="13577" width="7.85546875" bestFit="1" customWidth="1"/>
    <col min="13578" max="13578" width="19.7109375" customWidth="1"/>
    <col min="13579" max="13579" width="15.28515625" customWidth="1"/>
    <col min="13580" max="13580" width="18.28515625" customWidth="1"/>
    <col min="13581" max="13581" width="8" bestFit="1" customWidth="1"/>
    <col min="13582" max="13582" width="13.7109375" customWidth="1"/>
    <col min="13583" max="13583" width="11.140625" bestFit="1" customWidth="1"/>
    <col min="13584" max="13584" width="10.7109375" customWidth="1"/>
    <col min="13585" max="13585" width="11.7109375" bestFit="1" customWidth="1"/>
    <col min="13586" max="13586" width="11" bestFit="1" customWidth="1"/>
    <col min="13587" max="13587" width="7.85546875" bestFit="1" customWidth="1"/>
    <col min="13826" max="13826" width="10.28515625" customWidth="1"/>
    <col min="13827" max="13827" width="34.42578125" customWidth="1"/>
    <col min="13828" max="13828" width="33" customWidth="1"/>
    <col min="13829" max="13830" width="7" customWidth="1"/>
    <col min="13831" max="13831" width="17" customWidth="1"/>
    <col min="13832" max="13832" width="17.85546875" bestFit="1" customWidth="1"/>
    <col min="13833" max="13833" width="7.85546875" bestFit="1" customWidth="1"/>
    <col min="13834" max="13834" width="19.7109375" customWidth="1"/>
    <col min="13835" max="13835" width="15.28515625" customWidth="1"/>
    <col min="13836" max="13836" width="18.28515625" customWidth="1"/>
    <col min="13837" max="13837" width="8" bestFit="1" customWidth="1"/>
    <col min="13838" max="13838" width="13.7109375" customWidth="1"/>
    <col min="13839" max="13839" width="11.140625" bestFit="1" customWidth="1"/>
    <col min="13840" max="13840" width="10.7109375" customWidth="1"/>
    <col min="13841" max="13841" width="11.7109375" bestFit="1" customWidth="1"/>
    <col min="13842" max="13842" width="11" bestFit="1" customWidth="1"/>
    <col min="13843" max="13843" width="7.85546875" bestFit="1" customWidth="1"/>
    <col min="14082" max="14082" width="10.28515625" customWidth="1"/>
    <col min="14083" max="14083" width="34.42578125" customWidth="1"/>
    <col min="14084" max="14084" width="33" customWidth="1"/>
    <col min="14085" max="14086" width="7" customWidth="1"/>
    <col min="14087" max="14087" width="17" customWidth="1"/>
    <col min="14088" max="14088" width="17.85546875" bestFit="1" customWidth="1"/>
    <col min="14089" max="14089" width="7.85546875" bestFit="1" customWidth="1"/>
    <col min="14090" max="14090" width="19.7109375" customWidth="1"/>
    <col min="14091" max="14091" width="15.28515625" customWidth="1"/>
    <col min="14092" max="14092" width="18.28515625" customWidth="1"/>
    <col min="14093" max="14093" width="8" bestFit="1" customWidth="1"/>
    <col min="14094" max="14094" width="13.7109375" customWidth="1"/>
    <col min="14095" max="14095" width="11.140625" bestFit="1" customWidth="1"/>
    <col min="14096" max="14096" width="10.7109375" customWidth="1"/>
    <col min="14097" max="14097" width="11.7109375" bestFit="1" customWidth="1"/>
    <col min="14098" max="14098" width="11" bestFit="1" customWidth="1"/>
    <col min="14099" max="14099" width="7.85546875" bestFit="1" customWidth="1"/>
    <col min="14338" max="14338" width="10.28515625" customWidth="1"/>
    <col min="14339" max="14339" width="34.42578125" customWidth="1"/>
    <col min="14340" max="14340" width="33" customWidth="1"/>
    <col min="14341" max="14342" width="7" customWidth="1"/>
    <col min="14343" max="14343" width="17" customWidth="1"/>
    <col min="14344" max="14344" width="17.85546875" bestFit="1" customWidth="1"/>
    <col min="14345" max="14345" width="7.85546875" bestFit="1" customWidth="1"/>
    <col min="14346" max="14346" width="19.7109375" customWidth="1"/>
    <col min="14347" max="14347" width="15.28515625" customWidth="1"/>
    <col min="14348" max="14348" width="18.28515625" customWidth="1"/>
    <col min="14349" max="14349" width="8" bestFit="1" customWidth="1"/>
    <col min="14350" max="14350" width="13.7109375" customWidth="1"/>
    <col min="14351" max="14351" width="11.140625" bestFit="1" customWidth="1"/>
    <col min="14352" max="14352" width="10.7109375" customWidth="1"/>
    <col min="14353" max="14353" width="11.7109375" bestFit="1" customWidth="1"/>
    <col min="14354" max="14354" width="11" bestFit="1" customWidth="1"/>
    <col min="14355" max="14355" width="7.85546875" bestFit="1" customWidth="1"/>
    <col min="14594" max="14594" width="10.28515625" customWidth="1"/>
    <col min="14595" max="14595" width="34.42578125" customWidth="1"/>
    <col min="14596" max="14596" width="33" customWidth="1"/>
    <col min="14597" max="14598" width="7" customWidth="1"/>
    <col min="14599" max="14599" width="17" customWidth="1"/>
    <col min="14600" max="14600" width="17.85546875" bestFit="1" customWidth="1"/>
    <col min="14601" max="14601" width="7.85546875" bestFit="1" customWidth="1"/>
    <col min="14602" max="14602" width="19.7109375" customWidth="1"/>
    <col min="14603" max="14603" width="15.28515625" customWidth="1"/>
    <col min="14604" max="14604" width="18.28515625" customWidth="1"/>
    <col min="14605" max="14605" width="8" bestFit="1" customWidth="1"/>
    <col min="14606" max="14606" width="13.7109375" customWidth="1"/>
    <col min="14607" max="14607" width="11.140625" bestFit="1" customWidth="1"/>
    <col min="14608" max="14608" width="10.7109375" customWidth="1"/>
    <col min="14609" max="14609" width="11.7109375" bestFit="1" customWidth="1"/>
    <col min="14610" max="14610" width="11" bestFit="1" customWidth="1"/>
    <col min="14611" max="14611" width="7.85546875" bestFit="1" customWidth="1"/>
    <col min="14850" max="14850" width="10.28515625" customWidth="1"/>
    <col min="14851" max="14851" width="34.42578125" customWidth="1"/>
    <col min="14852" max="14852" width="33" customWidth="1"/>
    <col min="14853" max="14854" width="7" customWidth="1"/>
    <col min="14855" max="14855" width="17" customWidth="1"/>
    <col min="14856" max="14856" width="17.85546875" bestFit="1" customWidth="1"/>
    <col min="14857" max="14857" width="7.85546875" bestFit="1" customWidth="1"/>
    <col min="14858" max="14858" width="19.7109375" customWidth="1"/>
    <col min="14859" max="14859" width="15.28515625" customWidth="1"/>
    <col min="14860" max="14860" width="18.28515625" customWidth="1"/>
    <col min="14861" max="14861" width="8" bestFit="1" customWidth="1"/>
    <col min="14862" max="14862" width="13.7109375" customWidth="1"/>
    <col min="14863" max="14863" width="11.140625" bestFit="1" customWidth="1"/>
    <col min="14864" max="14864" width="10.7109375" customWidth="1"/>
    <col min="14865" max="14865" width="11.7109375" bestFit="1" customWidth="1"/>
    <col min="14866" max="14866" width="11" bestFit="1" customWidth="1"/>
    <col min="14867" max="14867" width="7.85546875" bestFit="1" customWidth="1"/>
    <col min="15106" max="15106" width="10.28515625" customWidth="1"/>
    <col min="15107" max="15107" width="34.42578125" customWidth="1"/>
    <col min="15108" max="15108" width="33" customWidth="1"/>
    <col min="15109" max="15110" width="7" customWidth="1"/>
    <col min="15111" max="15111" width="17" customWidth="1"/>
    <col min="15112" max="15112" width="17.85546875" bestFit="1" customWidth="1"/>
    <col min="15113" max="15113" width="7.85546875" bestFit="1" customWidth="1"/>
    <col min="15114" max="15114" width="19.7109375" customWidth="1"/>
    <col min="15115" max="15115" width="15.28515625" customWidth="1"/>
    <col min="15116" max="15116" width="18.28515625" customWidth="1"/>
    <col min="15117" max="15117" width="8" bestFit="1" customWidth="1"/>
    <col min="15118" max="15118" width="13.7109375" customWidth="1"/>
    <col min="15119" max="15119" width="11.140625" bestFit="1" customWidth="1"/>
    <col min="15120" max="15120" width="10.7109375" customWidth="1"/>
    <col min="15121" max="15121" width="11.7109375" bestFit="1" customWidth="1"/>
    <col min="15122" max="15122" width="11" bestFit="1" customWidth="1"/>
    <col min="15123" max="15123" width="7.85546875" bestFit="1" customWidth="1"/>
    <col min="15362" max="15362" width="10.28515625" customWidth="1"/>
    <col min="15363" max="15363" width="34.42578125" customWidth="1"/>
    <col min="15364" max="15364" width="33" customWidth="1"/>
    <col min="15365" max="15366" width="7" customWidth="1"/>
    <col min="15367" max="15367" width="17" customWidth="1"/>
    <col min="15368" max="15368" width="17.85546875" bestFit="1" customWidth="1"/>
    <col min="15369" max="15369" width="7.85546875" bestFit="1" customWidth="1"/>
    <col min="15370" max="15370" width="19.7109375" customWidth="1"/>
    <col min="15371" max="15371" width="15.28515625" customWidth="1"/>
    <col min="15372" max="15372" width="18.28515625" customWidth="1"/>
    <col min="15373" max="15373" width="8" bestFit="1" customWidth="1"/>
    <col min="15374" max="15374" width="13.7109375" customWidth="1"/>
    <col min="15375" max="15375" width="11.140625" bestFit="1" customWidth="1"/>
    <col min="15376" max="15376" width="10.7109375" customWidth="1"/>
    <col min="15377" max="15377" width="11.7109375" bestFit="1" customWidth="1"/>
    <col min="15378" max="15378" width="11" bestFit="1" customWidth="1"/>
    <col min="15379" max="15379" width="7.85546875" bestFit="1" customWidth="1"/>
    <col min="15618" max="15618" width="10.28515625" customWidth="1"/>
    <col min="15619" max="15619" width="34.42578125" customWidth="1"/>
    <col min="15620" max="15620" width="33" customWidth="1"/>
    <col min="15621" max="15622" width="7" customWidth="1"/>
    <col min="15623" max="15623" width="17" customWidth="1"/>
    <col min="15624" max="15624" width="17.85546875" bestFit="1" customWidth="1"/>
    <col min="15625" max="15625" width="7.85546875" bestFit="1" customWidth="1"/>
    <col min="15626" max="15626" width="19.7109375" customWidth="1"/>
    <col min="15627" max="15627" width="15.28515625" customWidth="1"/>
    <col min="15628" max="15628" width="18.28515625" customWidth="1"/>
    <col min="15629" max="15629" width="8" bestFit="1" customWidth="1"/>
    <col min="15630" max="15630" width="13.7109375" customWidth="1"/>
    <col min="15631" max="15631" width="11.140625" bestFit="1" customWidth="1"/>
    <col min="15632" max="15632" width="10.7109375" customWidth="1"/>
    <col min="15633" max="15633" width="11.7109375" bestFit="1" customWidth="1"/>
    <col min="15634" max="15634" width="11" bestFit="1" customWidth="1"/>
    <col min="15635" max="15635" width="7.85546875" bestFit="1" customWidth="1"/>
    <col min="15874" max="15874" width="10.28515625" customWidth="1"/>
    <col min="15875" max="15875" width="34.42578125" customWidth="1"/>
    <col min="15876" max="15876" width="33" customWidth="1"/>
    <col min="15877" max="15878" width="7" customWidth="1"/>
    <col min="15879" max="15879" width="17" customWidth="1"/>
    <col min="15880" max="15880" width="17.85546875" bestFit="1" customWidth="1"/>
    <col min="15881" max="15881" width="7.85546875" bestFit="1" customWidth="1"/>
    <col min="15882" max="15882" width="19.7109375" customWidth="1"/>
    <col min="15883" max="15883" width="15.28515625" customWidth="1"/>
    <col min="15884" max="15884" width="18.28515625" customWidth="1"/>
    <col min="15885" max="15885" width="8" bestFit="1" customWidth="1"/>
    <col min="15886" max="15886" width="13.7109375" customWidth="1"/>
    <col min="15887" max="15887" width="11.140625" bestFit="1" customWidth="1"/>
    <col min="15888" max="15888" width="10.7109375" customWidth="1"/>
    <col min="15889" max="15889" width="11.7109375" bestFit="1" customWidth="1"/>
    <col min="15890" max="15890" width="11" bestFit="1" customWidth="1"/>
    <col min="15891" max="15891" width="7.85546875" bestFit="1" customWidth="1"/>
    <col min="16130" max="16130" width="10.28515625" customWidth="1"/>
    <col min="16131" max="16131" width="34.42578125" customWidth="1"/>
    <col min="16132" max="16132" width="33" customWidth="1"/>
    <col min="16133" max="16134" width="7" customWidth="1"/>
    <col min="16135" max="16135" width="17" customWidth="1"/>
    <col min="16136" max="16136" width="17.85546875" bestFit="1" customWidth="1"/>
    <col min="16137" max="16137" width="7.85546875" bestFit="1" customWidth="1"/>
    <col min="16138" max="16138" width="19.7109375" customWidth="1"/>
    <col min="16139" max="16139" width="15.28515625" customWidth="1"/>
    <col min="16140" max="16140" width="18.28515625" customWidth="1"/>
    <col min="16141" max="16141" width="8" bestFit="1" customWidth="1"/>
    <col min="16142" max="16142" width="13.7109375" customWidth="1"/>
    <col min="16143" max="16143" width="11.140625" bestFit="1" customWidth="1"/>
    <col min="16144" max="16144" width="10.7109375" customWidth="1"/>
    <col min="16145" max="16145" width="11.7109375" bestFit="1" customWidth="1"/>
    <col min="16146" max="16146" width="11" bestFit="1" customWidth="1"/>
    <col min="16147" max="16147" width="7.85546875" bestFit="1" customWidth="1"/>
  </cols>
  <sheetData>
    <row r="1" spans="1:18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R1" s="318" t="s">
        <v>1423</v>
      </c>
    </row>
    <row r="2" spans="1:18" ht="15.75" x14ac:dyDescent="0.25">
      <c r="A2" s="353" t="s">
        <v>388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18" ht="16.5" thickBot="1" x14ac:dyDescent="0.3">
      <c r="A3" s="373" t="s">
        <v>1465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8" s="128" customFormat="1" ht="26.25" customHeight="1" x14ac:dyDescent="0.2">
      <c r="A4" s="137" t="s">
        <v>98</v>
      </c>
      <c r="B4" s="270" t="s">
        <v>38</v>
      </c>
      <c r="C4" s="133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6" t="s">
        <v>104</v>
      </c>
      <c r="J4" s="36" t="s">
        <v>105</v>
      </c>
      <c r="K4" s="36" t="s">
        <v>106</v>
      </c>
      <c r="L4" s="36" t="s">
        <v>107</v>
      </c>
      <c r="M4" s="36" t="s">
        <v>108</v>
      </c>
      <c r="N4" s="36" t="s">
        <v>109</v>
      </c>
      <c r="O4" s="36" t="s">
        <v>110</v>
      </c>
      <c r="P4" s="37" t="s">
        <v>15</v>
      </c>
    </row>
    <row r="5" spans="1:18" s="18" customFormat="1" x14ac:dyDescent="0.25">
      <c r="A5" s="138" t="s">
        <v>111</v>
      </c>
      <c r="B5" s="134" t="s">
        <v>1382</v>
      </c>
      <c r="C5" s="134" t="s">
        <v>132</v>
      </c>
      <c r="D5" s="135" t="s">
        <v>392</v>
      </c>
      <c r="E5" s="160">
        <v>113</v>
      </c>
      <c r="F5" s="160">
        <v>148</v>
      </c>
      <c r="G5" s="160">
        <v>20</v>
      </c>
      <c r="H5" s="160">
        <v>1</v>
      </c>
      <c r="I5" s="160">
        <v>19</v>
      </c>
      <c r="J5" s="160">
        <v>38</v>
      </c>
      <c r="K5" s="160">
        <v>7</v>
      </c>
      <c r="L5" s="160">
        <v>0</v>
      </c>
      <c r="M5" s="160">
        <v>168</v>
      </c>
      <c r="N5" s="160">
        <v>4</v>
      </c>
      <c r="O5" s="160">
        <v>4</v>
      </c>
      <c r="P5" s="161">
        <v>261</v>
      </c>
      <c r="Q5" s="18" t="str">
        <f>IF(P5=(E5+F5),"","Check")</f>
        <v/>
      </c>
    </row>
    <row r="6" spans="1:18" s="18" customFormat="1" x14ac:dyDescent="0.25">
      <c r="A6" s="138"/>
      <c r="B6" s="134"/>
      <c r="C6" s="134"/>
      <c r="D6" s="135" t="s">
        <v>113</v>
      </c>
      <c r="E6" s="208">
        <v>1</v>
      </c>
      <c r="F6" s="208">
        <v>5</v>
      </c>
      <c r="G6" s="208">
        <v>4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2</v>
      </c>
      <c r="N6" s="208">
        <v>0</v>
      </c>
      <c r="O6" s="208">
        <v>0</v>
      </c>
      <c r="P6" s="161">
        <v>6</v>
      </c>
      <c r="Q6" s="18" t="str">
        <f t="shared" ref="Q6:Q69" si="0">IF(P6=(E6+F6),"","Check")</f>
        <v/>
      </c>
    </row>
    <row r="7" spans="1:18" s="18" customFormat="1" x14ac:dyDescent="0.25">
      <c r="A7" s="138"/>
      <c r="B7" s="134"/>
      <c r="C7" s="134"/>
      <c r="D7" s="135" t="s">
        <v>119</v>
      </c>
      <c r="E7" s="208">
        <v>0</v>
      </c>
      <c r="F7" s="208">
        <v>0</v>
      </c>
      <c r="G7" s="208">
        <v>0</v>
      </c>
      <c r="H7" s="208">
        <v>0</v>
      </c>
      <c r="I7" s="208">
        <v>0</v>
      </c>
      <c r="J7" s="208">
        <v>0</v>
      </c>
      <c r="K7" s="208">
        <v>0</v>
      </c>
      <c r="L7" s="208">
        <v>0</v>
      </c>
      <c r="M7" s="208">
        <v>0</v>
      </c>
      <c r="N7" s="208">
        <v>0</v>
      </c>
      <c r="O7" s="208">
        <v>0</v>
      </c>
      <c r="P7" s="161">
        <v>0</v>
      </c>
      <c r="Q7" s="18" t="str">
        <f t="shared" si="0"/>
        <v/>
      </c>
    </row>
    <row r="8" spans="1:18" s="18" customFormat="1" x14ac:dyDescent="0.25">
      <c r="A8" s="138"/>
      <c r="B8" s="134" t="s">
        <v>926</v>
      </c>
      <c r="C8" s="134" t="s">
        <v>129</v>
      </c>
      <c r="D8" s="135" t="s">
        <v>392</v>
      </c>
      <c r="E8" s="160">
        <v>15</v>
      </c>
      <c r="F8" s="160">
        <v>6</v>
      </c>
      <c r="G8" s="160">
        <v>5</v>
      </c>
      <c r="H8" s="160">
        <v>0</v>
      </c>
      <c r="I8" s="160">
        <v>0</v>
      </c>
      <c r="J8" s="160">
        <v>2</v>
      </c>
      <c r="K8" s="160">
        <v>0</v>
      </c>
      <c r="L8" s="160">
        <v>0</v>
      </c>
      <c r="M8" s="160">
        <v>14</v>
      </c>
      <c r="N8" s="160">
        <v>0</v>
      </c>
      <c r="O8" s="160">
        <v>0</v>
      </c>
      <c r="P8" s="161">
        <v>21</v>
      </c>
      <c r="Q8" s="18" t="str">
        <f t="shared" si="0"/>
        <v/>
      </c>
    </row>
    <row r="9" spans="1:18" s="18" customFormat="1" x14ac:dyDescent="0.25">
      <c r="A9" s="138"/>
      <c r="B9" s="134"/>
      <c r="C9" s="134"/>
      <c r="D9" s="135" t="s">
        <v>113</v>
      </c>
      <c r="E9" s="208">
        <v>0</v>
      </c>
      <c r="F9" s="208">
        <v>0</v>
      </c>
      <c r="G9" s="208">
        <v>0</v>
      </c>
      <c r="H9" s="208">
        <v>0</v>
      </c>
      <c r="I9" s="208">
        <v>0</v>
      </c>
      <c r="J9" s="208">
        <v>0</v>
      </c>
      <c r="K9" s="208">
        <v>0</v>
      </c>
      <c r="L9" s="208">
        <v>0</v>
      </c>
      <c r="M9" s="208">
        <v>0</v>
      </c>
      <c r="N9" s="208">
        <v>0</v>
      </c>
      <c r="O9" s="208">
        <v>0</v>
      </c>
      <c r="P9" s="161">
        <v>0</v>
      </c>
      <c r="Q9" s="18" t="str">
        <f t="shared" si="0"/>
        <v/>
      </c>
    </row>
    <row r="10" spans="1:18" s="18" customFormat="1" x14ac:dyDescent="0.25">
      <c r="A10" s="138"/>
      <c r="B10" s="134"/>
      <c r="C10" s="134"/>
      <c r="D10" s="135" t="s">
        <v>119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0</v>
      </c>
      <c r="Q10" s="18" t="str">
        <f t="shared" si="0"/>
        <v/>
      </c>
    </row>
    <row r="11" spans="1:18" s="18" customFormat="1" x14ac:dyDescent="0.25">
      <c r="A11" s="138"/>
      <c r="B11" s="134" t="s">
        <v>1383</v>
      </c>
      <c r="C11" s="134" t="s">
        <v>133</v>
      </c>
      <c r="D11" s="135" t="s">
        <v>392</v>
      </c>
      <c r="E11" s="160">
        <v>0</v>
      </c>
      <c r="F11" s="160">
        <v>3</v>
      </c>
      <c r="G11" s="160">
        <v>0</v>
      </c>
      <c r="H11" s="160">
        <v>0</v>
      </c>
      <c r="I11" s="160">
        <v>1</v>
      </c>
      <c r="J11" s="160">
        <v>0</v>
      </c>
      <c r="K11" s="160">
        <v>0</v>
      </c>
      <c r="L11" s="160">
        <v>0</v>
      </c>
      <c r="M11" s="160">
        <v>2</v>
      </c>
      <c r="N11" s="160">
        <v>0</v>
      </c>
      <c r="O11" s="160">
        <v>0</v>
      </c>
      <c r="P11" s="161">
        <v>3</v>
      </c>
      <c r="Q11" s="18" t="str">
        <f t="shared" si="0"/>
        <v/>
      </c>
    </row>
    <row r="12" spans="1:18" s="18" customFormat="1" x14ac:dyDescent="0.25">
      <c r="A12" s="138"/>
      <c r="B12" s="134"/>
      <c r="C12" s="134"/>
      <c r="D12" s="135" t="s">
        <v>113</v>
      </c>
      <c r="E12" s="208">
        <v>0</v>
      </c>
      <c r="F12" s="208">
        <v>0</v>
      </c>
      <c r="G12" s="208">
        <v>0</v>
      </c>
      <c r="H12" s="208">
        <v>0</v>
      </c>
      <c r="I12" s="208">
        <v>0</v>
      </c>
      <c r="J12" s="208">
        <v>0</v>
      </c>
      <c r="K12" s="208">
        <v>0</v>
      </c>
      <c r="L12" s="208">
        <v>0</v>
      </c>
      <c r="M12" s="208">
        <v>0</v>
      </c>
      <c r="N12" s="208">
        <v>0</v>
      </c>
      <c r="O12" s="208">
        <v>0</v>
      </c>
      <c r="P12" s="161">
        <v>0</v>
      </c>
      <c r="Q12" s="18" t="str">
        <f t="shared" si="0"/>
        <v/>
      </c>
    </row>
    <row r="13" spans="1:18" s="18" customFormat="1" x14ac:dyDescent="0.25">
      <c r="A13" s="138"/>
      <c r="B13" s="134"/>
      <c r="C13" s="134"/>
      <c r="D13" s="135" t="s">
        <v>119</v>
      </c>
      <c r="E13" s="208">
        <v>0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161">
        <v>0</v>
      </c>
      <c r="Q13" s="18" t="str">
        <f t="shared" si="0"/>
        <v/>
      </c>
    </row>
    <row r="14" spans="1:18" s="18" customFormat="1" x14ac:dyDescent="0.25">
      <c r="A14" s="22" t="s">
        <v>134</v>
      </c>
      <c r="B14" s="23"/>
      <c r="C14" s="23"/>
      <c r="D14" s="23"/>
      <c r="E14" s="24">
        <v>129</v>
      </c>
      <c r="F14" s="24">
        <v>162</v>
      </c>
      <c r="G14" s="24">
        <v>29</v>
      </c>
      <c r="H14" s="24">
        <v>1</v>
      </c>
      <c r="I14" s="24">
        <v>20</v>
      </c>
      <c r="J14" s="24">
        <v>40</v>
      </c>
      <c r="K14" s="24">
        <v>7</v>
      </c>
      <c r="L14" s="24">
        <v>0</v>
      </c>
      <c r="M14" s="24">
        <v>186</v>
      </c>
      <c r="N14" s="24">
        <v>4</v>
      </c>
      <c r="O14" s="24">
        <v>4</v>
      </c>
      <c r="P14" s="25">
        <v>291</v>
      </c>
      <c r="Q14" s="18" t="str">
        <f t="shared" si="0"/>
        <v/>
      </c>
    </row>
    <row r="15" spans="1:18" s="18" customFormat="1" x14ac:dyDescent="0.25">
      <c r="A15" s="138" t="s">
        <v>112</v>
      </c>
      <c r="B15" s="134" t="s">
        <v>1384</v>
      </c>
      <c r="C15" s="134" t="s">
        <v>136</v>
      </c>
      <c r="D15" s="135" t="s">
        <v>392</v>
      </c>
      <c r="E15" s="160">
        <v>13</v>
      </c>
      <c r="F15" s="160">
        <v>4</v>
      </c>
      <c r="G15" s="160">
        <v>2</v>
      </c>
      <c r="H15" s="160">
        <v>0</v>
      </c>
      <c r="I15" s="160">
        <v>1</v>
      </c>
      <c r="J15" s="160">
        <v>0</v>
      </c>
      <c r="K15" s="160">
        <v>1</v>
      </c>
      <c r="L15" s="160">
        <v>0</v>
      </c>
      <c r="M15" s="160">
        <v>13</v>
      </c>
      <c r="N15" s="160">
        <v>0</v>
      </c>
      <c r="O15" s="160">
        <v>0</v>
      </c>
      <c r="P15" s="161">
        <v>17</v>
      </c>
      <c r="Q15" s="18" t="str">
        <f t="shared" si="0"/>
        <v/>
      </c>
    </row>
    <row r="16" spans="1:18" s="18" customFormat="1" x14ac:dyDescent="0.25">
      <c r="A16" s="138"/>
      <c r="B16" s="134"/>
      <c r="C16" s="134"/>
      <c r="D16" s="135" t="s">
        <v>113</v>
      </c>
      <c r="E16" s="208">
        <v>0</v>
      </c>
      <c r="F16" s="208">
        <v>0</v>
      </c>
      <c r="G16" s="208">
        <v>0</v>
      </c>
      <c r="H16" s="208">
        <v>0</v>
      </c>
      <c r="I16" s="208">
        <v>0</v>
      </c>
      <c r="J16" s="208">
        <v>0</v>
      </c>
      <c r="K16" s="208">
        <v>0</v>
      </c>
      <c r="L16" s="208">
        <v>0</v>
      </c>
      <c r="M16" s="208">
        <v>0</v>
      </c>
      <c r="N16" s="208">
        <v>0</v>
      </c>
      <c r="O16" s="208">
        <v>0</v>
      </c>
      <c r="P16" s="306">
        <v>0</v>
      </c>
      <c r="Q16" s="18" t="str">
        <f t="shared" si="0"/>
        <v/>
      </c>
    </row>
    <row r="17" spans="1:17" s="18" customFormat="1" x14ac:dyDescent="0.25">
      <c r="A17" s="138"/>
      <c r="B17" s="134"/>
      <c r="C17" s="134"/>
      <c r="D17" s="135" t="s">
        <v>119</v>
      </c>
      <c r="E17" s="208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0</v>
      </c>
      <c r="N17" s="208">
        <v>0</v>
      </c>
      <c r="O17" s="208">
        <v>0</v>
      </c>
      <c r="P17" s="306">
        <v>0</v>
      </c>
      <c r="Q17" s="18" t="str">
        <f t="shared" si="0"/>
        <v/>
      </c>
    </row>
    <row r="18" spans="1:17" s="18" customFormat="1" x14ac:dyDescent="0.25">
      <c r="A18" s="138"/>
      <c r="B18" s="134" t="s">
        <v>1381</v>
      </c>
      <c r="C18" s="134" t="s">
        <v>139</v>
      </c>
      <c r="D18" s="135" t="s">
        <v>392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1">
        <v>0</v>
      </c>
      <c r="Q18" s="18" t="str">
        <f t="shared" si="0"/>
        <v/>
      </c>
    </row>
    <row r="19" spans="1:17" s="18" customFormat="1" x14ac:dyDescent="0.25">
      <c r="A19" s="138"/>
      <c r="B19" s="134"/>
      <c r="C19" s="134"/>
      <c r="D19" s="135" t="s">
        <v>113</v>
      </c>
      <c r="E19" s="208">
        <v>5</v>
      </c>
      <c r="F19" s="208">
        <v>1</v>
      </c>
      <c r="G19" s="208">
        <v>0</v>
      </c>
      <c r="H19" s="208">
        <v>0</v>
      </c>
      <c r="I19" s="208">
        <v>0</v>
      </c>
      <c r="J19" s="208">
        <v>1</v>
      </c>
      <c r="K19" s="208">
        <v>2</v>
      </c>
      <c r="L19" s="208">
        <v>0</v>
      </c>
      <c r="M19" s="208">
        <v>2</v>
      </c>
      <c r="N19" s="208">
        <v>0</v>
      </c>
      <c r="O19" s="208">
        <v>1</v>
      </c>
      <c r="P19" s="306">
        <v>6</v>
      </c>
      <c r="Q19" s="18" t="str">
        <f t="shared" si="0"/>
        <v/>
      </c>
    </row>
    <row r="20" spans="1:17" s="18" customFormat="1" x14ac:dyDescent="0.25">
      <c r="A20" s="138"/>
      <c r="B20" s="134"/>
      <c r="C20" s="134"/>
      <c r="D20" s="135" t="s">
        <v>119</v>
      </c>
      <c r="E20" s="208">
        <v>0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08">
        <v>0</v>
      </c>
      <c r="L20" s="208">
        <v>0</v>
      </c>
      <c r="M20" s="208">
        <v>0</v>
      </c>
      <c r="N20" s="208">
        <v>0</v>
      </c>
      <c r="O20" s="208">
        <v>0</v>
      </c>
      <c r="P20" s="306">
        <v>0</v>
      </c>
      <c r="Q20" s="18" t="str">
        <f t="shared" si="0"/>
        <v/>
      </c>
    </row>
    <row r="21" spans="1:17" s="18" customFormat="1" x14ac:dyDescent="0.25">
      <c r="A21" s="138"/>
      <c r="B21" s="134" t="s">
        <v>1387</v>
      </c>
      <c r="C21" s="134" t="s">
        <v>142</v>
      </c>
      <c r="D21" s="135" t="s">
        <v>392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1">
        <v>0</v>
      </c>
      <c r="Q21" s="18" t="str">
        <f t="shared" si="0"/>
        <v/>
      </c>
    </row>
    <row r="22" spans="1:17" s="18" customFormat="1" x14ac:dyDescent="0.25">
      <c r="A22" s="138"/>
      <c r="B22" s="134"/>
      <c r="C22" s="134"/>
      <c r="D22" s="135" t="s">
        <v>113</v>
      </c>
      <c r="E22" s="208">
        <v>1</v>
      </c>
      <c r="F22" s="208">
        <v>3</v>
      </c>
      <c r="G22" s="208">
        <v>0</v>
      </c>
      <c r="H22" s="208">
        <v>0</v>
      </c>
      <c r="I22" s="208">
        <v>1</v>
      </c>
      <c r="J22" s="208">
        <v>0</v>
      </c>
      <c r="K22" s="208">
        <v>1</v>
      </c>
      <c r="L22" s="208">
        <v>0</v>
      </c>
      <c r="M22" s="208">
        <v>2</v>
      </c>
      <c r="N22" s="208">
        <v>0</v>
      </c>
      <c r="O22" s="208">
        <v>0</v>
      </c>
      <c r="P22" s="306">
        <v>4</v>
      </c>
      <c r="Q22" s="18" t="str">
        <f t="shared" si="0"/>
        <v/>
      </c>
    </row>
    <row r="23" spans="1:17" s="18" customFormat="1" x14ac:dyDescent="0.25">
      <c r="A23" s="138"/>
      <c r="B23" s="134"/>
      <c r="C23" s="134"/>
      <c r="D23" s="135" t="s">
        <v>119</v>
      </c>
      <c r="E23" s="208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306">
        <v>0</v>
      </c>
      <c r="Q23" s="18" t="str">
        <f t="shared" si="0"/>
        <v/>
      </c>
    </row>
    <row r="24" spans="1:17" s="18" customFormat="1" x14ac:dyDescent="0.25">
      <c r="A24" s="138"/>
      <c r="B24" s="134" t="s">
        <v>1379</v>
      </c>
      <c r="C24" s="134" t="s">
        <v>145</v>
      </c>
      <c r="D24" s="135" t="s">
        <v>392</v>
      </c>
      <c r="E24" s="160">
        <v>16</v>
      </c>
      <c r="F24" s="160">
        <v>10</v>
      </c>
      <c r="G24" s="160">
        <v>0</v>
      </c>
      <c r="H24" s="160">
        <v>0</v>
      </c>
      <c r="I24" s="160">
        <v>1</v>
      </c>
      <c r="J24" s="160">
        <v>11</v>
      </c>
      <c r="K24" s="160">
        <v>1</v>
      </c>
      <c r="L24" s="160">
        <v>0</v>
      </c>
      <c r="M24" s="160">
        <v>11</v>
      </c>
      <c r="N24" s="160">
        <v>2</v>
      </c>
      <c r="O24" s="160">
        <v>0</v>
      </c>
      <c r="P24" s="161">
        <v>26</v>
      </c>
      <c r="Q24" s="18" t="str">
        <f t="shared" si="0"/>
        <v/>
      </c>
    </row>
    <row r="25" spans="1:17" s="18" customFormat="1" x14ac:dyDescent="0.25">
      <c r="A25" s="138"/>
      <c r="B25" s="134"/>
      <c r="C25" s="134"/>
      <c r="D25" s="135" t="s">
        <v>113</v>
      </c>
      <c r="E25" s="208">
        <v>0</v>
      </c>
      <c r="F25" s="208">
        <v>0</v>
      </c>
      <c r="G25" s="208">
        <v>0</v>
      </c>
      <c r="H25" s="208">
        <v>0</v>
      </c>
      <c r="I25" s="208">
        <v>0</v>
      </c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306">
        <v>0</v>
      </c>
      <c r="Q25" s="18" t="str">
        <f t="shared" si="0"/>
        <v/>
      </c>
    </row>
    <row r="26" spans="1:17" s="18" customFormat="1" x14ac:dyDescent="0.25">
      <c r="A26" s="138"/>
      <c r="B26" s="134"/>
      <c r="C26" s="134"/>
      <c r="D26" s="135" t="s">
        <v>119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1">
        <v>0</v>
      </c>
      <c r="Q26" s="18" t="str">
        <f t="shared" si="0"/>
        <v/>
      </c>
    </row>
    <row r="27" spans="1:17" s="18" customFormat="1" x14ac:dyDescent="0.25">
      <c r="A27" s="138"/>
      <c r="B27" s="134" t="s">
        <v>425</v>
      </c>
      <c r="C27" s="134" t="s">
        <v>141</v>
      </c>
      <c r="D27" s="135" t="s">
        <v>392</v>
      </c>
      <c r="E27" s="208">
        <v>15</v>
      </c>
      <c r="F27" s="208">
        <v>10</v>
      </c>
      <c r="G27" s="208">
        <v>1</v>
      </c>
      <c r="H27" s="208">
        <v>0</v>
      </c>
      <c r="I27" s="208">
        <v>1</v>
      </c>
      <c r="J27" s="208">
        <v>5</v>
      </c>
      <c r="K27" s="208">
        <v>0</v>
      </c>
      <c r="L27" s="208">
        <v>0</v>
      </c>
      <c r="M27" s="208">
        <v>17</v>
      </c>
      <c r="N27" s="208">
        <v>0</v>
      </c>
      <c r="O27" s="208">
        <v>1</v>
      </c>
      <c r="P27" s="306">
        <v>25</v>
      </c>
      <c r="Q27" s="18" t="str">
        <f t="shared" si="0"/>
        <v/>
      </c>
    </row>
    <row r="28" spans="1:17" s="18" customFormat="1" x14ac:dyDescent="0.25">
      <c r="A28" s="138"/>
      <c r="B28" s="159"/>
      <c r="C28" s="159"/>
      <c r="D28" s="135" t="s">
        <v>113</v>
      </c>
      <c r="E28" s="160">
        <v>4</v>
      </c>
      <c r="F28" s="160">
        <v>2</v>
      </c>
      <c r="G28" s="160">
        <v>2</v>
      </c>
      <c r="H28" s="160">
        <v>0</v>
      </c>
      <c r="I28" s="160">
        <v>0</v>
      </c>
      <c r="J28" s="160">
        <v>2</v>
      </c>
      <c r="K28" s="160">
        <v>0</v>
      </c>
      <c r="L28" s="160">
        <v>0</v>
      </c>
      <c r="M28" s="160">
        <v>2</v>
      </c>
      <c r="N28" s="160">
        <v>0</v>
      </c>
      <c r="O28" s="160">
        <v>0</v>
      </c>
      <c r="P28" s="161">
        <v>6</v>
      </c>
      <c r="Q28" s="18" t="str">
        <f t="shared" si="0"/>
        <v/>
      </c>
    </row>
    <row r="29" spans="1:17" s="18" customFormat="1" x14ac:dyDescent="0.25">
      <c r="A29" s="138"/>
      <c r="B29" s="134"/>
      <c r="C29" s="134"/>
      <c r="D29" s="135" t="s">
        <v>119</v>
      </c>
      <c r="E29" s="208">
        <v>0</v>
      </c>
      <c r="F29" s="208">
        <v>0</v>
      </c>
      <c r="G29" s="208">
        <v>0</v>
      </c>
      <c r="H29" s="208">
        <v>0</v>
      </c>
      <c r="I29" s="208">
        <v>0</v>
      </c>
      <c r="J29" s="208">
        <v>0</v>
      </c>
      <c r="K29" s="208">
        <v>0</v>
      </c>
      <c r="L29" s="208">
        <v>0</v>
      </c>
      <c r="M29" s="208">
        <v>0</v>
      </c>
      <c r="N29" s="208">
        <v>0</v>
      </c>
      <c r="O29" s="208">
        <v>0</v>
      </c>
      <c r="P29" s="306">
        <v>0</v>
      </c>
      <c r="Q29" s="18" t="str">
        <f t="shared" si="0"/>
        <v/>
      </c>
    </row>
    <row r="30" spans="1:17" s="18" customFormat="1" x14ac:dyDescent="0.25">
      <c r="A30" s="138"/>
      <c r="B30" s="134" t="s">
        <v>426</v>
      </c>
      <c r="C30" s="134" t="s">
        <v>143</v>
      </c>
      <c r="D30" s="135" t="s">
        <v>392</v>
      </c>
      <c r="E30" s="160">
        <v>1</v>
      </c>
      <c r="F30" s="160">
        <v>1</v>
      </c>
      <c r="G30" s="160">
        <v>1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1</v>
      </c>
      <c r="N30" s="160">
        <v>0</v>
      </c>
      <c r="O30" s="160">
        <v>0</v>
      </c>
      <c r="P30" s="161">
        <v>2</v>
      </c>
      <c r="Q30" s="18" t="str">
        <f t="shared" si="0"/>
        <v/>
      </c>
    </row>
    <row r="31" spans="1:17" s="18" customFormat="1" x14ac:dyDescent="0.25">
      <c r="A31" s="138"/>
      <c r="B31" s="134"/>
      <c r="C31" s="134"/>
      <c r="D31" s="135" t="s">
        <v>113</v>
      </c>
      <c r="E31" s="208">
        <v>0</v>
      </c>
      <c r="F31" s="208">
        <v>2</v>
      </c>
      <c r="G31" s="208">
        <v>2</v>
      </c>
      <c r="H31" s="208">
        <v>0</v>
      </c>
      <c r="I31" s="208">
        <v>0</v>
      </c>
      <c r="J31" s="208">
        <v>0</v>
      </c>
      <c r="K31" s="208">
        <v>0</v>
      </c>
      <c r="L31" s="208">
        <v>0</v>
      </c>
      <c r="M31" s="208">
        <v>0</v>
      </c>
      <c r="N31" s="208">
        <v>0</v>
      </c>
      <c r="O31" s="208">
        <v>0</v>
      </c>
      <c r="P31" s="306">
        <v>2</v>
      </c>
      <c r="Q31" s="18" t="str">
        <f t="shared" si="0"/>
        <v/>
      </c>
    </row>
    <row r="32" spans="1:17" s="18" customFormat="1" x14ac:dyDescent="0.25">
      <c r="A32" s="138"/>
      <c r="B32" s="134"/>
      <c r="C32" s="134"/>
      <c r="D32" s="135" t="s">
        <v>119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306">
        <v>0</v>
      </c>
      <c r="Q32" s="18" t="str">
        <f t="shared" si="0"/>
        <v/>
      </c>
    </row>
    <row r="33" spans="1:17" s="18" customFormat="1" x14ac:dyDescent="0.25">
      <c r="A33" s="138"/>
      <c r="B33" s="134" t="s">
        <v>942</v>
      </c>
      <c r="C33" s="134" t="s">
        <v>158</v>
      </c>
      <c r="D33" s="135" t="s">
        <v>392</v>
      </c>
      <c r="E33" s="160">
        <v>13</v>
      </c>
      <c r="F33" s="160">
        <v>4</v>
      </c>
      <c r="G33" s="160">
        <v>1</v>
      </c>
      <c r="H33" s="160">
        <v>0</v>
      </c>
      <c r="I33" s="160">
        <v>0</v>
      </c>
      <c r="J33" s="160">
        <v>0</v>
      </c>
      <c r="K33" s="160">
        <v>1</v>
      </c>
      <c r="L33" s="160">
        <v>0</v>
      </c>
      <c r="M33" s="160">
        <v>15</v>
      </c>
      <c r="N33" s="160">
        <v>0</v>
      </c>
      <c r="O33" s="160">
        <v>0</v>
      </c>
      <c r="P33" s="161">
        <v>17</v>
      </c>
      <c r="Q33" s="18" t="str">
        <f t="shared" si="0"/>
        <v/>
      </c>
    </row>
    <row r="34" spans="1:17" s="18" customFormat="1" x14ac:dyDescent="0.25">
      <c r="A34" s="138"/>
      <c r="B34" s="134"/>
      <c r="C34" s="134"/>
      <c r="D34" s="135" t="s">
        <v>113</v>
      </c>
      <c r="E34" s="208">
        <v>2</v>
      </c>
      <c r="F34" s="208">
        <v>0</v>
      </c>
      <c r="G34" s="208">
        <v>0</v>
      </c>
      <c r="H34" s="208">
        <v>0</v>
      </c>
      <c r="I34" s="208">
        <v>0</v>
      </c>
      <c r="J34" s="208">
        <v>1</v>
      </c>
      <c r="K34" s="208">
        <v>0</v>
      </c>
      <c r="L34" s="208">
        <v>0</v>
      </c>
      <c r="M34" s="208">
        <v>0</v>
      </c>
      <c r="N34" s="208">
        <v>1</v>
      </c>
      <c r="O34" s="208">
        <v>0</v>
      </c>
      <c r="P34" s="306">
        <v>2</v>
      </c>
      <c r="Q34" s="18" t="str">
        <f t="shared" si="0"/>
        <v/>
      </c>
    </row>
    <row r="35" spans="1:17" s="18" customFormat="1" x14ac:dyDescent="0.25">
      <c r="A35" s="138"/>
      <c r="B35" s="134"/>
      <c r="C35" s="134"/>
      <c r="D35" s="135" t="s">
        <v>119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1">
        <v>0</v>
      </c>
      <c r="Q35" s="18" t="str">
        <f t="shared" si="0"/>
        <v/>
      </c>
    </row>
    <row r="36" spans="1:17" s="18" customFormat="1" x14ac:dyDescent="0.25">
      <c r="A36" s="138"/>
      <c r="B36" s="134" t="s">
        <v>1385</v>
      </c>
      <c r="C36" s="134" t="s">
        <v>138</v>
      </c>
      <c r="D36" s="135" t="s">
        <v>392</v>
      </c>
      <c r="E36" s="208">
        <v>38</v>
      </c>
      <c r="F36" s="208">
        <v>6</v>
      </c>
      <c r="G36" s="208">
        <v>2</v>
      </c>
      <c r="H36" s="208">
        <v>1</v>
      </c>
      <c r="I36" s="208">
        <v>0</v>
      </c>
      <c r="J36" s="208">
        <v>13</v>
      </c>
      <c r="K36" s="208">
        <v>0</v>
      </c>
      <c r="L36" s="208">
        <v>0</v>
      </c>
      <c r="M36" s="208">
        <v>27</v>
      </c>
      <c r="N36" s="208">
        <v>1</v>
      </c>
      <c r="O36" s="208">
        <v>0</v>
      </c>
      <c r="P36" s="306">
        <v>44</v>
      </c>
      <c r="Q36" s="18" t="str">
        <f t="shared" si="0"/>
        <v/>
      </c>
    </row>
    <row r="37" spans="1:17" s="18" customFormat="1" x14ac:dyDescent="0.25">
      <c r="A37" s="138"/>
      <c r="B37" s="159"/>
      <c r="C37" s="159"/>
      <c r="D37" s="135" t="s">
        <v>113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0</v>
      </c>
      <c r="Q37" s="18" t="str">
        <f t="shared" si="0"/>
        <v/>
      </c>
    </row>
    <row r="38" spans="1:17" s="18" customFormat="1" x14ac:dyDescent="0.25">
      <c r="A38" s="138"/>
      <c r="B38" s="134"/>
      <c r="C38" s="134"/>
      <c r="D38" s="135" t="s">
        <v>119</v>
      </c>
      <c r="E38" s="208">
        <v>0</v>
      </c>
      <c r="F38" s="208">
        <v>0</v>
      </c>
      <c r="G38" s="208">
        <v>0</v>
      </c>
      <c r="H38" s="208">
        <v>0</v>
      </c>
      <c r="I38" s="208">
        <v>0</v>
      </c>
      <c r="J38" s="208">
        <v>0</v>
      </c>
      <c r="K38" s="208">
        <v>0</v>
      </c>
      <c r="L38" s="208">
        <v>0</v>
      </c>
      <c r="M38" s="208">
        <v>0</v>
      </c>
      <c r="N38" s="208">
        <v>0</v>
      </c>
      <c r="O38" s="208">
        <v>0</v>
      </c>
      <c r="P38" s="306">
        <v>0</v>
      </c>
      <c r="Q38" s="18" t="str">
        <f t="shared" si="0"/>
        <v/>
      </c>
    </row>
    <row r="39" spans="1:17" s="18" customFormat="1" x14ac:dyDescent="0.25">
      <c r="A39" s="138"/>
      <c r="B39" s="134" t="s">
        <v>934</v>
      </c>
      <c r="C39" s="134" t="s">
        <v>146</v>
      </c>
      <c r="D39" s="135" t="s">
        <v>392</v>
      </c>
      <c r="E39" s="160">
        <v>13</v>
      </c>
      <c r="F39" s="160">
        <v>5</v>
      </c>
      <c r="G39" s="160">
        <v>0</v>
      </c>
      <c r="H39" s="160">
        <v>0</v>
      </c>
      <c r="I39" s="160">
        <v>0</v>
      </c>
      <c r="J39" s="160">
        <v>4</v>
      </c>
      <c r="K39" s="160">
        <v>1</v>
      </c>
      <c r="L39" s="160">
        <v>0</v>
      </c>
      <c r="M39" s="160">
        <v>12</v>
      </c>
      <c r="N39" s="160">
        <v>0</v>
      </c>
      <c r="O39" s="160">
        <v>1</v>
      </c>
      <c r="P39" s="161">
        <v>18</v>
      </c>
      <c r="Q39" s="18" t="str">
        <f t="shared" si="0"/>
        <v/>
      </c>
    </row>
    <row r="40" spans="1:17" s="18" customFormat="1" x14ac:dyDescent="0.25">
      <c r="A40" s="138"/>
      <c r="B40" s="134"/>
      <c r="C40" s="134"/>
      <c r="D40" s="135" t="s">
        <v>113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306">
        <v>0</v>
      </c>
      <c r="Q40" s="18" t="str">
        <f t="shared" si="0"/>
        <v/>
      </c>
    </row>
    <row r="41" spans="1:17" s="18" customFormat="1" x14ac:dyDescent="0.25">
      <c r="A41" s="138"/>
      <c r="B41" s="134"/>
      <c r="C41" s="134"/>
      <c r="D41" s="135" t="s">
        <v>119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1">
        <v>0</v>
      </c>
      <c r="Q41" s="18" t="str">
        <f t="shared" si="0"/>
        <v/>
      </c>
    </row>
    <row r="42" spans="1:17" s="18" customFormat="1" x14ac:dyDescent="0.25">
      <c r="A42" s="138"/>
      <c r="B42" s="134" t="s">
        <v>1391</v>
      </c>
      <c r="C42" s="134" t="s">
        <v>156</v>
      </c>
      <c r="D42" s="135" t="s">
        <v>392</v>
      </c>
      <c r="E42" s="160">
        <v>17</v>
      </c>
      <c r="F42" s="160">
        <v>8</v>
      </c>
      <c r="G42" s="160">
        <v>2</v>
      </c>
      <c r="H42" s="160">
        <v>0</v>
      </c>
      <c r="I42" s="160">
        <v>1</v>
      </c>
      <c r="J42" s="160">
        <v>4</v>
      </c>
      <c r="K42" s="160">
        <v>2</v>
      </c>
      <c r="L42" s="160">
        <v>0</v>
      </c>
      <c r="M42" s="160">
        <v>16</v>
      </c>
      <c r="N42" s="160">
        <v>0</v>
      </c>
      <c r="O42" s="160">
        <v>0</v>
      </c>
      <c r="P42" s="161">
        <v>25</v>
      </c>
      <c r="Q42" s="18" t="str">
        <f t="shared" si="0"/>
        <v/>
      </c>
    </row>
    <row r="43" spans="1:17" s="18" customFormat="1" x14ac:dyDescent="0.25">
      <c r="A43" s="138"/>
      <c r="B43" s="134"/>
      <c r="C43" s="134"/>
      <c r="D43" s="135" t="s">
        <v>113</v>
      </c>
      <c r="E43" s="208">
        <v>0</v>
      </c>
      <c r="F43" s="208">
        <v>0</v>
      </c>
      <c r="G43" s="208">
        <v>0</v>
      </c>
      <c r="H43" s="208">
        <v>0</v>
      </c>
      <c r="I43" s="208">
        <v>0</v>
      </c>
      <c r="J43" s="208">
        <v>0</v>
      </c>
      <c r="K43" s="208">
        <v>0</v>
      </c>
      <c r="L43" s="208">
        <v>0</v>
      </c>
      <c r="M43" s="208">
        <v>0</v>
      </c>
      <c r="N43" s="208">
        <v>0</v>
      </c>
      <c r="O43" s="208">
        <v>0</v>
      </c>
      <c r="P43" s="306">
        <v>0</v>
      </c>
      <c r="Q43" s="18" t="str">
        <f t="shared" si="0"/>
        <v/>
      </c>
    </row>
    <row r="44" spans="1:17" s="18" customFormat="1" x14ac:dyDescent="0.25">
      <c r="A44" s="138"/>
      <c r="B44" s="134"/>
      <c r="C44" s="134"/>
      <c r="D44" s="135" t="s">
        <v>119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0</v>
      </c>
      <c r="Q44" s="18" t="str">
        <f t="shared" si="0"/>
        <v/>
      </c>
    </row>
    <row r="45" spans="1:17" s="18" customFormat="1" x14ac:dyDescent="0.25">
      <c r="A45" s="138"/>
      <c r="B45" s="134" t="s">
        <v>1386</v>
      </c>
      <c r="C45" s="134" t="s">
        <v>140</v>
      </c>
      <c r="D45" s="135" t="s">
        <v>392</v>
      </c>
      <c r="E45" s="160">
        <v>5</v>
      </c>
      <c r="F45" s="160">
        <v>0</v>
      </c>
      <c r="G45" s="160">
        <v>0</v>
      </c>
      <c r="H45" s="160">
        <v>0</v>
      </c>
      <c r="I45" s="160">
        <v>0</v>
      </c>
      <c r="J45" s="160">
        <v>2</v>
      </c>
      <c r="K45" s="160">
        <v>0</v>
      </c>
      <c r="L45" s="160">
        <v>0</v>
      </c>
      <c r="M45" s="160">
        <v>3</v>
      </c>
      <c r="N45" s="160">
        <v>0</v>
      </c>
      <c r="O45" s="160">
        <v>0</v>
      </c>
      <c r="P45" s="161">
        <v>5</v>
      </c>
      <c r="Q45" s="18" t="str">
        <f t="shared" si="0"/>
        <v/>
      </c>
    </row>
    <row r="46" spans="1:17" s="18" customFormat="1" x14ac:dyDescent="0.25">
      <c r="A46" s="138"/>
      <c r="B46" s="134"/>
      <c r="C46" s="134"/>
      <c r="D46" s="135" t="s">
        <v>113</v>
      </c>
      <c r="E46" s="208">
        <v>0</v>
      </c>
      <c r="F46" s="208">
        <v>0</v>
      </c>
      <c r="G46" s="208">
        <v>0</v>
      </c>
      <c r="H46" s="208">
        <v>0</v>
      </c>
      <c r="I46" s="208">
        <v>0</v>
      </c>
      <c r="J46" s="208">
        <v>0</v>
      </c>
      <c r="K46" s="208">
        <v>0</v>
      </c>
      <c r="L46" s="208">
        <v>0</v>
      </c>
      <c r="M46" s="208">
        <v>0</v>
      </c>
      <c r="N46" s="208">
        <v>0</v>
      </c>
      <c r="O46" s="208">
        <v>0</v>
      </c>
      <c r="P46" s="306">
        <v>0</v>
      </c>
      <c r="Q46" s="18" t="str">
        <f t="shared" si="0"/>
        <v/>
      </c>
    </row>
    <row r="47" spans="1:17" s="18" customFormat="1" x14ac:dyDescent="0.25">
      <c r="A47" s="138"/>
      <c r="B47" s="134"/>
      <c r="C47" s="134"/>
      <c r="D47" s="135" t="s">
        <v>119</v>
      </c>
      <c r="E47" s="208">
        <v>0</v>
      </c>
      <c r="F47" s="208">
        <v>0</v>
      </c>
      <c r="G47" s="208">
        <v>0</v>
      </c>
      <c r="H47" s="208">
        <v>0</v>
      </c>
      <c r="I47" s="208">
        <v>0</v>
      </c>
      <c r="J47" s="208">
        <v>0</v>
      </c>
      <c r="K47" s="208">
        <v>0</v>
      </c>
      <c r="L47" s="208">
        <v>0</v>
      </c>
      <c r="M47" s="208">
        <v>0</v>
      </c>
      <c r="N47" s="208">
        <v>0</v>
      </c>
      <c r="O47" s="208">
        <v>0</v>
      </c>
      <c r="P47" s="306">
        <v>0</v>
      </c>
      <c r="Q47" s="18" t="str">
        <f t="shared" si="0"/>
        <v/>
      </c>
    </row>
    <row r="48" spans="1:17" s="18" customFormat="1" x14ac:dyDescent="0.25">
      <c r="A48" s="138"/>
      <c r="B48" s="134" t="s">
        <v>1468</v>
      </c>
      <c r="C48" s="134" t="s">
        <v>1469</v>
      </c>
      <c r="D48" s="135" t="s">
        <v>392</v>
      </c>
      <c r="E48" s="160">
        <v>4</v>
      </c>
      <c r="F48" s="160">
        <v>2</v>
      </c>
      <c r="G48" s="160">
        <v>0</v>
      </c>
      <c r="H48" s="160">
        <v>0</v>
      </c>
      <c r="I48" s="160">
        <v>0</v>
      </c>
      <c r="J48" s="160">
        <v>1</v>
      </c>
      <c r="K48" s="160">
        <v>0</v>
      </c>
      <c r="L48" s="160">
        <v>0</v>
      </c>
      <c r="M48" s="160">
        <v>4</v>
      </c>
      <c r="N48" s="160">
        <v>0</v>
      </c>
      <c r="O48" s="160">
        <v>1</v>
      </c>
      <c r="P48" s="161">
        <v>6</v>
      </c>
      <c r="Q48" s="18" t="str">
        <f t="shared" si="0"/>
        <v/>
      </c>
    </row>
    <row r="49" spans="1:17" s="18" customFormat="1" x14ac:dyDescent="0.25">
      <c r="A49" s="138"/>
      <c r="B49" s="134"/>
      <c r="C49" s="134"/>
      <c r="D49" s="135" t="s">
        <v>113</v>
      </c>
      <c r="E49" s="208">
        <v>0</v>
      </c>
      <c r="F49" s="208">
        <v>0</v>
      </c>
      <c r="G49" s="208">
        <v>0</v>
      </c>
      <c r="H49" s="208">
        <v>0</v>
      </c>
      <c r="I49" s="208">
        <v>0</v>
      </c>
      <c r="J49" s="208">
        <v>0</v>
      </c>
      <c r="K49" s="208">
        <v>0</v>
      </c>
      <c r="L49" s="208">
        <v>0</v>
      </c>
      <c r="M49" s="208">
        <v>0</v>
      </c>
      <c r="N49" s="208">
        <v>0</v>
      </c>
      <c r="O49" s="208">
        <v>0</v>
      </c>
      <c r="P49" s="306">
        <v>0</v>
      </c>
      <c r="Q49" s="18" t="str">
        <f t="shared" si="0"/>
        <v/>
      </c>
    </row>
    <row r="50" spans="1:17" s="18" customFormat="1" x14ac:dyDescent="0.25">
      <c r="A50" s="138"/>
      <c r="B50" s="134"/>
      <c r="C50" s="134"/>
      <c r="D50" s="135" t="s">
        <v>119</v>
      </c>
      <c r="E50" s="208">
        <v>0</v>
      </c>
      <c r="F50" s="208">
        <v>0</v>
      </c>
      <c r="G50" s="208">
        <v>0</v>
      </c>
      <c r="H50" s="208">
        <v>0</v>
      </c>
      <c r="I50" s="208">
        <v>0</v>
      </c>
      <c r="J50" s="208">
        <v>0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306">
        <v>0</v>
      </c>
      <c r="Q50" s="18" t="str">
        <f t="shared" si="0"/>
        <v/>
      </c>
    </row>
    <row r="51" spans="1:17" s="18" customFormat="1" x14ac:dyDescent="0.25">
      <c r="A51" s="139"/>
      <c r="B51" s="134" t="s">
        <v>933</v>
      </c>
      <c r="C51" s="134" t="s">
        <v>135</v>
      </c>
      <c r="D51" s="135" t="s">
        <v>392</v>
      </c>
      <c r="E51" s="160">
        <v>6</v>
      </c>
      <c r="F51" s="160">
        <v>1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7</v>
      </c>
      <c r="N51" s="160">
        <v>0</v>
      </c>
      <c r="O51" s="160">
        <v>0</v>
      </c>
      <c r="P51" s="161">
        <v>7</v>
      </c>
      <c r="Q51" s="18" t="str">
        <f t="shared" si="0"/>
        <v/>
      </c>
    </row>
    <row r="52" spans="1:17" s="18" customFormat="1" x14ac:dyDescent="0.25">
      <c r="A52" s="138"/>
      <c r="B52" s="134"/>
      <c r="C52" s="134"/>
      <c r="D52" s="135" t="s">
        <v>113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0</v>
      </c>
      <c r="K52" s="208">
        <v>0</v>
      </c>
      <c r="L52" s="208">
        <v>0</v>
      </c>
      <c r="M52" s="208">
        <v>0</v>
      </c>
      <c r="N52" s="208">
        <v>0</v>
      </c>
      <c r="O52" s="208">
        <v>0</v>
      </c>
      <c r="P52" s="306">
        <v>0</v>
      </c>
      <c r="Q52" s="18" t="str">
        <f t="shared" si="0"/>
        <v/>
      </c>
    </row>
    <row r="53" spans="1:17" s="18" customFormat="1" x14ac:dyDescent="0.25">
      <c r="A53" s="138"/>
      <c r="B53" s="134"/>
      <c r="C53" s="134"/>
      <c r="D53" s="135" t="s">
        <v>119</v>
      </c>
      <c r="E53" s="208">
        <v>0</v>
      </c>
      <c r="F53" s="208">
        <v>0</v>
      </c>
      <c r="G53" s="208">
        <v>0</v>
      </c>
      <c r="H53" s="208">
        <v>0</v>
      </c>
      <c r="I53" s="208">
        <v>0</v>
      </c>
      <c r="J53" s="208">
        <v>0</v>
      </c>
      <c r="K53" s="208">
        <v>0</v>
      </c>
      <c r="L53" s="208">
        <v>0</v>
      </c>
      <c r="M53" s="208">
        <v>0</v>
      </c>
      <c r="N53" s="208">
        <v>0</v>
      </c>
      <c r="O53" s="208">
        <v>0</v>
      </c>
      <c r="P53" s="306">
        <v>0</v>
      </c>
      <c r="Q53" s="18" t="str">
        <f t="shared" si="0"/>
        <v/>
      </c>
    </row>
    <row r="54" spans="1:17" s="18" customFormat="1" x14ac:dyDescent="0.25">
      <c r="A54" s="138"/>
      <c r="B54" s="134" t="s">
        <v>935</v>
      </c>
      <c r="C54" s="134" t="s">
        <v>148</v>
      </c>
      <c r="D54" s="135" t="s">
        <v>392</v>
      </c>
      <c r="E54" s="160">
        <v>1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1</v>
      </c>
      <c r="N54" s="160">
        <v>0</v>
      </c>
      <c r="O54" s="160">
        <v>0</v>
      </c>
      <c r="P54" s="161">
        <v>1</v>
      </c>
      <c r="Q54" s="18" t="str">
        <f t="shared" si="0"/>
        <v/>
      </c>
    </row>
    <row r="55" spans="1:17" s="18" customFormat="1" x14ac:dyDescent="0.25">
      <c r="A55" s="138"/>
      <c r="B55" s="134"/>
      <c r="C55" s="134"/>
      <c r="D55" s="135" t="s">
        <v>113</v>
      </c>
      <c r="E55" s="208">
        <v>0</v>
      </c>
      <c r="F55" s="208">
        <v>0</v>
      </c>
      <c r="G55" s="208">
        <v>0</v>
      </c>
      <c r="H55" s="208">
        <v>0</v>
      </c>
      <c r="I55" s="208">
        <v>0</v>
      </c>
      <c r="J55" s="208">
        <v>0</v>
      </c>
      <c r="K55" s="208">
        <v>0</v>
      </c>
      <c r="L55" s="208">
        <v>0</v>
      </c>
      <c r="M55" s="208">
        <v>0</v>
      </c>
      <c r="N55" s="208">
        <v>0</v>
      </c>
      <c r="O55" s="208">
        <v>0</v>
      </c>
      <c r="P55" s="306">
        <v>0</v>
      </c>
      <c r="Q55" s="18" t="str">
        <f t="shared" si="0"/>
        <v/>
      </c>
    </row>
    <row r="56" spans="1:17" s="18" customFormat="1" x14ac:dyDescent="0.25">
      <c r="A56" s="138"/>
      <c r="B56" s="134"/>
      <c r="C56" s="134"/>
      <c r="D56" s="135" t="s">
        <v>119</v>
      </c>
      <c r="E56" s="208">
        <v>0</v>
      </c>
      <c r="F56" s="208">
        <v>0</v>
      </c>
      <c r="G56" s="208">
        <v>0</v>
      </c>
      <c r="H56" s="208">
        <v>0</v>
      </c>
      <c r="I56" s="208">
        <v>0</v>
      </c>
      <c r="J56" s="208">
        <v>0</v>
      </c>
      <c r="K56" s="208">
        <v>0</v>
      </c>
      <c r="L56" s="208">
        <v>0</v>
      </c>
      <c r="M56" s="208">
        <v>0</v>
      </c>
      <c r="N56" s="208">
        <v>0</v>
      </c>
      <c r="O56" s="208">
        <v>0</v>
      </c>
      <c r="P56" s="306">
        <v>0</v>
      </c>
      <c r="Q56" s="18" t="str">
        <f t="shared" si="0"/>
        <v/>
      </c>
    </row>
    <row r="57" spans="1:17" s="18" customFormat="1" x14ac:dyDescent="0.25">
      <c r="A57" s="138"/>
      <c r="B57" s="134" t="s">
        <v>936</v>
      </c>
      <c r="C57" s="134" t="s">
        <v>255</v>
      </c>
      <c r="D57" s="135" t="s">
        <v>392</v>
      </c>
      <c r="E57" s="160">
        <v>0</v>
      </c>
      <c r="F57" s="160">
        <v>1</v>
      </c>
      <c r="G57" s="160">
        <v>0</v>
      </c>
      <c r="H57" s="160">
        <v>0</v>
      </c>
      <c r="I57" s="160">
        <v>0</v>
      </c>
      <c r="J57" s="160">
        <v>0</v>
      </c>
      <c r="K57" s="160">
        <v>1</v>
      </c>
      <c r="L57" s="160">
        <v>0</v>
      </c>
      <c r="M57" s="160">
        <v>0</v>
      </c>
      <c r="N57" s="160">
        <v>0</v>
      </c>
      <c r="O57" s="160">
        <v>0</v>
      </c>
      <c r="P57" s="161">
        <v>1</v>
      </c>
      <c r="Q57" s="18" t="str">
        <f t="shared" si="0"/>
        <v/>
      </c>
    </row>
    <row r="58" spans="1:17" s="18" customFormat="1" x14ac:dyDescent="0.25">
      <c r="A58" s="138"/>
      <c r="B58" s="134"/>
      <c r="C58" s="134"/>
      <c r="D58" s="135" t="s">
        <v>113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306">
        <v>0</v>
      </c>
      <c r="Q58" s="18" t="str">
        <f t="shared" si="0"/>
        <v/>
      </c>
    </row>
    <row r="59" spans="1:17" s="18" customFormat="1" x14ac:dyDescent="0.25">
      <c r="A59" s="138"/>
      <c r="B59" s="134"/>
      <c r="C59" s="134"/>
      <c r="D59" s="135" t="s">
        <v>119</v>
      </c>
      <c r="E59" s="208">
        <v>0</v>
      </c>
      <c r="F59" s="208">
        <v>0</v>
      </c>
      <c r="G59" s="208">
        <v>0</v>
      </c>
      <c r="H59" s="208">
        <v>0</v>
      </c>
      <c r="I59" s="208">
        <v>0</v>
      </c>
      <c r="J59" s="208">
        <v>0</v>
      </c>
      <c r="K59" s="208">
        <v>0</v>
      </c>
      <c r="L59" s="208">
        <v>0</v>
      </c>
      <c r="M59" s="208">
        <v>0</v>
      </c>
      <c r="N59" s="208">
        <v>0</v>
      </c>
      <c r="O59" s="208">
        <v>0</v>
      </c>
      <c r="P59" s="306">
        <v>0</v>
      </c>
      <c r="Q59" s="18" t="str">
        <f t="shared" si="0"/>
        <v/>
      </c>
    </row>
    <row r="60" spans="1:17" s="18" customFormat="1" x14ac:dyDescent="0.25">
      <c r="A60" s="139"/>
      <c r="B60" s="134" t="s">
        <v>937</v>
      </c>
      <c r="C60" s="134" t="s">
        <v>150</v>
      </c>
      <c r="D60" s="135" t="s">
        <v>392</v>
      </c>
      <c r="E60" s="160">
        <v>15</v>
      </c>
      <c r="F60" s="160">
        <v>0</v>
      </c>
      <c r="G60" s="160">
        <v>0</v>
      </c>
      <c r="H60" s="160">
        <v>0</v>
      </c>
      <c r="I60" s="160">
        <v>0</v>
      </c>
      <c r="J60" s="160">
        <v>6</v>
      </c>
      <c r="K60" s="160">
        <v>0</v>
      </c>
      <c r="L60" s="160">
        <v>0</v>
      </c>
      <c r="M60" s="160">
        <v>7</v>
      </c>
      <c r="N60" s="160">
        <v>2</v>
      </c>
      <c r="O60" s="160">
        <v>0</v>
      </c>
      <c r="P60" s="161">
        <v>15</v>
      </c>
      <c r="Q60" s="18" t="str">
        <f t="shared" si="0"/>
        <v/>
      </c>
    </row>
    <row r="61" spans="1:17" s="18" customFormat="1" x14ac:dyDescent="0.25">
      <c r="A61" s="138"/>
      <c r="B61" s="134"/>
      <c r="C61" s="134"/>
      <c r="D61" s="135" t="s">
        <v>113</v>
      </c>
      <c r="E61" s="208">
        <v>0</v>
      </c>
      <c r="F61" s="208">
        <v>0</v>
      </c>
      <c r="G61" s="208">
        <v>0</v>
      </c>
      <c r="H61" s="208">
        <v>0</v>
      </c>
      <c r="I61" s="208">
        <v>0</v>
      </c>
      <c r="J61" s="208">
        <v>0</v>
      </c>
      <c r="K61" s="208">
        <v>0</v>
      </c>
      <c r="L61" s="208">
        <v>0</v>
      </c>
      <c r="M61" s="208">
        <v>0</v>
      </c>
      <c r="N61" s="208">
        <v>0</v>
      </c>
      <c r="O61" s="208">
        <v>0</v>
      </c>
      <c r="P61" s="306">
        <v>0</v>
      </c>
      <c r="Q61" s="18" t="str">
        <f t="shared" si="0"/>
        <v/>
      </c>
    </row>
    <row r="62" spans="1:17" s="18" customFormat="1" x14ac:dyDescent="0.25">
      <c r="A62" s="138"/>
      <c r="B62" s="134"/>
      <c r="C62" s="134"/>
      <c r="D62" s="135" t="s">
        <v>119</v>
      </c>
      <c r="E62" s="208">
        <v>0</v>
      </c>
      <c r="F62" s="208">
        <v>0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0</v>
      </c>
      <c r="N62" s="208">
        <v>0</v>
      </c>
      <c r="O62" s="208">
        <v>0</v>
      </c>
      <c r="P62" s="306">
        <v>0</v>
      </c>
      <c r="Q62" s="18" t="str">
        <f t="shared" si="0"/>
        <v/>
      </c>
    </row>
    <row r="63" spans="1:17" s="18" customFormat="1" x14ac:dyDescent="0.25">
      <c r="A63" s="138"/>
      <c r="B63" s="134" t="s">
        <v>938</v>
      </c>
      <c r="C63" s="134" t="s">
        <v>151</v>
      </c>
      <c r="D63" s="135" t="s">
        <v>392</v>
      </c>
      <c r="E63" s="160">
        <v>0</v>
      </c>
      <c r="F63" s="160">
        <v>1</v>
      </c>
      <c r="G63" s="160">
        <v>0</v>
      </c>
      <c r="H63" s="160">
        <v>0</v>
      </c>
      <c r="I63" s="160">
        <v>0</v>
      </c>
      <c r="J63" s="160">
        <v>1</v>
      </c>
      <c r="K63" s="160">
        <v>0</v>
      </c>
      <c r="L63" s="160">
        <v>0</v>
      </c>
      <c r="M63" s="160">
        <v>0</v>
      </c>
      <c r="N63" s="160">
        <v>0</v>
      </c>
      <c r="O63" s="160">
        <v>0</v>
      </c>
      <c r="P63" s="161">
        <v>1</v>
      </c>
      <c r="Q63" s="18" t="str">
        <f t="shared" si="0"/>
        <v/>
      </c>
    </row>
    <row r="64" spans="1:17" s="18" customFormat="1" x14ac:dyDescent="0.25">
      <c r="A64" s="138"/>
      <c r="B64" s="134"/>
      <c r="C64" s="134"/>
      <c r="D64" s="135" t="s">
        <v>113</v>
      </c>
      <c r="E64" s="208">
        <v>0</v>
      </c>
      <c r="F64" s="208">
        <v>0</v>
      </c>
      <c r="G64" s="208">
        <v>0</v>
      </c>
      <c r="H64" s="208">
        <v>0</v>
      </c>
      <c r="I64" s="208">
        <v>0</v>
      </c>
      <c r="J64" s="208">
        <v>0</v>
      </c>
      <c r="K64" s="208">
        <v>0</v>
      </c>
      <c r="L64" s="208">
        <v>0</v>
      </c>
      <c r="M64" s="208">
        <v>0</v>
      </c>
      <c r="N64" s="208">
        <v>0</v>
      </c>
      <c r="O64" s="208">
        <v>0</v>
      </c>
      <c r="P64" s="306">
        <v>0</v>
      </c>
      <c r="Q64" s="18" t="str">
        <f t="shared" si="0"/>
        <v/>
      </c>
    </row>
    <row r="65" spans="1:17" s="18" customFormat="1" x14ac:dyDescent="0.25">
      <c r="A65" s="138"/>
      <c r="B65" s="134"/>
      <c r="C65" s="134"/>
      <c r="D65" s="135" t="s">
        <v>119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0</v>
      </c>
      <c r="Q65" s="18" t="str">
        <f t="shared" si="0"/>
        <v/>
      </c>
    </row>
    <row r="66" spans="1:17" s="18" customFormat="1" x14ac:dyDescent="0.25">
      <c r="A66" s="138"/>
      <c r="B66" s="134" t="s">
        <v>939</v>
      </c>
      <c r="C66" s="134" t="s">
        <v>152</v>
      </c>
      <c r="D66" s="135" t="s">
        <v>392</v>
      </c>
      <c r="E66" s="160">
        <v>3</v>
      </c>
      <c r="F66" s="160">
        <v>9</v>
      </c>
      <c r="G66" s="160">
        <v>0</v>
      </c>
      <c r="H66" s="160">
        <v>0</v>
      </c>
      <c r="I66" s="160">
        <v>0</v>
      </c>
      <c r="J66" s="160">
        <v>2</v>
      </c>
      <c r="K66" s="160">
        <v>1</v>
      </c>
      <c r="L66" s="160">
        <v>0</v>
      </c>
      <c r="M66" s="160">
        <v>8</v>
      </c>
      <c r="N66" s="160">
        <v>1</v>
      </c>
      <c r="O66" s="160">
        <v>0</v>
      </c>
      <c r="P66" s="161">
        <v>12</v>
      </c>
      <c r="Q66" s="18" t="str">
        <f t="shared" si="0"/>
        <v/>
      </c>
    </row>
    <row r="67" spans="1:17" s="18" customFormat="1" x14ac:dyDescent="0.25">
      <c r="A67" s="138"/>
      <c r="B67" s="134"/>
      <c r="C67" s="134"/>
      <c r="D67" s="135" t="s">
        <v>113</v>
      </c>
      <c r="E67" s="208">
        <v>4</v>
      </c>
      <c r="F67" s="208">
        <v>0</v>
      </c>
      <c r="G67" s="208">
        <v>1</v>
      </c>
      <c r="H67" s="208">
        <v>0</v>
      </c>
      <c r="I67" s="208">
        <v>0</v>
      </c>
      <c r="J67" s="208">
        <v>1</v>
      </c>
      <c r="K67" s="208">
        <v>0</v>
      </c>
      <c r="L67" s="208">
        <v>0</v>
      </c>
      <c r="M67" s="208">
        <v>2</v>
      </c>
      <c r="N67" s="208">
        <v>0</v>
      </c>
      <c r="O67" s="208">
        <v>0</v>
      </c>
      <c r="P67" s="306">
        <v>4</v>
      </c>
      <c r="Q67" s="18" t="str">
        <f t="shared" si="0"/>
        <v/>
      </c>
    </row>
    <row r="68" spans="1:17" s="18" customFormat="1" x14ac:dyDescent="0.25">
      <c r="A68" s="138"/>
      <c r="B68" s="134"/>
      <c r="C68" s="134"/>
      <c r="D68" s="135" t="s">
        <v>119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0</v>
      </c>
      <c r="Q68" s="18" t="str">
        <f t="shared" si="0"/>
        <v/>
      </c>
    </row>
    <row r="69" spans="1:17" s="18" customFormat="1" x14ac:dyDescent="0.25">
      <c r="A69" s="138"/>
      <c r="B69" s="134" t="s">
        <v>1389</v>
      </c>
      <c r="C69" s="134" t="s">
        <v>153</v>
      </c>
      <c r="D69" s="135" t="s">
        <v>392</v>
      </c>
      <c r="E69" s="160">
        <v>6</v>
      </c>
      <c r="F69" s="160">
        <v>1</v>
      </c>
      <c r="G69" s="160">
        <v>1</v>
      </c>
      <c r="H69" s="160">
        <v>0</v>
      </c>
      <c r="I69" s="160">
        <v>0</v>
      </c>
      <c r="J69" s="160">
        <v>2</v>
      </c>
      <c r="K69" s="160">
        <v>0</v>
      </c>
      <c r="L69" s="160">
        <v>0</v>
      </c>
      <c r="M69" s="160">
        <v>4</v>
      </c>
      <c r="N69" s="160">
        <v>0</v>
      </c>
      <c r="O69" s="160">
        <v>0</v>
      </c>
      <c r="P69" s="161">
        <v>7</v>
      </c>
      <c r="Q69" s="18" t="str">
        <f t="shared" si="0"/>
        <v/>
      </c>
    </row>
    <row r="70" spans="1:17" s="18" customFormat="1" x14ac:dyDescent="0.25">
      <c r="A70" s="138"/>
      <c r="B70" s="134"/>
      <c r="C70" s="134"/>
      <c r="D70" s="135" t="s">
        <v>113</v>
      </c>
      <c r="E70" s="208">
        <v>0</v>
      </c>
      <c r="F70" s="208">
        <v>0</v>
      </c>
      <c r="G70" s="208">
        <v>0</v>
      </c>
      <c r="H70" s="208">
        <v>0</v>
      </c>
      <c r="I70" s="208">
        <v>0</v>
      </c>
      <c r="J70" s="208">
        <v>0</v>
      </c>
      <c r="K70" s="208">
        <v>0</v>
      </c>
      <c r="L70" s="208">
        <v>0</v>
      </c>
      <c r="M70" s="208">
        <v>0</v>
      </c>
      <c r="N70" s="208">
        <v>0</v>
      </c>
      <c r="O70" s="208">
        <v>0</v>
      </c>
      <c r="P70" s="306">
        <v>0</v>
      </c>
      <c r="Q70" s="18" t="str">
        <f t="shared" ref="Q70:Q133" si="1">IF(P70=(E70+F70),"","Check")</f>
        <v/>
      </c>
    </row>
    <row r="71" spans="1:17" s="18" customFormat="1" x14ac:dyDescent="0.25">
      <c r="A71" s="138"/>
      <c r="B71" s="134"/>
      <c r="C71" s="134"/>
      <c r="D71" s="135" t="s">
        <v>119</v>
      </c>
      <c r="E71" s="208">
        <v>0</v>
      </c>
      <c r="F71" s="208">
        <v>0</v>
      </c>
      <c r="G71" s="208">
        <v>0</v>
      </c>
      <c r="H71" s="208">
        <v>0</v>
      </c>
      <c r="I71" s="208">
        <v>0</v>
      </c>
      <c r="J71" s="208">
        <v>0</v>
      </c>
      <c r="K71" s="208">
        <v>0</v>
      </c>
      <c r="L71" s="208">
        <v>0</v>
      </c>
      <c r="M71" s="208">
        <v>0</v>
      </c>
      <c r="N71" s="208">
        <v>0</v>
      </c>
      <c r="O71" s="208">
        <v>0</v>
      </c>
      <c r="P71" s="306">
        <v>0</v>
      </c>
      <c r="Q71" s="18" t="str">
        <f t="shared" si="1"/>
        <v/>
      </c>
    </row>
    <row r="72" spans="1:17" s="18" customFormat="1" x14ac:dyDescent="0.25">
      <c r="A72" s="138"/>
      <c r="B72" s="134" t="s">
        <v>940</v>
      </c>
      <c r="C72" s="134" t="s">
        <v>155</v>
      </c>
      <c r="D72" s="135" t="s">
        <v>392</v>
      </c>
      <c r="E72" s="160">
        <v>2</v>
      </c>
      <c r="F72" s="160">
        <v>0</v>
      </c>
      <c r="G72" s="160">
        <v>0</v>
      </c>
      <c r="H72" s="160">
        <v>0</v>
      </c>
      <c r="I72" s="160">
        <v>0</v>
      </c>
      <c r="J72" s="160">
        <v>1</v>
      </c>
      <c r="K72" s="160">
        <v>0</v>
      </c>
      <c r="L72" s="160">
        <v>0</v>
      </c>
      <c r="M72" s="160">
        <v>1</v>
      </c>
      <c r="N72" s="160">
        <v>0</v>
      </c>
      <c r="O72" s="160">
        <v>0</v>
      </c>
      <c r="P72" s="161">
        <v>2</v>
      </c>
      <c r="Q72" s="18" t="str">
        <f t="shared" si="1"/>
        <v/>
      </c>
    </row>
    <row r="73" spans="1:17" s="18" customFormat="1" x14ac:dyDescent="0.25">
      <c r="A73" s="138"/>
      <c r="B73" s="134"/>
      <c r="C73" s="134"/>
      <c r="D73" s="135" t="s">
        <v>113</v>
      </c>
      <c r="E73" s="208">
        <v>0</v>
      </c>
      <c r="F73" s="208">
        <v>0</v>
      </c>
      <c r="G73" s="208">
        <v>0</v>
      </c>
      <c r="H73" s="208">
        <v>0</v>
      </c>
      <c r="I73" s="208">
        <v>0</v>
      </c>
      <c r="J73" s="208">
        <v>0</v>
      </c>
      <c r="K73" s="208">
        <v>0</v>
      </c>
      <c r="L73" s="208">
        <v>0</v>
      </c>
      <c r="M73" s="208">
        <v>0</v>
      </c>
      <c r="N73" s="208">
        <v>0</v>
      </c>
      <c r="O73" s="208">
        <v>0</v>
      </c>
      <c r="P73" s="306">
        <v>0</v>
      </c>
      <c r="Q73" s="18" t="str">
        <f t="shared" si="1"/>
        <v/>
      </c>
    </row>
    <row r="74" spans="1:17" s="18" customFormat="1" x14ac:dyDescent="0.25">
      <c r="A74" s="138"/>
      <c r="B74" s="134"/>
      <c r="C74" s="134"/>
      <c r="D74" s="135" t="s">
        <v>119</v>
      </c>
      <c r="E74" s="208">
        <v>0</v>
      </c>
      <c r="F74" s="208">
        <v>0</v>
      </c>
      <c r="G74" s="208">
        <v>0</v>
      </c>
      <c r="H74" s="208">
        <v>0</v>
      </c>
      <c r="I74" s="208">
        <v>0</v>
      </c>
      <c r="J74" s="208">
        <v>0</v>
      </c>
      <c r="K74" s="208">
        <v>0</v>
      </c>
      <c r="L74" s="208">
        <v>0</v>
      </c>
      <c r="M74" s="208">
        <v>0</v>
      </c>
      <c r="N74" s="208">
        <v>0</v>
      </c>
      <c r="O74" s="208">
        <v>0</v>
      </c>
      <c r="P74" s="306">
        <v>0</v>
      </c>
      <c r="Q74" s="18" t="str">
        <f t="shared" si="1"/>
        <v/>
      </c>
    </row>
    <row r="75" spans="1:17" s="18" customFormat="1" x14ac:dyDescent="0.25">
      <c r="A75" s="138"/>
      <c r="B75" s="134" t="s">
        <v>943</v>
      </c>
      <c r="C75" s="134" t="s">
        <v>160</v>
      </c>
      <c r="D75" s="135" t="s">
        <v>392</v>
      </c>
      <c r="E75" s="160">
        <v>5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5</v>
      </c>
      <c r="N75" s="160">
        <v>0</v>
      </c>
      <c r="O75" s="160">
        <v>0</v>
      </c>
      <c r="P75" s="161">
        <v>5</v>
      </c>
      <c r="Q75" s="18" t="str">
        <f t="shared" si="1"/>
        <v/>
      </c>
    </row>
    <row r="76" spans="1:17" s="18" customFormat="1" x14ac:dyDescent="0.25">
      <c r="A76" s="138"/>
      <c r="B76" s="134"/>
      <c r="C76" s="134"/>
      <c r="D76" s="135" t="s">
        <v>113</v>
      </c>
      <c r="E76" s="208">
        <v>0</v>
      </c>
      <c r="F76" s="208">
        <v>0</v>
      </c>
      <c r="G76" s="208">
        <v>0</v>
      </c>
      <c r="H76" s="208">
        <v>0</v>
      </c>
      <c r="I76" s="208">
        <v>0</v>
      </c>
      <c r="J76" s="208">
        <v>0</v>
      </c>
      <c r="K76" s="208">
        <v>0</v>
      </c>
      <c r="L76" s="208">
        <v>0</v>
      </c>
      <c r="M76" s="208">
        <v>0</v>
      </c>
      <c r="N76" s="208">
        <v>0</v>
      </c>
      <c r="O76" s="208">
        <v>0</v>
      </c>
      <c r="P76" s="306">
        <v>0</v>
      </c>
      <c r="Q76" s="18" t="str">
        <f t="shared" si="1"/>
        <v/>
      </c>
    </row>
    <row r="77" spans="1:17" s="18" customFormat="1" x14ac:dyDescent="0.25">
      <c r="A77" s="138"/>
      <c r="B77" s="134"/>
      <c r="C77" s="134"/>
      <c r="D77" s="135" t="s">
        <v>119</v>
      </c>
      <c r="E77" s="208">
        <v>0</v>
      </c>
      <c r="F77" s="208">
        <v>0</v>
      </c>
      <c r="G77" s="208">
        <v>0</v>
      </c>
      <c r="H77" s="208">
        <v>0</v>
      </c>
      <c r="I77" s="208">
        <v>0</v>
      </c>
      <c r="J77" s="208">
        <v>0</v>
      </c>
      <c r="K77" s="208">
        <v>0</v>
      </c>
      <c r="L77" s="208">
        <v>0</v>
      </c>
      <c r="M77" s="208">
        <v>0</v>
      </c>
      <c r="N77" s="208">
        <v>0</v>
      </c>
      <c r="O77" s="208">
        <v>0</v>
      </c>
      <c r="P77" s="306">
        <v>0</v>
      </c>
      <c r="Q77" s="18" t="str">
        <f t="shared" si="1"/>
        <v/>
      </c>
    </row>
    <row r="78" spans="1:17" s="18" customFormat="1" x14ac:dyDescent="0.25">
      <c r="A78" s="138"/>
      <c r="B78" s="134" t="s">
        <v>1380</v>
      </c>
      <c r="C78" s="134" t="s">
        <v>159</v>
      </c>
      <c r="D78" s="135" t="s">
        <v>392</v>
      </c>
      <c r="E78" s="160">
        <v>23</v>
      </c>
      <c r="F78" s="160">
        <v>20</v>
      </c>
      <c r="G78" s="160">
        <v>1</v>
      </c>
      <c r="H78" s="160">
        <v>0</v>
      </c>
      <c r="I78" s="160">
        <v>0</v>
      </c>
      <c r="J78" s="160">
        <v>11</v>
      </c>
      <c r="K78" s="160">
        <v>0</v>
      </c>
      <c r="L78" s="160">
        <v>0</v>
      </c>
      <c r="M78" s="160">
        <v>30</v>
      </c>
      <c r="N78" s="160">
        <v>1</v>
      </c>
      <c r="O78" s="160">
        <v>0</v>
      </c>
      <c r="P78" s="161">
        <v>43</v>
      </c>
      <c r="Q78" s="18" t="str">
        <f t="shared" si="1"/>
        <v/>
      </c>
    </row>
    <row r="79" spans="1:17" s="18" customFormat="1" x14ac:dyDescent="0.25">
      <c r="A79" s="138"/>
      <c r="B79" s="134"/>
      <c r="C79" s="134"/>
      <c r="D79" s="135" t="s">
        <v>113</v>
      </c>
      <c r="E79" s="208">
        <v>0</v>
      </c>
      <c r="F79" s="208">
        <v>0</v>
      </c>
      <c r="G79" s="208">
        <v>0</v>
      </c>
      <c r="H79" s="208">
        <v>0</v>
      </c>
      <c r="I79" s="208">
        <v>0</v>
      </c>
      <c r="J79" s="208">
        <v>0</v>
      </c>
      <c r="K79" s="208">
        <v>0</v>
      </c>
      <c r="L79" s="208">
        <v>0</v>
      </c>
      <c r="M79" s="208">
        <v>0</v>
      </c>
      <c r="N79" s="208">
        <v>0</v>
      </c>
      <c r="O79" s="208">
        <v>0</v>
      </c>
      <c r="P79" s="306">
        <v>0</v>
      </c>
      <c r="Q79" s="18" t="str">
        <f t="shared" si="1"/>
        <v/>
      </c>
    </row>
    <row r="80" spans="1:17" s="18" customFormat="1" x14ac:dyDescent="0.25">
      <c r="A80" s="210"/>
      <c r="B80" s="134"/>
      <c r="C80" s="134"/>
      <c r="D80" s="135" t="s">
        <v>119</v>
      </c>
      <c r="E80" s="208">
        <v>0</v>
      </c>
      <c r="F80" s="208">
        <v>0</v>
      </c>
      <c r="G80" s="208">
        <v>0</v>
      </c>
      <c r="H80" s="208">
        <v>0</v>
      </c>
      <c r="I80" s="208">
        <v>0</v>
      </c>
      <c r="J80" s="208">
        <v>0</v>
      </c>
      <c r="K80" s="208">
        <v>0</v>
      </c>
      <c r="L80" s="208">
        <v>0</v>
      </c>
      <c r="M80" s="208">
        <v>0</v>
      </c>
      <c r="N80" s="208">
        <v>0</v>
      </c>
      <c r="O80" s="208">
        <v>0</v>
      </c>
      <c r="P80" s="306">
        <v>0</v>
      </c>
      <c r="Q80" s="18" t="str">
        <f t="shared" si="1"/>
        <v/>
      </c>
    </row>
    <row r="81" spans="1:17" s="18" customFormat="1" x14ac:dyDescent="0.25">
      <c r="A81" s="138"/>
      <c r="B81" s="134" t="s">
        <v>1419</v>
      </c>
      <c r="C81" s="134" t="s">
        <v>137</v>
      </c>
      <c r="D81" s="135" t="s">
        <v>392</v>
      </c>
      <c r="E81" s="160">
        <v>10</v>
      </c>
      <c r="F81" s="160">
        <v>1</v>
      </c>
      <c r="G81" s="160">
        <v>0</v>
      </c>
      <c r="H81" s="160">
        <v>0</v>
      </c>
      <c r="I81" s="160">
        <v>0</v>
      </c>
      <c r="J81" s="160">
        <v>2</v>
      </c>
      <c r="K81" s="160">
        <v>1</v>
      </c>
      <c r="L81" s="160">
        <v>0</v>
      </c>
      <c r="M81" s="160">
        <v>7</v>
      </c>
      <c r="N81" s="160">
        <v>0</v>
      </c>
      <c r="O81" s="160">
        <v>1</v>
      </c>
      <c r="P81" s="161">
        <v>11</v>
      </c>
      <c r="Q81" s="18" t="str">
        <f t="shared" si="1"/>
        <v/>
      </c>
    </row>
    <row r="82" spans="1:17" s="18" customFormat="1" x14ac:dyDescent="0.25">
      <c r="A82" s="138"/>
      <c r="B82" s="134"/>
      <c r="C82" s="134"/>
      <c r="D82" s="135" t="s">
        <v>113</v>
      </c>
      <c r="E82" s="208">
        <v>0</v>
      </c>
      <c r="F82" s="208">
        <v>0</v>
      </c>
      <c r="G82" s="208">
        <v>0</v>
      </c>
      <c r="H82" s="208">
        <v>0</v>
      </c>
      <c r="I82" s="208">
        <v>0</v>
      </c>
      <c r="J82" s="208">
        <v>0</v>
      </c>
      <c r="K82" s="208">
        <v>0</v>
      </c>
      <c r="L82" s="208">
        <v>0</v>
      </c>
      <c r="M82" s="208">
        <v>0</v>
      </c>
      <c r="N82" s="208">
        <v>0</v>
      </c>
      <c r="O82" s="208">
        <v>0</v>
      </c>
      <c r="P82" s="306">
        <v>0</v>
      </c>
      <c r="Q82" s="18" t="str">
        <f t="shared" si="1"/>
        <v/>
      </c>
    </row>
    <row r="83" spans="1:17" s="18" customFormat="1" x14ac:dyDescent="0.25">
      <c r="A83" s="138"/>
      <c r="B83" s="134"/>
      <c r="C83" s="134"/>
      <c r="D83" s="135" t="s">
        <v>119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0</v>
      </c>
      <c r="Q83" s="18" t="str">
        <f t="shared" si="1"/>
        <v/>
      </c>
    </row>
    <row r="84" spans="1:17" s="18" customFormat="1" x14ac:dyDescent="0.25">
      <c r="A84" s="138"/>
      <c r="B84" s="134" t="s">
        <v>1390</v>
      </c>
      <c r="C84" s="134" t="s">
        <v>154</v>
      </c>
      <c r="D84" s="135" t="s">
        <v>392</v>
      </c>
      <c r="E84" s="160">
        <v>11</v>
      </c>
      <c r="F84" s="160">
        <v>2</v>
      </c>
      <c r="G84" s="160">
        <v>0</v>
      </c>
      <c r="H84" s="160">
        <v>0</v>
      </c>
      <c r="I84" s="160">
        <v>0</v>
      </c>
      <c r="J84" s="160">
        <v>1</v>
      </c>
      <c r="K84" s="160">
        <v>1</v>
      </c>
      <c r="L84" s="160">
        <v>0</v>
      </c>
      <c r="M84" s="160">
        <v>11</v>
      </c>
      <c r="N84" s="160">
        <v>0</v>
      </c>
      <c r="O84" s="160">
        <v>0</v>
      </c>
      <c r="P84" s="161">
        <v>13</v>
      </c>
      <c r="Q84" s="18" t="str">
        <f t="shared" si="1"/>
        <v/>
      </c>
    </row>
    <row r="85" spans="1:17" s="18" customFormat="1" x14ac:dyDescent="0.25">
      <c r="A85" s="138"/>
      <c r="B85" s="134"/>
      <c r="C85" s="134"/>
      <c r="D85" s="135" t="s">
        <v>113</v>
      </c>
      <c r="E85" s="208">
        <v>0</v>
      </c>
      <c r="F85" s="208">
        <v>0</v>
      </c>
      <c r="G85" s="208">
        <v>0</v>
      </c>
      <c r="H85" s="208">
        <v>0</v>
      </c>
      <c r="I85" s="208">
        <v>0</v>
      </c>
      <c r="J85" s="208">
        <v>0</v>
      </c>
      <c r="K85" s="208">
        <v>0</v>
      </c>
      <c r="L85" s="208">
        <v>0</v>
      </c>
      <c r="M85" s="208">
        <v>0</v>
      </c>
      <c r="N85" s="208">
        <v>0</v>
      </c>
      <c r="O85" s="208">
        <v>0</v>
      </c>
      <c r="P85" s="306">
        <v>0</v>
      </c>
      <c r="Q85" s="18" t="str">
        <f t="shared" si="1"/>
        <v/>
      </c>
    </row>
    <row r="86" spans="1:17" s="18" customFormat="1" x14ac:dyDescent="0.25">
      <c r="A86" s="138"/>
      <c r="B86" s="134"/>
      <c r="C86" s="134"/>
      <c r="D86" s="135" t="s">
        <v>119</v>
      </c>
      <c r="E86" s="208">
        <v>0</v>
      </c>
      <c r="F86" s="208">
        <v>0</v>
      </c>
      <c r="G86" s="208">
        <v>0</v>
      </c>
      <c r="H86" s="208">
        <v>0</v>
      </c>
      <c r="I86" s="208">
        <v>0</v>
      </c>
      <c r="J86" s="208">
        <v>0</v>
      </c>
      <c r="K86" s="208">
        <v>0</v>
      </c>
      <c r="L86" s="208">
        <v>0</v>
      </c>
      <c r="M86" s="208">
        <v>0</v>
      </c>
      <c r="N86" s="208">
        <v>0</v>
      </c>
      <c r="O86" s="208">
        <v>0</v>
      </c>
      <c r="P86" s="306">
        <v>0</v>
      </c>
      <c r="Q86" s="18" t="str">
        <f t="shared" si="1"/>
        <v/>
      </c>
    </row>
    <row r="87" spans="1:17" s="18" customFormat="1" x14ac:dyDescent="0.25">
      <c r="A87" s="213"/>
      <c r="B87" s="134" t="s">
        <v>1388</v>
      </c>
      <c r="C87" s="134" t="s">
        <v>144</v>
      </c>
      <c r="D87" s="135" t="s">
        <v>392</v>
      </c>
      <c r="E87" s="211">
        <v>23</v>
      </c>
      <c r="F87" s="211">
        <v>3</v>
      </c>
      <c r="G87" s="211">
        <v>0</v>
      </c>
      <c r="H87" s="211">
        <v>0</v>
      </c>
      <c r="I87" s="211">
        <v>3</v>
      </c>
      <c r="J87" s="211">
        <v>6</v>
      </c>
      <c r="K87" s="211">
        <v>1</v>
      </c>
      <c r="L87" s="211">
        <v>0</v>
      </c>
      <c r="M87" s="211">
        <v>14</v>
      </c>
      <c r="N87" s="211">
        <v>2</v>
      </c>
      <c r="O87" s="211">
        <v>0</v>
      </c>
      <c r="P87" s="212">
        <v>26</v>
      </c>
      <c r="Q87" s="18" t="str">
        <f t="shared" si="1"/>
        <v/>
      </c>
    </row>
    <row r="88" spans="1:17" s="18" customFormat="1" x14ac:dyDescent="0.25">
      <c r="A88" s="213"/>
      <c r="B88" s="134"/>
      <c r="C88" s="134"/>
      <c r="D88" s="135" t="s">
        <v>113</v>
      </c>
      <c r="E88" s="211">
        <v>4</v>
      </c>
      <c r="F88" s="211">
        <v>0</v>
      </c>
      <c r="G88" s="211">
        <v>1</v>
      </c>
      <c r="H88" s="211">
        <v>0</v>
      </c>
      <c r="I88" s="211">
        <v>1</v>
      </c>
      <c r="J88" s="211">
        <v>0</v>
      </c>
      <c r="K88" s="211">
        <v>0</v>
      </c>
      <c r="L88" s="211">
        <v>0</v>
      </c>
      <c r="M88" s="211">
        <v>2</v>
      </c>
      <c r="N88" s="211">
        <v>0</v>
      </c>
      <c r="O88" s="211">
        <v>0</v>
      </c>
      <c r="P88" s="212">
        <v>4</v>
      </c>
      <c r="Q88" s="18" t="str">
        <f t="shared" si="1"/>
        <v/>
      </c>
    </row>
    <row r="89" spans="1:17" s="18" customFormat="1" x14ac:dyDescent="0.25">
      <c r="A89" s="213"/>
      <c r="B89" s="134"/>
      <c r="C89" s="134"/>
      <c r="D89" s="135" t="s">
        <v>119</v>
      </c>
      <c r="E89" s="214">
        <v>0</v>
      </c>
      <c r="F89" s="214">
        <v>0</v>
      </c>
      <c r="G89" s="214">
        <v>0</v>
      </c>
      <c r="H89" s="214">
        <v>0</v>
      </c>
      <c r="I89" s="214">
        <v>0</v>
      </c>
      <c r="J89" s="214">
        <v>0</v>
      </c>
      <c r="K89" s="214">
        <v>0</v>
      </c>
      <c r="L89" s="214">
        <v>0</v>
      </c>
      <c r="M89" s="214">
        <v>0</v>
      </c>
      <c r="N89" s="214">
        <v>0</v>
      </c>
      <c r="O89" s="214">
        <v>0</v>
      </c>
      <c r="P89" s="306">
        <v>0</v>
      </c>
      <c r="Q89" s="18" t="str">
        <f t="shared" si="1"/>
        <v/>
      </c>
    </row>
    <row r="90" spans="1:17" s="18" customFormat="1" x14ac:dyDescent="0.25">
      <c r="A90" s="138"/>
      <c r="B90" s="134" t="s">
        <v>1392</v>
      </c>
      <c r="C90" s="134" t="s">
        <v>161</v>
      </c>
      <c r="D90" s="135" t="s">
        <v>392</v>
      </c>
      <c r="E90" s="160">
        <v>7</v>
      </c>
      <c r="F90" s="160">
        <v>0</v>
      </c>
      <c r="G90" s="160">
        <v>1</v>
      </c>
      <c r="H90" s="160">
        <v>0</v>
      </c>
      <c r="I90" s="160">
        <v>0</v>
      </c>
      <c r="J90" s="160">
        <v>3</v>
      </c>
      <c r="K90" s="160">
        <v>0</v>
      </c>
      <c r="L90" s="160">
        <v>0</v>
      </c>
      <c r="M90" s="160">
        <v>1</v>
      </c>
      <c r="N90" s="160">
        <v>1</v>
      </c>
      <c r="O90" s="160">
        <v>1</v>
      </c>
      <c r="P90" s="161">
        <v>7</v>
      </c>
      <c r="Q90" s="18" t="str">
        <f t="shared" si="1"/>
        <v/>
      </c>
    </row>
    <row r="91" spans="1:17" s="18" customFormat="1" x14ac:dyDescent="0.25">
      <c r="A91" s="138"/>
      <c r="B91" s="134"/>
      <c r="C91" s="134"/>
      <c r="D91" s="135" t="s">
        <v>113</v>
      </c>
      <c r="E91" s="208">
        <v>0</v>
      </c>
      <c r="F91" s="208">
        <v>0</v>
      </c>
      <c r="G91" s="208">
        <v>0</v>
      </c>
      <c r="H91" s="208">
        <v>0</v>
      </c>
      <c r="I91" s="208">
        <v>0</v>
      </c>
      <c r="J91" s="208">
        <v>0</v>
      </c>
      <c r="K91" s="208">
        <v>0</v>
      </c>
      <c r="L91" s="208">
        <v>0</v>
      </c>
      <c r="M91" s="208">
        <v>0</v>
      </c>
      <c r="N91" s="208">
        <v>0</v>
      </c>
      <c r="O91" s="208">
        <v>0</v>
      </c>
      <c r="P91" s="306">
        <v>0</v>
      </c>
      <c r="Q91" s="18" t="str">
        <f t="shared" si="1"/>
        <v/>
      </c>
    </row>
    <row r="92" spans="1:17" s="18" customFormat="1" x14ac:dyDescent="0.25">
      <c r="A92" s="138"/>
      <c r="B92" s="134"/>
      <c r="C92" s="134"/>
      <c r="D92" s="135" t="s">
        <v>119</v>
      </c>
      <c r="E92" s="208">
        <v>0</v>
      </c>
      <c r="F92" s="208">
        <v>0</v>
      </c>
      <c r="G92" s="208">
        <v>0</v>
      </c>
      <c r="H92" s="208">
        <v>0</v>
      </c>
      <c r="I92" s="208">
        <v>0</v>
      </c>
      <c r="J92" s="208">
        <v>0</v>
      </c>
      <c r="K92" s="208">
        <v>0</v>
      </c>
      <c r="L92" s="208">
        <v>0</v>
      </c>
      <c r="M92" s="208">
        <v>0</v>
      </c>
      <c r="N92" s="208">
        <v>0</v>
      </c>
      <c r="O92" s="208">
        <v>0</v>
      </c>
      <c r="P92" s="306">
        <v>0</v>
      </c>
      <c r="Q92" s="18" t="str">
        <f t="shared" si="1"/>
        <v/>
      </c>
    </row>
    <row r="93" spans="1:17" s="18" customFormat="1" x14ac:dyDescent="0.25">
      <c r="A93" s="22" t="s">
        <v>162</v>
      </c>
      <c r="B93" s="23"/>
      <c r="C93" s="23"/>
      <c r="D93" s="23"/>
      <c r="E93" s="24">
        <v>267</v>
      </c>
      <c r="F93" s="24">
        <v>97</v>
      </c>
      <c r="G93" s="24">
        <v>18</v>
      </c>
      <c r="H93" s="24">
        <v>1</v>
      </c>
      <c r="I93" s="24">
        <v>9</v>
      </c>
      <c r="J93" s="24">
        <v>80</v>
      </c>
      <c r="K93" s="24">
        <v>14</v>
      </c>
      <c r="L93" s="24">
        <v>0</v>
      </c>
      <c r="M93" s="24">
        <v>225</v>
      </c>
      <c r="N93" s="24">
        <v>11</v>
      </c>
      <c r="O93" s="24">
        <v>6</v>
      </c>
      <c r="P93" s="25">
        <v>364</v>
      </c>
      <c r="Q93" s="18" t="str">
        <f t="shared" si="1"/>
        <v/>
      </c>
    </row>
    <row r="94" spans="1:17" s="18" customFormat="1" x14ac:dyDescent="0.25">
      <c r="A94" s="138" t="s">
        <v>114</v>
      </c>
      <c r="B94" s="134" t="s">
        <v>398</v>
      </c>
      <c r="C94" s="134" t="s">
        <v>198</v>
      </c>
      <c r="D94" s="135" t="s">
        <v>392</v>
      </c>
      <c r="E94" s="211">
        <v>12</v>
      </c>
      <c r="F94" s="211">
        <v>15</v>
      </c>
      <c r="G94" s="211">
        <v>20</v>
      </c>
      <c r="H94" s="211">
        <v>0</v>
      </c>
      <c r="I94" s="211">
        <v>3</v>
      </c>
      <c r="J94" s="211">
        <v>0</v>
      </c>
      <c r="K94" s="211">
        <v>0</v>
      </c>
      <c r="L94" s="211">
        <v>0</v>
      </c>
      <c r="M94" s="211">
        <v>3</v>
      </c>
      <c r="N94" s="211">
        <v>1</v>
      </c>
      <c r="O94" s="211">
        <v>0</v>
      </c>
      <c r="P94" s="212">
        <v>27</v>
      </c>
      <c r="Q94" s="18" t="str">
        <f t="shared" si="1"/>
        <v/>
      </c>
    </row>
    <row r="95" spans="1:17" s="18" customFormat="1" x14ac:dyDescent="0.25">
      <c r="A95" s="213"/>
      <c r="B95" s="134"/>
      <c r="C95" s="134"/>
      <c r="D95" s="135" t="s">
        <v>113</v>
      </c>
      <c r="E95" s="214">
        <v>1</v>
      </c>
      <c r="F95" s="214">
        <v>6</v>
      </c>
      <c r="G95" s="214">
        <v>5</v>
      </c>
      <c r="H95" s="214">
        <v>0</v>
      </c>
      <c r="I95" s="214">
        <v>1</v>
      </c>
      <c r="J95" s="214">
        <v>0</v>
      </c>
      <c r="K95" s="214">
        <v>0</v>
      </c>
      <c r="L95" s="214">
        <v>0</v>
      </c>
      <c r="M95" s="214">
        <v>0</v>
      </c>
      <c r="N95" s="214">
        <v>1</v>
      </c>
      <c r="O95" s="214">
        <v>0</v>
      </c>
      <c r="P95" s="306">
        <v>7</v>
      </c>
      <c r="Q95" s="18" t="str">
        <f t="shared" si="1"/>
        <v/>
      </c>
    </row>
    <row r="96" spans="1:17" s="18" customFormat="1" x14ac:dyDescent="0.25">
      <c r="A96" s="213"/>
      <c r="B96" s="134"/>
      <c r="C96" s="134"/>
      <c r="D96" s="135" t="s">
        <v>119</v>
      </c>
      <c r="E96" s="211">
        <v>0</v>
      </c>
      <c r="F96" s="211">
        <v>0</v>
      </c>
      <c r="G96" s="211">
        <v>0</v>
      </c>
      <c r="H96" s="211">
        <v>0</v>
      </c>
      <c r="I96" s="211">
        <v>0</v>
      </c>
      <c r="J96" s="211">
        <v>0</v>
      </c>
      <c r="K96" s="211">
        <v>0</v>
      </c>
      <c r="L96" s="211">
        <v>0</v>
      </c>
      <c r="M96" s="211">
        <v>0</v>
      </c>
      <c r="N96" s="211">
        <v>0</v>
      </c>
      <c r="O96" s="211">
        <v>0</v>
      </c>
      <c r="P96" s="212">
        <v>0</v>
      </c>
      <c r="Q96" s="18" t="str">
        <f t="shared" si="1"/>
        <v/>
      </c>
    </row>
    <row r="97" spans="1:17" s="18" customFormat="1" x14ac:dyDescent="0.25">
      <c r="A97" s="213"/>
      <c r="B97" s="134" t="s">
        <v>400</v>
      </c>
      <c r="C97" s="134" t="s">
        <v>163</v>
      </c>
      <c r="D97" s="135" t="s">
        <v>392</v>
      </c>
      <c r="E97" s="211">
        <v>20</v>
      </c>
      <c r="F97" s="211">
        <v>24</v>
      </c>
      <c r="G97" s="211">
        <v>19</v>
      </c>
      <c r="H97" s="211">
        <v>0</v>
      </c>
      <c r="I97" s="211">
        <v>4</v>
      </c>
      <c r="J97" s="211">
        <v>0</v>
      </c>
      <c r="K97" s="211">
        <v>1</v>
      </c>
      <c r="L97" s="211">
        <v>0</v>
      </c>
      <c r="M97" s="211">
        <v>20</v>
      </c>
      <c r="N97" s="211">
        <v>0</v>
      </c>
      <c r="O97" s="211">
        <v>0</v>
      </c>
      <c r="P97" s="212">
        <v>44</v>
      </c>
      <c r="Q97" s="18" t="str">
        <f t="shared" si="1"/>
        <v/>
      </c>
    </row>
    <row r="98" spans="1:17" s="18" customFormat="1" x14ac:dyDescent="0.25">
      <c r="A98" s="213"/>
      <c r="B98" s="134"/>
      <c r="C98" s="134"/>
      <c r="D98" s="135" t="s">
        <v>113</v>
      </c>
      <c r="E98" s="214">
        <v>5</v>
      </c>
      <c r="F98" s="214">
        <v>4</v>
      </c>
      <c r="G98" s="214">
        <v>4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2</v>
      </c>
      <c r="N98" s="214">
        <v>1</v>
      </c>
      <c r="O98" s="214">
        <v>2</v>
      </c>
      <c r="P98" s="306">
        <v>9</v>
      </c>
      <c r="Q98" s="18" t="str">
        <f t="shared" si="1"/>
        <v/>
      </c>
    </row>
    <row r="99" spans="1:17" s="18" customFormat="1" x14ac:dyDescent="0.25">
      <c r="A99" s="213"/>
      <c r="B99" s="134"/>
      <c r="C99" s="134"/>
      <c r="D99" s="135" t="s">
        <v>119</v>
      </c>
      <c r="E99" s="211">
        <v>0</v>
      </c>
      <c r="F99" s="211">
        <v>0</v>
      </c>
      <c r="G99" s="211">
        <v>0</v>
      </c>
      <c r="H99" s="211">
        <v>0</v>
      </c>
      <c r="I99" s="211">
        <v>0</v>
      </c>
      <c r="J99" s="211">
        <v>0</v>
      </c>
      <c r="K99" s="211">
        <v>0</v>
      </c>
      <c r="L99" s="211">
        <v>0</v>
      </c>
      <c r="M99" s="211">
        <v>0</v>
      </c>
      <c r="N99" s="211">
        <v>0</v>
      </c>
      <c r="O99" s="211">
        <v>0</v>
      </c>
      <c r="P99" s="212">
        <v>0</v>
      </c>
      <c r="Q99" s="18" t="str">
        <f t="shared" si="1"/>
        <v/>
      </c>
    </row>
    <row r="100" spans="1:17" s="18" customFormat="1" x14ac:dyDescent="0.25">
      <c r="A100" s="139"/>
      <c r="B100" s="134" t="s">
        <v>401</v>
      </c>
      <c r="C100" s="134" t="s">
        <v>164</v>
      </c>
      <c r="D100" s="135" t="s">
        <v>392</v>
      </c>
      <c r="E100" s="211">
        <v>1</v>
      </c>
      <c r="F100" s="211">
        <v>4</v>
      </c>
      <c r="G100" s="211">
        <v>4</v>
      </c>
      <c r="H100" s="211">
        <v>0</v>
      </c>
      <c r="I100" s="211">
        <v>0</v>
      </c>
      <c r="J100" s="211">
        <v>0</v>
      </c>
      <c r="K100" s="211">
        <v>0</v>
      </c>
      <c r="L100" s="211">
        <v>0</v>
      </c>
      <c r="M100" s="211">
        <v>1</v>
      </c>
      <c r="N100" s="211">
        <v>0</v>
      </c>
      <c r="O100" s="211">
        <v>0</v>
      </c>
      <c r="P100" s="212">
        <v>5</v>
      </c>
      <c r="Q100" s="18" t="str">
        <f t="shared" si="1"/>
        <v/>
      </c>
    </row>
    <row r="101" spans="1:17" s="18" customFormat="1" x14ac:dyDescent="0.25">
      <c r="A101" s="213"/>
      <c r="B101" s="134"/>
      <c r="C101" s="134"/>
      <c r="D101" s="135" t="s">
        <v>113</v>
      </c>
      <c r="E101" s="214">
        <v>0</v>
      </c>
      <c r="F101" s="214">
        <v>2</v>
      </c>
      <c r="G101" s="214">
        <v>0</v>
      </c>
      <c r="H101" s="214">
        <v>0</v>
      </c>
      <c r="I101" s="214">
        <v>0</v>
      </c>
      <c r="J101" s="214">
        <v>0</v>
      </c>
      <c r="K101" s="214">
        <v>0</v>
      </c>
      <c r="L101" s="214">
        <v>0</v>
      </c>
      <c r="M101" s="214">
        <v>2</v>
      </c>
      <c r="N101" s="214">
        <v>0</v>
      </c>
      <c r="O101" s="214">
        <v>0</v>
      </c>
      <c r="P101" s="306">
        <v>2</v>
      </c>
      <c r="Q101" s="18" t="str">
        <f t="shared" si="1"/>
        <v/>
      </c>
    </row>
    <row r="102" spans="1:17" s="18" customFormat="1" x14ac:dyDescent="0.25">
      <c r="A102" s="213"/>
      <c r="B102" s="134"/>
      <c r="C102" s="134"/>
      <c r="D102" s="135" t="s">
        <v>119</v>
      </c>
      <c r="E102" s="211">
        <v>0</v>
      </c>
      <c r="F102" s="211">
        <v>0</v>
      </c>
      <c r="G102" s="211">
        <v>0</v>
      </c>
      <c r="H102" s="211">
        <v>0</v>
      </c>
      <c r="I102" s="211">
        <v>0</v>
      </c>
      <c r="J102" s="211">
        <v>0</v>
      </c>
      <c r="K102" s="211">
        <v>0</v>
      </c>
      <c r="L102" s="211">
        <v>0</v>
      </c>
      <c r="M102" s="211">
        <v>0</v>
      </c>
      <c r="N102" s="211">
        <v>0</v>
      </c>
      <c r="O102" s="211">
        <v>0</v>
      </c>
      <c r="P102" s="212">
        <v>0</v>
      </c>
      <c r="Q102" s="18" t="str">
        <f t="shared" si="1"/>
        <v/>
      </c>
    </row>
    <row r="103" spans="1:17" s="18" customFormat="1" x14ac:dyDescent="0.25">
      <c r="A103" s="139"/>
      <c r="B103" s="134" t="s">
        <v>402</v>
      </c>
      <c r="C103" s="134" t="s">
        <v>166</v>
      </c>
      <c r="D103" s="135" t="s">
        <v>392</v>
      </c>
      <c r="E103" s="211">
        <v>4</v>
      </c>
      <c r="F103" s="211">
        <v>34</v>
      </c>
      <c r="G103" s="211">
        <v>17</v>
      </c>
      <c r="H103" s="211">
        <v>0</v>
      </c>
      <c r="I103" s="211">
        <v>5</v>
      </c>
      <c r="J103" s="211">
        <v>0</v>
      </c>
      <c r="K103" s="211">
        <v>1</v>
      </c>
      <c r="L103" s="211">
        <v>0</v>
      </c>
      <c r="M103" s="211">
        <v>14</v>
      </c>
      <c r="N103" s="211">
        <v>0</v>
      </c>
      <c r="O103" s="211">
        <v>1</v>
      </c>
      <c r="P103" s="212">
        <v>38</v>
      </c>
      <c r="Q103" s="18" t="str">
        <f t="shared" si="1"/>
        <v/>
      </c>
    </row>
    <row r="104" spans="1:17" s="18" customFormat="1" x14ac:dyDescent="0.25">
      <c r="A104" s="213"/>
      <c r="B104" s="134"/>
      <c r="C104" s="134"/>
      <c r="D104" s="135" t="s">
        <v>113</v>
      </c>
      <c r="E104" s="214">
        <v>0</v>
      </c>
      <c r="F104" s="214">
        <v>2</v>
      </c>
      <c r="G104" s="214">
        <v>2</v>
      </c>
      <c r="H104" s="214">
        <v>0</v>
      </c>
      <c r="I104" s="214">
        <v>0</v>
      </c>
      <c r="J104" s="214">
        <v>0</v>
      </c>
      <c r="K104" s="214">
        <v>0</v>
      </c>
      <c r="L104" s="214">
        <v>0</v>
      </c>
      <c r="M104" s="214">
        <v>0</v>
      </c>
      <c r="N104" s="214">
        <v>0</v>
      </c>
      <c r="O104" s="214">
        <v>0</v>
      </c>
      <c r="P104" s="306">
        <v>2</v>
      </c>
      <c r="Q104" s="18" t="str">
        <f t="shared" si="1"/>
        <v/>
      </c>
    </row>
    <row r="105" spans="1:17" s="18" customFormat="1" x14ac:dyDescent="0.25">
      <c r="A105" s="213"/>
      <c r="B105" s="134"/>
      <c r="C105" s="134"/>
      <c r="D105" s="135" t="s">
        <v>119</v>
      </c>
      <c r="E105" s="211">
        <v>0</v>
      </c>
      <c r="F105" s="211">
        <v>0</v>
      </c>
      <c r="G105" s="211">
        <v>0</v>
      </c>
      <c r="H105" s="211">
        <v>0</v>
      </c>
      <c r="I105" s="211">
        <v>0</v>
      </c>
      <c r="J105" s="211">
        <v>0</v>
      </c>
      <c r="K105" s="211">
        <v>0</v>
      </c>
      <c r="L105" s="211">
        <v>0</v>
      </c>
      <c r="M105" s="211">
        <v>0</v>
      </c>
      <c r="N105" s="211">
        <v>0</v>
      </c>
      <c r="O105" s="211">
        <v>0</v>
      </c>
      <c r="P105" s="212">
        <v>0</v>
      </c>
      <c r="Q105" s="18" t="str">
        <f t="shared" si="1"/>
        <v/>
      </c>
    </row>
    <row r="106" spans="1:17" s="18" customFormat="1" x14ac:dyDescent="0.25">
      <c r="A106" s="213"/>
      <c r="B106" s="134" t="s">
        <v>427</v>
      </c>
      <c r="C106" s="134" t="s">
        <v>167</v>
      </c>
      <c r="D106" s="135" t="s">
        <v>392</v>
      </c>
      <c r="E106" s="211">
        <v>5</v>
      </c>
      <c r="F106" s="211">
        <v>15</v>
      </c>
      <c r="G106" s="211">
        <v>16</v>
      </c>
      <c r="H106" s="211">
        <v>0</v>
      </c>
      <c r="I106" s="211">
        <v>3</v>
      </c>
      <c r="J106" s="211">
        <v>0</v>
      </c>
      <c r="K106" s="211">
        <v>0</v>
      </c>
      <c r="L106" s="211">
        <v>0</v>
      </c>
      <c r="M106" s="211">
        <v>1</v>
      </c>
      <c r="N106" s="211">
        <v>0</v>
      </c>
      <c r="O106" s="211">
        <v>0</v>
      </c>
      <c r="P106" s="212">
        <v>20</v>
      </c>
      <c r="Q106" s="18" t="str">
        <f t="shared" si="1"/>
        <v/>
      </c>
    </row>
    <row r="107" spans="1:17" s="18" customFormat="1" x14ac:dyDescent="0.25">
      <c r="A107" s="213"/>
      <c r="B107" s="134"/>
      <c r="C107" s="134"/>
      <c r="D107" s="135" t="s">
        <v>113</v>
      </c>
      <c r="E107" s="214">
        <v>0</v>
      </c>
      <c r="F107" s="214">
        <v>3</v>
      </c>
      <c r="G107" s="214">
        <v>1</v>
      </c>
      <c r="H107" s="214">
        <v>0</v>
      </c>
      <c r="I107" s="214">
        <v>2</v>
      </c>
      <c r="J107" s="214">
        <v>0</v>
      </c>
      <c r="K107" s="214">
        <v>0</v>
      </c>
      <c r="L107" s="214">
        <v>0</v>
      </c>
      <c r="M107" s="214">
        <v>0</v>
      </c>
      <c r="N107" s="214">
        <v>0</v>
      </c>
      <c r="O107" s="214">
        <v>0</v>
      </c>
      <c r="P107" s="306">
        <v>3</v>
      </c>
      <c r="Q107" s="18" t="str">
        <f t="shared" si="1"/>
        <v/>
      </c>
    </row>
    <row r="108" spans="1:17" s="18" customFormat="1" x14ac:dyDescent="0.25">
      <c r="A108" s="213"/>
      <c r="B108" s="134"/>
      <c r="C108" s="134"/>
      <c r="D108" s="135" t="s">
        <v>119</v>
      </c>
      <c r="E108" s="211">
        <v>0</v>
      </c>
      <c r="F108" s="211">
        <v>0</v>
      </c>
      <c r="G108" s="211">
        <v>0</v>
      </c>
      <c r="H108" s="211">
        <v>0</v>
      </c>
      <c r="I108" s="211">
        <v>0</v>
      </c>
      <c r="J108" s="211">
        <v>0</v>
      </c>
      <c r="K108" s="211">
        <v>0</v>
      </c>
      <c r="L108" s="211">
        <v>0</v>
      </c>
      <c r="M108" s="211">
        <v>0</v>
      </c>
      <c r="N108" s="211">
        <v>0</v>
      </c>
      <c r="O108" s="211">
        <v>0</v>
      </c>
      <c r="P108" s="212">
        <v>0</v>
      </c>
      <c r="Q108" s="18" t="str">
        <f t="shared" si="1"/>
        <v/>
      </c>
    </row>
    <row r="109" spans="1:17" s="18" customFormat="1" x14ac:dyDescent="0.25">
      <c r="A109" s="213"/>
      <c r="B109" s="134" t="s">
        <v>403</v>
      </c>
      <c r="C109" s="134" t="s">
        <v>168</v>
      </c>
      <c r="D109" s="135" t="s">
        <v>392</v>
      </c>
      <c r="E109" s="211">
        <v>20</v>
      </c>
      <c r="F109" s="211">
        <v>67</v>
      </c>
      <c r="G109" s="211">
        <v>74</v>
      </c>
      <c r="H109" s="211">
        <v>0</v>
      </c>
      <c r="I109" s="211">
        <v>6</v>
      </c>
      <c r="J109" s="211">
        <v>1</v>
      </c>
      <c r="K109" s="211">
        <v>0</v>
      </c>
      <c r="L109" s="211">
        <v>0</v>
      </c>
      <c r="M109" s="211">
        <v>4</v>
      </c>
      <c r="N109" s="211">
        <v>2</v>
      </c>
      <c r="O109" s="211">
        <v>0</v>
      </c>
      <c r="P109" s="212">
        <v>87</v>
      </c>
      <c r="Q109" s="18" t="str">
        <f t="shared" si="1"/>
        <v/>
      </c>
    </row>
    <row r="110" spans="1:17" s="18" customFormat="1" x14ac:dyDescent="0.25">
      <c r="A110" s="213"/>
      <c r="B110" s="134"/>
      <c r="C110" s="134"/>
      <c r="D110" s="135" t="s">
        <v>113</v>
      </c>
      <c r="E110" s="214">
        <v>0</v>
      </c>
      <c r="F110" s="214">
        <v>6</v>
      </c>
      <c r="G110" s="214">
        <v>4</v>
      </c>
      <c r="H110" s="214">
        <v>0</v>
      </c>
      <c r="I110" s="214">
        <v>1</v>
      </c>
      <c r="J110" s="214">
        <v>0</v>
      </c>
      <c r="K110" s="214">
        <v>0</v>
      </c>
      <c r="L110" s="214">
        <v>0</v>
      </c>
      <c r="M110" s="214">
        <v>0</v>
      </c>
      <c r="N110" s="214">
        <v>0</v>
      </c>
      <c r="O110" s="214">
        <v>1</v>
      </c>
      <c r="P110" s="306">
        <v>6</v>
      </c>
      <c r="Q110" s="18" t="str">
        <f t="shared" si="1"/>
        <v/>
      </c>
    </row>
    <row r="111" spans="1:17" s="18" customFormat="1" x14ac:dyDescent="0.25">
      <c r="A111" s="213"/>
      <c r="B111" s="134"/>
      <c r="C111" s="134"/>
      <c r="D111" s="135" t="s">
        <v>119</v>
      </c>
      <c r="E111" s="211">
        <v>0</v>
      </c>
      <c r="F111" s="211">
        <v>0</v>
      </c>
      <c r="G111" s="211">
        <v>0</v>
      </c>
      <c r="H111" s="211">
        <v>0</v>
      </c>
      <c r="I111" s="211">
        <v>0</v>
      </c>
      <c r="J111" s="211">
        <v>0</v>
      </c>
      <c r="K111" s="211">
        <v>0</v>
      </c>
      <c r="L111" s="211">
        <v>0</v>
      </c>
      <c r="M111" s="211">
        <v>0</v>
      </c>
      <c r="N111" s="211">
        <v>0</v>
      </c>
      <c r="O111" s="211">
        <v>0</v>
      </c>
      <c r="P111" s="212">
        <v>0</v>
      </c>
      <c r="Q111" s="18" t="str">
        <f t="shared" si="1"/>
        <v/>
      </c>
    </row>
    <row r="112" spans="1:17" s="18" customFormat="1" x14ac:dyDescent="0.25">
      <c r="A112" s="213"/>
      <c r="B112" s="134" t="s">
        <v>404</v>
      </c>
      <c r="C112" s="134" t="s">
        <v>176</v>
      </c>
      <c r="D112" s="135" t="s">
        <v>392</v>
      </c>
      <c r="E112" s="211">
        <v>17</v>
      </c>
      <c r="F112" s="211">
        <v>152</v>
      </c>
      <c r="G112" s="211">
        <v>137</v>
      </c>
      <c r="H112" s="211">
        <v>0</v>
      </c>
      <c r="I112" s="211">
        <v>6</v>
      </c>
      <c r="J112" s="211">
        <v>1</v>
      </c>
      <c r="K112" s="211">
        <v>1</v>
      </c>
      <c r="L112" s="211">
        <v>0</v>
      </c>
      <c r="M112" s="211">
        <v>20</v>
      </c>
      <c r="N112" s="211">
        <v>0</v>
      </c>
      <c r="O112" s="211">
        <v>4</v>
      </c>
      <c r="P112" s="212">
        <v>169</v>
      </c>
      <c r="Q112" s="18" t="str">
        <f t="shared" si="1"/>
        <v/>
      </c>
    </row>
    <row r="113" spans="1:17" s="18" customFormat="1" x14ac:dyDescent="0.25">
      <c r="A113" s="213"/>
      <c r="B113" s="134"/>
      <c r="C113" s="134"/>
      <c r="D113" s="135" t="s">
        <v>113</v>
      </c>
      <c r="E113" s="214">
        <v>0</v>
      </c>
      <c r="F113" s="214">
        <v>6</v>
      </c>
      <c r="G113" s="214">
        <v>5</v>
      </c>
      <c r="H113" s="214">
        <v>0</v>
      </c>
      <c r="I113" s="214">
        <v>1</v>
      </c>
      <c r="J113" s="214">
        <v>0</v>
      </c>
      <c r="K113" s="214">
        <v>0</v>
      </c>
      <c r="L113" s="214">
        <v>0</v>
      </c>
      <c r="M113" s="214">
        <v>0</v>
      </c>
      <c r="N113" s="214">
        <v>0</v>
      </c>
      <c r="O113" s="214">
        <v>0</v>
      </c>
      <c r="P113" s="306">
        <v>6</v>
      </c>
      <c r="Q113" s="18" t="str">
        <f t="shared" si="1"/>
        <v/>
      </c>
    </row>
    <row r="114" spans="1:17" s="18" customFormat="1" x14ac:dyDescent="0.25">
      <c r="A114" s="213"/>
      <c r="B114" s="134"/>
      <c r="C114" s="134"/>
      <c r="D114" s="135" t="s">
        <v>119</v>
      </c>
      <c r="E114" s="214">
        <v>0</v>
      </c>
      <c r="F114" s="214">
        <v>0</v>
      </c>
      <c r="G114" s="214">
        <v>0</v>
      </c>
      <c r="H114" s="214">
        <v>0</v>
      </c>
      <c r="I114" s="214">
        <v>0</v>
      </c>
      <c r="J114" s="214">
        <v>0</v>
      </c>
      <c r="K114" s="214">
        <v>0</v>
      </c>
      <c r="L114" s="214">
        <v>0</v>
      </c>
      <c r="M114" s="214">
        <v>0</v>
      </c>
      <c r="N114" s="214">
        <v>0</v>
      </c>
      <c r="O114" s="214">
        <v>0</v>
      </c>
      <c r="P114" s="306">
        <v>0</v>
      </c>
      <c r="Q114" s="18" t="str">
        <f t="shared" si="1"/>
        <v/>
      </c>
    </row>
    <row r="115" spans="1:17" s="18" customFormat="1" x14ac:dyDescent="0.25">
      <c r="A115" s="139"/>
      <c r="B115" s="158" t="s">
        <v>405</v>
      </c>
      <c r="C115" s="158" t="s">
        <v>173</v>
      </c>
      <c r="D115" s="135" t="s">
        <v>392</v>
      </c>
      <c r="E115" s="211">
        <v>17</v>
      </c>
      <c r="F115" s="211">
        <v>113</v>
      </c>
      <c r="G115" s="211">
        <v>113</v>
      </c>
      <c r="H115" s="211">
        <v>0</v>
      </c>
      <c r="I115" s="211">
        <v>6</v>
      </c>
      <c r="J115" s="211">
        <v>1</v>
      </c>
      <c r="K115" s="211">
        <v>0</v>
      </c>
      <c r="L115" s="211">
        <v>0</v>
      </c>
      <c r="M115" s="211">
        <v>9</v>
      </c>
      <c r="N115" s="211">
        <v>0</v>
      </c>
      <c r="O115" s="211">
        <v>1</v>
      </c>
      <c r="P115" s="212">
        <v>130</v>
      </c>
      <c r="Q115" s="18" t="str">
        <f t="shared" si="1"/>
        <v/>
      </c>
    </row>
    <row r="116" spans="1:17" s="18" customFormat="1" x14ac:dyDescent="0.25">
      <c r="A116" s="213"/>
      <c r="B116" s="134"/>
      <c r="C116" s="134"/>
      <c r="D116" s="135" t="s">
        <v>113</v>
      </c>
      <c r="E116" s="214">
        <v>2</v>
      </c>
      <c r="F116" s="214">
        <v>7</v>
      </c>
      <c r="G116" s="214">
        <v>5</v>
      </c>
      <c r="H116" s="214">
        <v>0</v>
      </c>
      <c r="I116" s="214">
        <v>0</v>
      </c>
      <c r="J116" s="214">
        <v>0</v>
      </c>
      <c r="K116" s="214">
        <v>0</v>
      </c>
      <c r="L116" s="214">
        <v>0</v>
      </c>
      <c r="M116" s="214">
        <v>3</v>
      </c>
      <c r="N116" s="214">
        <v>1</v>
      </c>
      <c r="O116" s="214">
        <v>0</v>
      </c>
      <c r="P116" s="306">
        <v>9</v>
      </c>
      <c r="Q116" s="18" t="str">
        <f t="shared" si="1"/>
        <v/>
      </c>
    </row>
    <row r="117" spans="1:17" s="18" customFormat="1" x14ac:dyDescent="0.25">
      <c r="A117" s="213"/>
      <c r="B117" s="134"/>
      <c r="C117" s="134"/>
      <c r="D117" s="135" t="s">
        <v>119</v>
      </c>
      <c r="E117" s="214">
        <v>0</v>
      </c>
      <c r="F117" s="214">
        <v>0</v>
      </c>
      <c r="G117" s="214">
        <v>0</v>
      </c>
      <c r="H117" s="214">
        <v>0</v>
      </c>
      <c r="I117" s="214">
        <v>0</v>
      </c>
      <c r="J117" s="214">
        <v>0</v>
      </c>
      <c r="K117" s="214">
        <v>0</v>
      </c>
      <c r="L117" s="214">
        <v>0</v>
      </c>
      <c r="M117" s="214">
        <v>0</v>
      </c>
      <c r="N117" s="214">
        <v>0</v>
      </c>
      <c r="O117" s="214">
        <v>0</v>
      </c>
      <c r="P117" s="306">
        <v>0</v>
      </c>
      <c r="Q117" s="18" t="str">
        <f t="shared" si="1"/>
        <v/>
      </c>
    </row>
    <row r="118" spans="1:17" s="18" customFormat="1" x14ac:dyDescent="0.25">
      <c r="A118" s="213"/>
      <c r="B118" s="134" t="s">
        <v>428</v>
      </c>
      <c r="C118" s="134" t="s">
        <v>174</v>
      </c>
      <c r="D118" s="135" t="s">
        <v>392</v>
      </c>
      <c r="E118" s="211">
        <v>0</v>
      </c>
      <c r="F118" s="211">
        <v>17</v>
      </c>
      <c r="G118" s="211">
        <v>13</v>
      </c>
      <c r="H118" s="211">
        <v>0</v>
      </c>
      <c r="I118" s="211">
        <v>4</v>
      </c>
      <c r="J118" s="211">
        <v>0</v>
      </c>
      <c r="K118" s="211">
        <v>0</v>
      </c>
      <c r="L118" s="211">
        <v>0</v>
      </c>
      <c r="M118" s="211">
        <v>0</v>
      </c>
      <c r="N118" s="211">
        <v>0</v>
      </c>
      <c r="O118" s="211">
        <v>0</v>
      </c>
      <c r="P118" s="212">
        <v>17</v>
      </c>
      <c r="Q118" s="18" t="str">
        <f t="shared" si="1"/>
        <v/>
      </c>
    </row>
    <row r="119" spans="1:17" s="18" customFormat="1" x14ac:dyDescent="0.25">
      <c r="A119" s="213"/>
      <c r="B119" s="134"/>
      <c r="C119" s="134"/>
      <c r="D119" s="135" t="s">
        <v>113</v>
      </c>
      <c r="E119" s="214">
        <v>0</v>
      </c>
      <c r="F119" s="214">
        <v>0</v>
      </c>
      <c r="G119" s="214">
        <v>0</v>
      </c>
      <c r="H119" s="214">
        <v>0</v>
      </c>
      <c r="I119" s="214">
        <v>0</v>
      </c>
      <c r="J119" s="214">
        <v>0</v>
      </c>
      <c r="K119" s="214">
        <v>0</v>
      </c>
      <c r="L119" s="214">
        <v>0</v>
      </c>
      <c r="M119" s="214">
        <v>0</v>
      </c>
      <c r="N119" s="214">
        <v>0</v>
      </c>
      <c r="O119" s="214">
        <v>0</v>
      </c>
      <c r="P119" s="306">
        <v>0</v>
      </c>
      <c r="Q119" s="18" t="str">
        <f t="shared" si="1"/>
        <v/>
      </c>
    </row>
    <row r="120" spans="1:17" s="18" customFormat="1" x14ac:dyDescent="0.25">
      <c r="A120" s="213"/>
      <c r="B120" s="134"/>
      <c r="C120" s="134"/>
      <c r="D120" s="135" t="s">
        <v>119</v>
      </c>
      <c r="E120" s="214">
        <v>0</v>
      </c>
      <c r="F120" s="214">
        <v>0</v>
      </c>
      <c r="G120" s="214">
        <v>0</v>
      </c>
      <c r="H120" s="214">
        <v>0</v>
      </c>
      <c r="I120" s="214">
        <v>0</v>
      </c>
      <c r="J120" s="214">
        <v>0</v>
      </c>
      <c r="K120" s="214">
        <v>0</v>
      </c>
      <c r="L120" s="214">
        <v>0</v>
      </c>
      <c r="M120" s="214">
        <v>0</v>
      </c>
      <c r="N120" s="214">
        <v>0</v>
      </c>
      <c r="O120" s="214">
        <v>0</v>
      </c>
      <c r="P120" s="306">
        <v>0</v>
      </c>
      <c r="Q120" s="18" t="str">
        <f t="shared" si="1"/>
        <v/>
      </c>
    </row>
    <row r="121" spans="1:17" s="18" customFormat="1" x14ac:dyDescent="0.25">
      <c r="A121" s="213"/>
      <c r="B121" s="134" t="s">
        <v>429</v>
      </c>
      <c r="C121" s="134" t="s">
        <v>171</v>
      </c>
      <c r="D121" s="135" t="s">
        <v>392</v>
      </c>
      <c r="E121" s="211">
        <v>1</v>
      </c>
      <c r="F121" s="211">
        <v>13</v>
      </c>
      <c r="G121" s="211">
        <v>8</v>
      </c>
      <c r="H121" s="211">
        <v>0</v>
      </c>
      <c r="I121" s="211">
        <v>2</v>
      </c>
      <c r="J121" s="211">
        <v>0</v>
      </c>
      <c r="K121" s="211">
        <v>0</v>
      </c>
      <c r="L121" s="211">
        <v>0</v>
      </c>
      <c r="M121" s="211">
        <v>4</v>
      </c>
      <c r="N121" s="211">
        <v>0</v>
      </c>
      <c r="O121" s="211">
        <v>0</v>
      </c>
      <c r="P121" s="212">
        <v>14</v>
      </c>
      <c r="Q121" s="18" t="str">
        <f t="shared" si="1"/>
        <v/>
      </c>
    </row>
    <row r="122" spans="1:17" s="18" customFormat="1" x14ac:dyDescent="0.25">
      <c r="A122" s="213"/>
      <c r="B122" s="134"/>
      <c r="C122" s="134"/>
      <c r="D122" s="135" t="s">
        <v>113</v>
      </c>
      <c r="E122" s="214">
        <v>0</v>
      </c>
      <c r="F122" s="214">
        <v>0</v>
      </c>
      <c r="G122" s="214">
        <v>0</v>
      </c>
      <c r="H122" s="214">
        <v>0</v>
      </c>
      <c r="I122" s="214">
        <v>0</v>
      </c>
      <c r="J122" s="214">
        <v>0</v>
      </c>
      <c r="K122" s="214">
        <v>0</v>
      </c>
      <c r="L122" s="214">
        <v>0</v>
      </c>
      <c r="M122" s="214">
        <v>0</v>
      </c>
      <c r="N122" s="214">
        <v>0</v>
      </c>
      <c r="O122" s="214">
        <v>0</v>
      </c>
      <c r="P122" s="306">
        <v>0</v>
      </c>
      <c r="Q122" s="18" t="str">
        <f t="shared" si="1"/>
        <v/>
      </c>
    </row>
    <row r="123" spans="1:17" s="18" customFormat="1" x14ac:dyDescent="0.25">
      <c r="A123" s="213"/>
      <c r="B123" s="134"/>
      <c r="C123" s="134"/>
      <c r="D123" s="135" t="s">
        <v>119</v>
      </c>
      <c r="E123" s="211">
        <v>0</v>
      </c>
      <c r="F123" s="211">
        <v>0</v>
      </c>
      <c r="G123" s="211">
        <v>0</v>
      </c>
      <c r="H123" s="211">
        <v>0</v>
      </c>
      <c r="I123" s="211">
        <v>0</v>
      </c>
      <c r="J123" s="211">
        <v>0</v>
      </c>
      <c r="K123" s="211">
        <v>0</v>
      </c>
      <c r="L123" s="211">
        <v>0</v>
      </c>
      <c r="M123" s="211">
        <v>0</v>
      </c>
      <c r="N123" s="211">
        <v>0</v>
      </c>
      <c r="O123" s="211">
        <v>0</v>
      </c>
      <c r="P123" s="212">
        <v>0</v>
      </c>
      <c r="Q123" s="18" t="str">
        <f t="shared" si="1"/>
        <v/>
      </c>
    </row>
    <row r="124" spans="1:17" s="18" customFormat="1" x14ac:dyDescent="0.25">
      <c r="A124" s="213"/>
      <c r="B124" s="134" t="s">
        <v>430</v>
      </c>
      <c r="C124" s="134" t="s">
        <v>170</v>
      </c>
      <c r="D124" s="135" t="s">
        <v>392</v>
      </c>
      <c r="E124" s="211">
        <v>0</v>
      </c>
      <c r="F124" s="211">
        <v>6</v>
      </c>
      <c r="G124" s="211">
        <v>3</v>
      </c>
      <c r="H124" s="211">
        <v>0</v>
      </c>
      <c r="I124" s="211">
        <v>0</v>
      </c>
      <c r="J124" s="211">
        <v>0</v>
      </c>
      <c r="K124" s="211">
        <v>0</v>
      </c>
      <c r="L124" s="211">
        <v>0</v>
      </c>
      <c r="M124" s="211">
        <v>3</v>
      </c>
      <c r="N124" s="211">
        <v>0</v>
      </c>
      <c r="O124" s="211">
        <v>0</v>
      </c>
      <c r="P124" s="212">
        <v>6</v>
      </c>
      <c r="Q124" s="18" t="str">
        <f t="shared" si="1"/>
        <v/>
      </c>
    </row>
    <row r="125" spans="1:17" s="18" customFormat="1" x14ac:dyDescent="0.25">
      <c r="A125" s="213"/>
      <c r="B125" s="134"/>
      <c r="C125" s="134"/>
      <c r="D125" s="135" t="s">
        <v>113</v>
      </c>
      <c r="E125" s="214">
        <v>0</v>
      </c>
      <c r="F125" s="214">
        <v>0</v>
      </c>
      <c r="G125" s="214">
        <v>0</v>
      </c>
      <c r="H125" s="214">
        <v>0</v>
      </c>
      <c r="I125" s="214">
        <v>0</v>
      </c>
      <c r="J125" s="214">
        <v>0</v>
      </c>
      <c r="K125" s="214">
        <v>0</v>
      </c>
      <c r="L125" s="214">
        <v>0</v>
      </c>
      <c r="M125" s="214">
        <v>0</v>
      </c>
      <c r="N125" s="214">
        <v>0</v>
      </c>
      <c r="O125" s="214">
        <v>0</v>
      </c>
      <c r="P125" s="306">
        <v>0</v>
      </c>
      <c r="Q125" s="18" t="str">
        <f t="shared" si="1"/>
        <v/>
      </c>
    </row>
    <row r="126" spans="1:17" s="18" customFormat="1" x14ac:dyDescent="0.25">
      <c r="A126" s="213"/>
      <c r="B126" s="134"/>
      <c r="C126" s="134"/>
      <c r="D126" s="135" t="s">
        <v>119</v>
      </c>
      <c r="E126" s="214">
        <v>0</v>
      </c>
      <c r="F126" s="214">
        <v>0</v>
      </c>
      <c r="G126" s="214">
        <v>0</v>
      </c>
      <c r="H126" s="214">
        <v>0</v>
      </c>
      <c r="I126" s="214">
        <v>0</v>
      </c>
      <c r="J126" s="214">
        <v>0</v>
      </c>
      <c r="K126" s="214">
        <v>0</v>
      </c>
      <c r="L126" s="214">
        <v>0</v>
      </c>
      <c r="M126" s="214">
        <v>0</v>
      </c>
      <c r="N126" s="214">
        <v>0</v>
      </c>
      <c r="O126" s="214">
        <v>0</v>
      </c>
      <c r="P126" s="306">
        <v>0</v>
      </c>
      <c r="Q126" s="18" t="str">
        <f t="shared" si="1"/>
        <v/>
      </c>
    </row>
    <row r="127" spans="1:17" s="18" customFormat="1" x14ac:dyDescent="0.25">
      <c r="A127" s="213"/>
      <c r="B127" s="134" t="s">
        <v>432</v>
      </c>
      <c r="C127" s="134" t="s">
        <v>169</v>
      </c>
      <c r="D127" s="135" t="s">
        <v>392</v>
      </c>
      <c r="E127" s="211">
        <v>4</v>
      </c>
      <c r="F127" s="211">
        <v>21</v>
      </c>
      <c r="G127" s="211">
        <v>7</v>
      </c>
      <c r="H127" s="211">
        <v>0</v>
      </c>
      <c r="I127" s="211">
        <v>1</v>
      </c>
      <c r="J127" s="211">
        <v>2</v>
      </c>
      <c r="K127" s="211">
        <v>2</v>
      </c>
      <c r="L127" s="211">
        <v>0</v>
      </c>
      <c r="M127" s="211">
        <v>13</v>
      </c>
      <c r="N127" s="211">
        <v>0</v>
      </c>
      <c r="O127" s="211">
        <v>0</v>
      </c>
      <c r="P127" s="212">
        <v>25</v>
      </c>
      <c r="Q127" s="18" t="str">
        <f t="shared" si="1"/>
        <v/>
      </c>
    </row>
    <row r="128" spans="1:17" s="18" customFormat="1" x14ac:dyDescent="0.25">
      <c r="A128" s="213"/>
      <c r="B128" s="134"/>
      <c r="C128" s="134"/>
      <c r="D128" s="135" t="s">
        <v>113</v>
      </c>
      <c r="E128" s="211">
        <v>0</v>
      </c>
      <c r="F128" s="211">
        <v>0</v>
      </c>
      <c r="G128" s="211">
        <v>0</v>
      </c>
      <c r="H128" s="211">
        <v>0</v>
      </c>
      <c r="I128" s="211">
        <v>0</v>
      </c>
      <c r="J128" s="211">
        <v>0</v>
      </c>
      <c r="K128" s="211">
        <v>0</v>
      </c>
      <c r="L128" s="211">
        <v>0</v>
      </c>
      <c r="M128" s="211">
        <v>0</v>
      </c>
      <c r="N128" s="211">
        <v>0</v>
      </c>
      <c r="O128" s="211">
        <v>0</v>
      </c>
      <c r="P128" s="212">
        <v>0</v>
      </c>
      <c r="Q128" s="18" t="str">
        <f t="shared" si="1"/>
        <v/>
      </c>
    </row>
    <row r="129" spans="1:17" s="18" customFormat="1" x14ac:dyDescent="0.25">
      <c r="A129" s="213"/>
      <c r="B129" s="134"/>
      <c r="C129" s="134"/>
      <c r="D129" s="135" t="s">
        <v>119</v>
      </c>
      <c r="E129" s="214">
        <v>0</v>
      </c>
      <c r="F129" s="214">
        <v>0</v>
      </c>
      <c r="G129" s="214">
        <v>0</v>
      </c>
      <c r="H129" s="214">
        <v>0</v>
      </c>
      <c r="I129" s="214">
        <v>0</v>
      </c>
      <c r="J129" s="214">
        <v>0</v>
      </c>
      <c r="K129" s="214">
        <v>0</v>
      </c>
      <c r="L129" s="214">
        <v>0</v>
      </c>
      <c r="M129" s="214">
        <v>0</v>
      </c>
      <c r="N129" s="214">
        <v>0</v>
      </c>
      <c r="O129" s="214">
        <v>0</v>
      </c>
      <c r="P129" s="306">
        <v>0</v>
      </c>
      <c r="Q129" s="18" t="str">
        <f t="shared" si="1"/>
        <v/>
      </c>
    </row>
    <row r="130" spans="1:17" s="18" customFormat="1" x14ac:dyDescent="0.25">
      <c r="A130" s="213"/>
      <c r="B130" s="134" t="s">
        <v>444</v>
      </c>
      <c r="C130" s="134" t="s">
        <v>175</v>
      </c>
      <c r="D130" s="135" t="s">
        <v>392</v>
      </c>
      <c r="E130" s="211">
        <v>0</v>
      </c>
      <c r="F130" s="211">
        <v>2</v>
      </c>
      <c r="G130" s="211">
        <v>1</v>
      </c>
      <c r="H130" s="211">
        <v>0</v>
      </c>
      <c r="I130" s="211">
        <v>0</v>
      </c>
      <c r="J130" s="211">
        <v>0</v>
      </c>
      <c r="K130" s="211">
        <v>0</v>
      </c>
      <c r="L130" s="211">
        <v>0</v>
      </c>
      <c r="M130" s="211">
        <v>1</v>
      </c>
      <c r="N130" s="211">
        <v>0</v>
      </c>
      <c r="O130" s="211">
        <v>0</v>
      </c>
      <c r="P130" s="212">
        <v>2</v>
      </c>
      <c r="Q130" s="18" t="str">
        <f t="shared" si="1"/>
        <v/>
      </c>
    </row>
    <row r="131" spans="1:17" s="18" customFormat="1" x14ac:dyDescent="0.25">
      <c r="A131" s="213"/>
      <c r="B131" s="134"/>
      <c r="C131" s="134"/>
      <c r="D131" s="135" t="s">
        <v>113</v>
      </c>
      <c r="E131" s="214">
        <v>2</v>
      </c>
      <c r="F131" s="214">
        <v>1</v>
      </c>
      <c r="G131" s="214">
        <v>2</v>
      </c>
      <c r="H131" s="214">
        <v>0</v>
      </c>
      <c r="I131" s="214">
        <v>1</v>
      </c>
      <c r="J131" s="214">
        <v>0</v>
      </c>
      <c r="K131" s="214">
        <v>0</v>
      </c>
      <c r="L131" s="214">
        <v>0</v>
      </c>
      <c r="M131" s="214">
        <v>0</v>
      </c>
      <c r="N131" s="214">
        <v>0</v>
      </c>
      <c r="O131" s="214">
        <v>0</v>
      </c>
      <c r="P131" s="306">
        <v>3</v>
      </c>
      <c r="Q131" s="18" t="str">
        <f t="shared" si="1"/>
        <v/>
      </c>
    </row>
    <row r="132" spans="1:17" s="18" customFormat="1" x14ac:dyDescent="0.25">
      <c r="A132" s="213"/>
      <c r="B132" s="134"/>
      <c r="C132" s="134"/>
      <c r="D132" s="135" t="s">
        <v>119</v>
      </c>
      <c r="E132" s="211">
        <v>0</v>
      </c>
      <c r="F132" s="211">
        <v>0</v>
      </c>
      <c r="G132" s="211">
        <v>0</v>
      </c>
      <c r="H132" s="211">
        <v>0</v>
      </c>
      <c r="I132" s="211">
        <v>0</v>
      </c>
      <c r="J132" s="211">
        <v>0</v>
      </c>
      <c r="K132" s="211">
        <v>0</v>
      </c>
      <c r="L132" s="211">
        <v>0</v>
      </c>
      <c r="M132" s="211">
        <v>0</v>
      </c>
      <c r="N132" s="211">
        <v>0</v>
      </c>
      <c r="O132" s="211">
        <v>0</v>
      </c>
      <c r="P132" s="212">
        <v>0</v>
      </c>
      <c r="Q132" s="18" t="str">
        <f t="shared" si="1"/>
        <v/>
      </c>
    </row>
    <row r="133" spans="1:17" s="18" customFormat="1" x14ac:dyDescent="0.25">
      <c r="A133" s="22" t="s">
        <v>177</v>
      </c>
      <c r="B133" s="23"/>
      <c r="C133" s="23"/>
      <c r="D133" s="23"/>
      <c r="E133" s="24">
        <v>111</v>
      </c>
      <c r="F133" s="24">
        <v>520</v>
      </c>
      <c r="G133" s="24">
        <v>460</v>
      </c>
      <c r="H133" s="24">
        <v>0</v>
      </c>
      <c r="I133" s="24">
        <v>46</v>
      </c>
      <c r="J133" s="24">
        <v>5</v>
      </c>
      <c r="K133" s="24">
        <v>5</v>
      </c>
      <c r="L133" s="24">
        <v>0</v>
      </c>
      <c r="M133" s="24">
        <v>100</v>
      </c>
      <c r="N133" s="24">
        <v>6</v>
      </c>
      <c r="O133" s="24">
        <v>9</v>
      </c>
      <c r="P133" s="25">
        <v>631</v>
      </c>
      <c r="Q133" s="18" t="str">
        <f t="shared" si="1"/>
        <v/>
      </c>
    </row>
    <row r="134" spans="1:17" s="18" customFormat="1" x14ac:dyDescent="0.25">
      <c r="A134" s="213" t="s">
        <v>115</v>
      </c>
      <c r="B134" s="134" t="s">
        <v>947</v>
      </c>
      <c r="C134" s="134" t="s">
        <v>181</v>
      </c>
      <c r="D134" s="135" t="s">
        <v>392</v>
      </c>
      <c r="E134" s="211">
        <v>17</v>
      </c>
      <c r="F134" s="211">
        <v>12</v>
      </c>
      <c r="G134" s="211">
        <v>2</v>
      </c>
      <c r="H134" s="211">
        <v>0</v>
      </c>
      <c r="I134" s="211">
        <v>0</v>
      </c>
      <c r="J134" s="211">
        <v>10</v>
      </c>
      <c r="K134" s="211">
        <v>3</v>
      </c>
      <c r="L134" s="211">
        <v>0</v>
      </c>
      <c r="M134" s="211">
        <v>12</v>
      </c>
      <c r="N134" s="211">
        <v>1</v>
      </c>
      <c r="O134" s="211">
        <v>1</v>
      </c>
      <c r="P134" s="212">
        <v>29</v>
      </c>
      <c r="Q134" s="18" t="str">
        <f t="shared" ref="Q134:Q153" si="2">IF(P134=(E134+F134),"","Check")</f>
        <v/>
      </c>
    </row>
    <row r="135" spans="1:17" s="18" customFormat="1" x14ac:dyDescent="0.25">
      <c r="A135" s="213"/>
      <c r="B135" s="134"/>
      <c r="C135" s="134"/>
      <c r="D135" s="135" t="s">
        <v>113</v>
      </c>
      <c r="E135" s="211">
        <v>5</v>
      </c>
      <c r="F135" s="211">
        <v>3</v>
      </c>
      <c r="G135" s="211">
        <v>2</v>
      </c>
      <c r="H135" s="211">
        <v>0</v>
      </c>
      <c r="I135" s="211">
        <v>1</v>
      </c>
      <c r="J135" s="211">
        <v>1</v>
      </c>
      <c r="K135" s="211">
        <v>1</v>
      </c>
      <c r="L135" s="211">
        <v>0</v>
      </c>
      <c r="M135" s="211">
        <v>2</v>
      </c>
      <c r="N135" s="211">
        <v>0</v>
      </c>
      <c r="O135" s="211">
        <v>1</v>
      </c>
      <c r="P135" s="212">
        <v>8</v>
      </c>
      <c r="Q135" s="18" t="str">
        <f t="shared" si="2"/>
        <v/>
      </c>
    </row>
    <row r="136" spans="1:17" s="18" customFormat="1" x14ac:dyDescent="0.25">
      <c r="A136" s="213"/>
      <c r="B136" s="134"/>
      <c r="C136" s="134"/>
      <c r="D136" s="135" t="s">
        <v>119</v>
      </c>
      <c r="E136" s="214">
        <v>0</v>
      </c>
      <c r="F136" s="214">
        <v>0</v>
      </c>
      <c r="G136" s="214">
        <v>0</v>
      </c>
      <c r="H136" s="214">
        <v>0</v>
      </c>
      <c r="I136" s="214">
        <v>0</v>
      </c>
      <c r="J136" s="214">
        <v>0</v>
      </c>
      <c r="K136" s="214">
        <v>0</v>
      </c>
      <c r="L136" s="214">
        <v>0</v>
      </c>
      <c r="M136" s="214">
        <v>0</v>
      </c>
      <c r="N136" s="214">
        <v>0</v>
      </c>
      <c r="O136" s="214">
        <v>0</v>
      </c>
      <c r="P136" s="306">
        <v>0</v>
      </c>
      <c r="Q136" s="18" t="str">
        <f t="shared" si="2"/>
        <v/>
      </c>
    </row>
    <row r="137" spans="1:17" s="18" customFormat="1" x14ac:dyDescent="0.25">
      <c r="A137" s="213"/>
      <c r="B137" s="134" t="s">
        <v>944</v>
      </c>
      <c r="C137" s="134" t="s">
        <v>178</v>
      </c>
      <c r="D137" s="135" t="s">
        <v>392</v>
      </c>
      <c r="E137" s="211">
        <v>0</v>
      </c>
      <c r="F137" s="211">
        <v>1</v>
      </c>
      <c r="G137" s="211">
        <v>0</v>
      </c>
      <c r="H137" s="211">
        <v>0</v>
      </c>
      <c r="I137" s="211">
        <v>0</v>
      </c>
      <c r="J137" s="211">
        <v>0</v>
      </c>
      <c r="K137" s="211">
        <v>0</v>
      </c>
      <c r="L137" s="211">
        <v>0</v>
      </c>
      <c r="M137" s="211">
        <v>0</v>
      </c>
      <c r="N137" s="211">
        <v>1</v>
      </c>
      <c r="O137" s="211">
        <v>0</v>
      </c>
      <c r="P137" s="212">
        <v>1</v>
      </c>
      <c r="Q137" s="18" t="str">
        <f t="shared" si="2"/>
        <v/>
      </c>
    </row>
    <row r="138" spans="1:17" s="18" customFormat="1" x14ac:dyDescent="0.25">
      <c r="A138" s="213"/>
      <c r="B138" s="134"/>
      <c r="C138" s="134"/>
      <c r="D138" s="135" t="s">
        <v>113</v>
      </c>
      <c r="E138" s="214">
        <v>0</v>
      </c>
      <c r="F138" s="214">
        <v>0</v>
      </c>
      <c r="G138" s="214">
        <v>0</v>
      </c>
      <c r="H138" s="214">
        <v>0</v>
      </c>
      <c r="I138" s="214">
        <v>0</v>
      </c>
      <c r="J138" s="214">
        <v>0</v>
      </c>
      <c r="K138" s="214">
        <v>0</v>
      </c>
      <c r="L138" s="214">
        <v>0</v>
      </c>
      <c r="M138" s="214">
        <v>0</v>
      </c>
      <c r="N138" s="214">
        <v>0</v>
      </c>
      <c r="O138" s="214">
        <v>0</v>
      </c>
      <c r="P138" s="306">
        <v>0</v>
      </c>
      <c r="Q138" s="18" t="str">
        <f t="shared" si="2"/>
        <v/>
      </c>
    </row>
    <row r="139" spans="1:17" s="18" customFormat="1" x14ac:dyDescent="0.25">
      <c r="A139" s="213"/>
      <c r="B139" s="134"/>
      <c r="C139" s="134"/>
      <c r="D139" s="135" t="s">
        <v>119</v>
      </c>
      <c r="E139" s="214">
        <v>0</v>
      </c>
      <c r="F139" s="214">
        <v>0</v>
      </c>
      <c r="G139" s="214">
        <v>0</v>
      </c>
      <c r="H139" s="214">
        <v>0</v>
      </c>
      <c r="I139" s="214">
        <v>0</v>
      </c>
      <c r="J139" s="214">
        <v>0</v>
      </c>
      <c r="K139" s="214">
        <v>0</v>
      </c>
      <c r="L139" s="214">
        <v>0</v>
      </c>
      <c r="M139" s="214">
        <v>0</v>
      </c>
      <c r="N139" s="214">
        <v>0</v>
      </c>
      <c r="O139" s="214">
        <v>0</v>
      </c>
      <c r="P139" s="306">
        <v>0</v>
      </c>
      <c r="Q139" s="18" t="str">
        <f t="shared" si="2"/>
        <v/>
      </c>
    </row>
    <row r="140" spans="1:17" s="18" customFormat="1" x14ac:dyDescent="0.25">
      <c r="A140" s="213"/>
      <c r="B140" s="134" t="s">
        <v>1394</v>
      </c>
      <c r="C140" s="134" t="s">
        <v>182</v>
      </c>
      <c r="D140" s="135" t="s">
        <v>392</v>
      </c>
      <c r="E140" s="211">
        <v>7</v>
      </c>
      <c r="F140" s="211">
        <v>1</v>
      </c>
      <c r="G140" s="211">
        <v>1</v>
      </c>
      <c r="H140" s="211">
        <v>0</v>
      </c>
      <c r="I140" s="211">
        <v>0</v>
      </c>
      <c r="J140" s="211">
        <v>3</v>
      </c>
      <c r="K140" s="211">
        <v>0</v>
      </c>
      <c r="L140" s="211">
        <v>0</v>
      </c>
      <c r="M140" s="211">
        <v>4</v>
      </c>
      <c r="N140" s="211">
        <v>0</v>
      </c>
      <c r="O140" s="211">
        <v>0</v>
      </c>
      <c r="P140" s="212">
        <v>8</v>
      </c>
      <c r="Q140" s="18" t="str">
        <f t="shared" si="2"/>
        <v/>
      </c>
    </row>
    <row r="141" spans="1:17" s="18" customFormat="1" x14ac:dyDescent="0.25">
      <c r="A141" s="213"/>
      <c r="B141" s="134"/>
      <c r="C141" s="134"/>
      <c r="D141" s="135" t="s">
        <v>113</v>
      </c>
      <c r="E141" s="214">
        <v>0</v>
      </c>
      <c r="F141" s="214">
        <v>0</v>
      </c>
      <c r="G141" s="214">
        <v>0</v>
      </c>
      <c r="H141" s="214">
        <v>0</v>
      </c>
      <c r="I141" s="214">
        <v>0</v>
      </c>
      <c r="J141" s="214">
        <v>0</v>
      </c>
      <c r="K141" s="214">
        <v>0</v>
      </c>
      <c r="L141" s="214">
        <v>0</v>
      </c>
      <c r="M141" s="214">
        <v>0</v>
      </c>
      <c r="N141" s="214">
        <v>0</v>
      </c>
      <c r="O141" s="214">
        <v>0</v>
      </c>
      <c r="P141" s="306">
        <v>0</v>
      </c>
      <c r="Q141" s="18" t="str">
        <f t="shared" si="2"/>
        <v/>
      </c>
    </row>
    <row r="142" spans="1:17" s="18" customFormat="1" x14ac:dyDescent="0.25">
      <c r="A142" s="213"/>
      <c r="B142" s="134"/>
      <c r="C142" s="134"/>
      <c r="D142" s="135" t="s">
        <v>119</v>
      </c>
      <c r="E142" s="211">
        <v>0</v>
      </c>
      <c r="F142" s="211">
        <v>0</v>
      </c>
      <c r="G142" s="211">
        <v>0</v>
      </c>
      <c r="H142" s="211">
        <v>0</v>
      </c>
      <c r="I142" s="211">
        <v>0</v>
      </c>
      <c r="J142" s="211">
        <v>0</v>
      </c>
      <c r="K142" s="211">
        <v>0</v>
      </c>
      <c r="L142" s="211">
        <v>0</v>
      </c>
      <c r="M142" s="211">
        <v>0</v>
      </c>
      <c r="N142" s="211">
        <v>0</v>
      </c>
      <c r="O142" s="211">
        <v>0</v>
      </c>
      <c r="P142" s="212">
        <v>0</v>
      </c>
      <c r="Q142" s="18" t="str">
        <f t="shared" si="2"/>
        <v/>
      </c>
    </row>
    <row r="143" spans="1:17" s="18" customFormat="1" x14ac:dyDescent="0.25">
      <c r="A143" s="213"/>
      <c r="B143" s="134" t="s">
        <v>949</v>
      </c>
      <c r="C143" s="134" t="s">
        <v>184</v>
      </c>
      <c r="D143" s="135" t="s">
        <v>392</v>
      </c>
      <c r="E143" s="211">
        <v>9</v>
      </c>
      <c r="F143" s="211">
        <v>5</v>
      </c>
      <c r="G143" s="211">
        <v>0</v>
      </c>
      <c r="H143" s="211">
        <v>0</v>
      </c>
      <c r="I143" s="211">
        <v>0</v>
      </c>
      <c r="J143" s="211">
        <v>4</v>
      </c>
      <c r="K143" s="211">
        <v>0</v>
      </c>
      <c r="L143" s="211">
        <v>0</v>
      </c>
      <c r="M143" s="211">
        <v>10</v>
      </c>
      <c r="N143" s="211">
        <v>0</v>
      </c>
      <c r="O143" s="211">
        <v>0</v>
      </c>
      <c r="P143" s="212">
        <v>14</v>
      </c>
      <c r="Q143" s="18" t="str">
        <f t="shared" si="2"/>
        <v/>
      </c>
    </row>
    <row r="144" spans="1:17" s="18" customFormat="1" x14ac:dyDescent="0.25">
      <c r="A144" s="213"/>
      <c r="B144" s="134"/>
      <c r="C144" s="134"/>
      <c r="D144" s="135" t="s">
        <v>113</v>
      </c>
      <c r="E144" s="214">
        <v>0</v>
      </c>
      <c r="F144" s="214">
        <v>0</v>
      </c>
      <c r="G144" s="214">
        <v>0</v>
      </c>
      <c r="H144" s="214">
        <v>0</v>
      </c>
      <c r="I144" s="214">
        <v>0</v>
      </c>
      <c r="J144" s="214">
        <v>0</v>
      </c>
      <c r="K144" s="214">
        <v>0</v>
      </c>
      <c r="L144" s="214">
        <v>0</v>
      </c>
      <c r="M144" s="214">
        <v>0</v>
      </c>
      <c r="N144" s="214">
        <v>0</v>
      </c>
      <c r="O144" s="214">
        <v>0</v>
      </c>
      <c r="P144" s="306">
        <v>0</v>
      </c>
      <c r="Q144" s="18" t="str">
        <f t="shared" si="2"/>
        <v/>
      </c>
    </row>
    <row r="145" spans="1:17" s="18" customFormat="1" x14ac:dyDescent="0.25">
      <c r="A145" s="213"/>
      <c r="B145" s="134"/>
      <c r="C145" s="134"/>
      <c r="D145" s="135" t="s">
        <v>119</v>
      </c>
      <c r="E145" s="214">
        <v>0</v>
      </c>
      <c r="F145" s="214">
        <v>0</v>
      </c>
      <c r="G145" s="214">
        <v>0</v>
      </c>
      <c r="H145" s="214">
        <v>0</v>
      </c>
      <c r="I145" s="214">
        <v>0</v>
      </c>
      <c r="J145" s="214">
        <v>0</v>
      </c>
      <c r="K145" s="214">
        <v>0</v>
      </c>
      <c r="L145" s="214">
        <v>0</v>
      </c>
      <c r="M145" s="214">
        <v>0</v>
      </c>
      <c r="N145" s="214">
        <v>0</v>
      </c>
      <c r="O145" s="214">
        <v>0</v>
      </c>
      <c r="P145" s="306">
        <v>0</v>
      </c>
      <c r="Q145" s="18" t="str">
        <f t="shared" si="2"/>
        <v/>
      </c>
    </row>
    <row r="146" spans="1:17" s="18" customFormat="1" x14ac:dyDescent="0.25">
      <c r="A146" s="213"/>
      <c r="B146" s="134" t="s">
        <v>946</v>
      </c>
      <c r="C146" s="134" t="s">
        <v>180</v>
      </c>
      <c r="D146" s="135" t="s">
        <v>392</v>
      </c>
      <c r="E146" s="211">
        <v>7</v>
      </c>
      <c r="F146" s="211">
        <v>4</v>
      </c>
      <c r="G146" s="211">
        <v>2</v>
      </c>
      <c r="H146" s="211">
        <v>0</v>
      </c>
      <c r="I146" s="211">
        <v>0</v>
      </c>
      <c r="J146" s="211">
        <v>1</v>
      </c>
      <c r="K146" s="211">
        <v>1</v>
      </c>
      <c r="L146" s="211">
        <v>0</v>
      </c>
      <c r="M146" s="211">
        <v>7</v>
      </c>
      <c r="N146" s="211">
        <v>0</v>
      </c>
      <c r="O146" s="211">
        <v>0</v>
      </c>
      <c r="P146" s="212">
        <v>11</v>
      </c>
      <c r="Q146" s="18" t="str">
        <f t="shared" si="2"/>
        <v/>
      </c>
    </row>
    <row r="147" spans="1:17" s="18" customFormat="1" x14ac:dyDescent="0.25">
      <c r="A147" s="213"/>
      <c r="B147" s="134"/>
      <c r="C147" s="134"/>
      <c r="D147" s="135" t="s">
        <v>113</v>
      </c>
      <c r="E147" s="214">
        <v>0</v>
      </c>
      <c r="F147" s="214">
        <v>0</v>
      </c>
      <c r="G147" s="214">
        <v>0</v>
      </c>
      <c r="H147" s="214">
        <v>0</v>
      </c>
      <c r="I147" s="214">
        <v>0</v>
      </c>
      <c r="J147" s="214">
        <v>0</v>
      </c>
      <c r="K147" s="214">
        <v>0</v>
      </c>
      <c r="L147" s="214">
        <v>0</v>
      </c>
      <c r="M147" s="214">
        <v>0</v>
      </c>
      <c r="N147" s="214">
        <v>0</v>
      </c>
      <c r="O147" s="214">
        <v>0</v>
      </c>
      <c r="P147" s="306">
        <v>0</v>
      </c>
      <c r="Q147" s="18" t="str">
        <f t="shared" si="2"/>
        <v/>
      </c>
    </row>
    <row r="148" spans="1:17" s="18" customFormat="1" x14ac:dyDescent="0.25">
      <c r="A148" s="213"/>
      <c r="B148" s="134"/>
      <c r="C148" s="134"/>
      <c r="D148" s="135" t="s">
        <v>119</v>
      </c>
      <c r="E148" s="211">
        <v>0</v>
      </c>
      <c r="F148" s="211">
        <v>0</v>
      </c>
      <c r="G148" s="211">
        <v>0</v>
      </c>
      <c r="H148" s="211">
        <v>0</v>
      </c>
      <c r="I148" s="211">
        <v>0</v>
      </c>
      <c r="J148" s="211">
        <v>0</v>
      </c>
      <c r="K148" s="211">
        <v>0</v>
      </c>
      <c r="L148" s="211">
        <v>0</v>
      </c>
      <c r="M148" s="211">
        <v>0</v>
      </c>
      <c r="N148" s="211">
        <v>0</v>
      </c>
      <c r="O148" s="211">
        <v>0</v>
      </c>
      <c r="P148" s="212">
        <v>0</v>
      </c>
      <c r="Q148" s="18" t="str">
        <f t="shared" si="2"/>
        <v/>
      </c>
    </row>
    <row r="149" spans="1:17" s="18" customFormat="1" x14ac:dyDescent="0.25">
      <c r="A149" s="213"/>
      <c r="B149" s="134" t="s">
        <v>945</v>
      </c>
      <c r="C149" s="134" t="s">
        <v>179</v>
      </c>
      <c r="D149" s="135" t="s">
        <v>392</v>
      </c>
      <c r="E149" s="211">
        <v>1</v>
      </c>
      <c r="F149" s="211">
        <v>0</v>
      </c>
      <c r="G149" s="211">
        <v>0</v>
      </c>
      <c r="H149" s="211">
        <v>0</v>
      </c>
      <c r="I149" s="211">
        <v>0</v>
      </c>
      <c r="J149" s="211">
        <v>1</v>
      </c>
      <c r="K149" s="211">
        <v>0</v>
      </c>
      <c r="L149" s="211">
        <v>0</v>
      </c>
      <c r="M149" s="211">
        <v>0</v>
      </c>
      <c r="N149" s="211">
        <v>0</v>
      </c>
      <c r="O149" s="211">
        <v>0</v>
      </c>
      <c r="P149" s="212">
        <v>1</v>
      </c>
      <c r="Q149" s="18" t="str">
        <f t="shared" si="2"/>
        <v/>
      </c>
    </row>
    <row r="150" spans="1:17" s="18" customFormat="1" x14ac:dyDescent="0.25">
      <c r="A150" s="213"/>
      <c r="B150" s="134"/>
      <c r="C150" s="134"/>
      <c r="D150" s="135" t="s">
        <v>113</v>
      </c>
      <c r="E150" s="211">
        <v>0</v>
      </c>
      <c r="F150" s="211">
        <v>0</v>
      </c>
      <c r="G150" s="211">
        <v>0</v>
      </c>
      <c r="H150" s="211">
        <v>0</v>
      </c>
      <c r="I150" s="211">
        <v>0</v>
      </c>
      <c r="J150" s="211">
        <v>0</v>
      </c>
      <c r="K150" s="211">
        <v>0</v>
      </c>
      <c r="L150" s="211">
        <v>0</v>
      </c>
      <c r="M150" s="211">
        <v>0</v>
      </c>
      <c r="N150" s="211">
        <v>0</v>
      </c>
      <c r="O150" s="211">
        <v>0</v>
      </c>
      <c r="P150" s="212">
        <v>0</v>
      </c>
      <c r="Q150" s="18" t="str">
        <f t="shared" si="2"/>
        <v/>
      </c>
    </row>
    <row r="151" spans="1:17" s="18" customFormat="1" x14ac:dyDescent="0.25">
      <c r="A151" s="213"/>
      <c r="B151" s="134"/>
      <c r="C151" s="134"/>
      <c r="D151" s="135" t="s">
        <v>119</v>
      </c>
      <c r="E151" s="214">
        <v>0</v>
      </c>
      <c r="F151" s="214">
        <v>0</v>
      </c>
      <c r="G151" s="214">
        <v>0</v>
      </c>
      <c r="H151" s="214">
        <v>0</v>
      </c>
      <c r="I151" s="214">
        <v>0</v>
      </c>
      <c r="J151" s="214">
        <v>0</v>
      </c>
      <c r="K151" s="214">
        <v>0</v>
      </c>
      <c r="L151" s="214">
        <v>0</v>
      </c>
      <c r="M151" s="214">
        <v>0</v>
      </c>
      <c r="N151" s="214">
        <v>0</v>
      </c>
      <c r="O151" s="214">
        <v>0</v>
      </c>
      <c r="P151" s="306">
        <v>0</v>
      </c>
      <c r="Q151" s="18" t="str">
        <f t="shared" si="2"/>
        <v/>
      </c>
    </row>
    <row r="152" spans="1:17" s="18" customFormat="1" x14ac:dyDescent="0.25">
      <c r="A152" s="213"/>
      <c r="B152" s="134" t="s">
        <v>953</v>
      </c>
      <c r="C152" s="134" t="s">
        <v>185</v>
      </c>
      <c r="D152" s="135" t="s">
        <v>392</v>
      </c>
      <c r="E152" s="211">
        <v>3</v>
      </c>
      <c r="F152" s="211">
        <v>7</v>
      </c>
      <c r="G152" s="211">
        <v>1</v>
      </c>
      <c r="H152" s="211">
        <v>1</v>
      </c>
      <c r="I152" s="211">
        <v>0</v>
      </c>
      <c r="J152" s="211">
        <v>1</v>
      </c>
      <c r="K152" s="211">
        <v>0</v>
      </c>
      <c r="L152" s="211">
        <v>0</v>
      </c>
      <c r="M152" s="211">
        <v>7</v>
      </c>
      <c r="N152" s="211">
        <v>0</v>
      </c>
      <c r="O152" s="211">
        <v>0</v>
      </c>
      <c r="P152" s="212">
        <v>10</v>
      </c>
      <c r="Q152" s="18" t="str">
        <f t="shared" si="2"/>
        <v/>
      </c>
    </row>
    <row r="153" spans="1:17" s="18" customFormat="1" x14ac:dyDescent="0.25">
      <c r="A153" s="213"/>
      <c r="B153" s="134"/>
      <c r="C153" s="134"/>
      <c r="D153" s="135" t="s">
        <v>113</v>
      </c>
      <c r="E153" s="211">
        <v>0</v>
      </c>
      <c r="F153" s="211">
        <v>0</v>
      </c>
      <c r="G153" s="211">
        <v>0</v>
      </c>
      <c r="H153" s="211">
        <v>0</v>
      </c>
      <c r="I153" s="211">
        <v>0</v>
      </c>
      <c r="J153" s="211">
        <v>0</v>
      </c>
      <c r="K153" s="211">
        <v>0</v>
      </c>
      <c r="L153" s="211">
        <v>0</v>
      </c>
      <c r="M153" s="211">
        <v>0</v>
      </c>
      <c r="N153" s="211">
        <v>0</v>
      </c>
      <c r="O153" s="211">
        <v>0</v>
      </c>
      <c r="P153" s="212">
        <v>0</v>
      </c>
      <c r="Q153" s="18" t="str">
        <f t="shared" si="2"/>
        <v/>
      </c>
    </row>
    <row r="154" spans="1:17" s="18" customFormat="1" x14ac:dyDescent="0.25">
      <c r="A154" s="213"/>
      <c r="B154" s="134"/>
      <c r="C154" s="134"/>
      <c r="D154" s="135" t="s">
        <v>119</v>
      </c>
      <c r="E154" s="214">
        <v>0</v>
      </c>
      <c r="F154" s="214">
        <v>0</v>
      </c>
      <c r="G154" s="214">
        <v>0</v>
      </c>
      <c r="H154" s="214">
        <v>0</v>
      </c>
      <c r="I154" s="214">
        <v>0</v>
      </c>
      <c r="J154" s="214">
        <v>0</v>
      </c>
      <c r="K154" s="214">
        <v>0</v>
      </c>
      <c r="L154" s="214">
        <v>0</v>
      </c>
      <c r="M154" s="214">
        <v>0</v>
      </c>
      <c r="N154" s="214">
        <v>0</v>
      </c>
      <c r="O154" s="214">
        <v>0</v>
      </c>
      <c r="P154" s="306">
        <v>0</v>
      </c>
      <c r="Q154" s="18" t="str">
        <f>IF(P154=(E154+F154),"","Check")</f>
        <v/>
      </c>
    </row>
    <row r="155" spans="1:17" s="18" customFormat="1" x14ac:dyDescent="0.25">
      <c r="A155" s="22" t="s">
        <v>186</v>
      </c>
      <c r="B155" s="23"/>
      <c r="C155" s="23"/>
      <c r="D155" s="23"/>
      <c r="E155" s="24">
        <v>49</v>
      </c>
      <c r="F155" s="24">
        <v>33</v>
      </c>
      <c r="G155" s="24">
        <v>8</v>
      </c>
      <c r="H155" s="24">
        <v>1</v>
      </c>
      <c r="I155" s="24">
        <v>1</v>
      </c>
      <c r="J155" s="24">
        <v>21</v>
      </c>
      <c r="K155" s="24">
        <v>5</v>
      </c>
      <c r="L155" s="24">
        <v>0</v>
      </c>
      <c r="M155" s="24">
        <v>42</v>
      </c>
      <c r="N155" s="24">
        <v>2</v>
      </c>
      <c r="O155" s="24">
        <v>2</v>
      </c>
      <c r="P155" s="25">
        <v>82</v>
      </c>
      <c r="Q155" s="18" t="str">
        <f>IF(P155=(E155+F155),"","Check")</f>
        <v/>
      </c>
    </row>
    <row r="156" spans="1:17" s="18" customFormat="1" x14ac:dyDescent="0.25">
      <c r="A156" s="213" t="s">
        <v>116</v>
      </c>
      <c r="B156" s="134" t="s">
        <v>1183</v>
      </c>
      <c r="C156" s="134" t="s">
        <v>1470</v>
      </c>
      <c r="D156" s="135" t="s">
        <v>392</v>
      </c>
      <c r="E156" s="211">
        <v>2</v>
      </c>
      <c r="F156" s="211">
        <v>1</v>
      </c>
      <c r="G156" s="211">
        <v>2</v>
      </c>
      <c r="H156" s="211">
        <v>0</v>
      </c>
      <c r="I156" s="211">
        <v>0</v>
      </c>
      <c r="J156" s="211">
        <v>0</v>
      </c>
      <c r="K156" s="211">
        <v>0</v>
      </c>
      <c r="L156" s="211">
        <v>0</v>
      </c>
      <c r="M156" s="211">
        <v>1</v>
      </c>
      <c r="N156" s="211">
        <v>0</v>
      </c>
      <c r="O156" s="211">
        <v>0</v>
      </c>
      <c r="P156" s="212">
        <v>3</v>
      </c>
      <c r="Q156" s="18" t="str">
        <f>IF(P156=(E156+F156),"","Check")</f>
        <v/>
      </c>
    </row>
    <row r="157" spans="1:17" s="18" customFormat="1" x14ac:dyDescent="0.25">
      <c r="A157" s="213"/>
      <c r="B157" s="134"/>
      <c r="C157" s="134"/>
      <c r="D157" s="135" t="s">
        <v>113</v>
      </c>
      <c r="E157" s="211">
        <v>1</v>
      </c>
      <c r="F157" s="211">
        <v>0</v>
      </c>
      <c r="G157" s="211">
        <v>0</v>
      </c>
      <c r="H157" s="211">
        <v>0</v>
      </c>
      <c r="I157" s="211">
        <v>0</v>
      </c>
      <c r="J157" s="211">
        <v>0</v>
      </c>
      <c r="K157" s="211">
        <v>0</v>
      </c>
      <c r="L157" s="211">
        <v>0</v>
      </c>
      <c r="M157" s="211">
        <v>1</v>
      </c>
      <c r="N157" s="211">
        <v>0</v>
      </c>
      <c r="O157" s="211">
        <v>0</v>
      </c>
      <c r="P157" s="212">
        <v>1</v>
      </c>
      <c r="Q157" s="18" t="str">
        <f>IF(P157=(E157+F157),"","Check")</f>
        <v/>
      </c>
    </row>
    <row r="158" spans="1:17" s="18" customFormat="1" x14ac:dyDescent="0.25">
      <c r="A158" s="213"/>
      <c r="B158" s="134"/>
      <c r="C158" s="134"/>
      <c r="D158" s="135" t="s">
        <v>119</v>
      </c>
      <c r="E158" s="214">
        <v>0</v>
      </c>
      <c r="F158" s="214">
        <v>0</v>
      </c>
      <c r="G158" s="214">
        <v>0</v>
      </c>
      <c r="H158" s="214">
        <v>0</v>
      </c>
      <c r="I158" s="214">
        <v>0</v>
      </c>
      <c r="J158" s="214">
        <v>0</v>
      </c>
      <c r="K158" s="214">
        <v>0</v>
      </c>
      <c r="L158" s="214">
        <v>0</v>
      </c>
      <c r="M158" s="214">
        <v>0</v>
      </c>
      <c r="N158" s="214">
        <v>0</v>
      </c>
      <c r="O158" s="214">
        <v>0</v>
      </c>
      <c r="P158" s="306">
        <v>0</v>
      </c>
      <c r="Q158" s="18" t="str">
        <f>IF(P248=(E248+F248),"","Check")</f>
        <v/>
      </c>
    </row>
    <row r="159" spans="1:17" s="18" customFormat="1" x14ac:dyDescent="0.25">
      <c r="A159" s="22" t="s">
        <v>188</v>
      </c>
      <c r="B159" s="23"/>
      <c r="C159" s="23"/>
      <c r="D159" s="23"/>
      <c r="E159" s="24">
        <v>3</v>
      </c>
      <c r="F159" s="24">
        <v>1</v>
      </c>
      <c r="G159" s="24">
        <v>2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2</v>
      </c>
      <c r="N159" s="24">
        <v>0</v>
      </c>
      <c r="O159" s="24">
        <v>0</v>
      </c>
      <c r="P159" s="25">
        <v>4</v>
      </c>
      <c r="Q159" s="18" t="str">
        <f>IF(P249=(E249+F249),"","Check")</f>
        <v/>
      </c>
    </row>
    <row r="160" spans="1:17" s="18" customFormat="1" x14ac:dyDescent="0.25">
      <c r="A160" s="213" t="s">
        <v>1445</v>
      </c>
      <c r="B160" s="134" t="s">
        <v>1396</v>
      </c>
      <c r="C160" s="134" t="s">
        <v>189</v>
      </c>
      <c r="D160" s="135" t="s">
        <v>392</v>
      </c>
      <c r="E160" s="211">
        <v>125</v>
      </c>
      <c r="F160" s="211">
        <v>26</v>
      </c>
      <c r="G160" s="211">
        <v>1</v>
      </c>
      <c r="H160" s="211">
        <v>0</v>
      </c>
      <c r="I160" s="211">
        <v>1</v>
      </c>
      <c r="J160" s="211">
        <v>13</v>
      </c>
      <c r="K160" s="211">
        <v>10</v>
      </c>
      <c r="L160" s="211">
        <v>0</v>
      </c>
      <c r="M160" s="211">
        <v>113</v>
      </c>
      <c r="N160" s="211">
        <v>2</v>
      </c>
      <c r="O160" s="211">
        <v>11</v>
      </c>
      <c r="P160" s="212">
        <v>151</v>
      </c>
      <c r="Q160" s="18" t="str">
        <f>IF(P250=(E250+F250),"","Check")</f>
        <v/>
      </c>
    </row>
    <row r="161" spans="1:17" s="18" customFormat="1" x14ac:dyDescent="0.25">
      <c r="A161" s="213"/>
      <c r="B161" s="134"/>
      <c r="C161" s="134"/>
      <c r="D161" s="135" t="s">
        <v>113</v>
      </c>
      <c r="E161" s="211">
        <v>0</v>
      </c>
      <c r="F161" s="211">
        <v>0</v>
      </c>
      <c r="G161" s="211">
        <v>0</v>
      </c>
      <c r="H161" s="211">
        <v>0</v>
      </c>
      <c r="I161" s="211">
        <v>0</v>
      </c>
      <c r="J161" s="211">
        <v>0</v>
      </c>
      <c r="K161" s="211">
        <v>0</v>
      </c>
      <c r="L161" s="211">
        <v>0</v>
      </c>
      <c r="M161" s="211">
        <v>0</v>
      </c>
      <c r="N161" s="211">
        <v>0</v>
      </c>
      <c r="O161" s="211">
        <v>0</v>
      </c>
      <c r="P161" s="212">
        <v>0</v>
      </c>
      <c r="Q161" s="18" t="str">
        <f t="shared" ref="Q161:Q224" si="3">IF(P158=(E158+F158),"","Check")</f>
        <v/>
      </c>
    </row>
    <row r="162" spans="1:17" s="18" customFormat="1" x14ac:dyDescent="0.25">
      <c r="A162" s="213"/>
      <c r="B162" s="134"/>
      <c r="C162" s="134"/>
      <c r="D162" s="135" t="s">
        <v>119</v>
      </c>
      <c r="E162" s="214">
        <v>0</v>
      </c>
      <c r="F162" s="214">
        <v>0</v>
      </c>
      <c r="G162" s="214">
        <v>0</v>
      </c>
      <c r="H162" s="214">
        <v>0</v>
      </c>
      <c r="I162" s="214">
        <v>0</v>
      </c>
      <c r="J162" s="214">
        <v>0</v>
      </c>
      <c r="K162" s="214">
        <v>0</v>
      </c>
      <c r="L162" s="214">
        <v>0</v>
      </c>
      <c r="M162" s="214">
        <v>0</v>
      </c>
      <c r="N162" s="214">
        <v>0</v>
      </c>
      <c r="O162" s="214">
        <v>0</v>
      </c>
      <c r="P162" s="306">
        <v>0</v>
      </c>
      <c r="Q162" s="18" t="str">
        <f t="shared" si="3"/>
        <v/>
      </c>
    </row>
    <row r="163" spans="1:17" s="18" customFormat="1" x14ac:dyDescent="0.25">
      <c r="A163" s="22" t="s">
        <v>1446</v>
      </c>
      <c r="B163" s="23"/>
      <c r="C163" s="23"/>
      <c r="D163" s="23"/>
      <c r="E163" s="24">
        <v>125</v>
      </c>
      <c r="F163" s="24">
        <v>26</v>
      </c>
      <c r="G163" s="24">
        <v>1</v>
      </c>
      <c r="H163" s="24">
        <v>0</v>
      </c>
      <c r="I163" s="24">
        <v>1</v>
      </c>
      <c r="J163" s="24">
        <v>13</v>
      </c>
      <c r="K163" s="24">
        <v>10</v>
      </c>
      <c r="L163" s="24">
        <v>0</v>
      </c>
      <c r="M163" s="24">
        <v>113</v>
      </c>
      <c r="N163" s="24">
        <v>2</v>
      </c>
      <c r="O163" s="24">
        <v>11</v>
      </c>
      <c r="P163" s="25">
        <v>151</v>
      </c>
      <c r="Q163" s="18" t="str">
        <f t="shared" si="3"/>
        <v/>
      </c>
    </row>
    <row r="164" spans="1:17" s="18" customFormat="1" x14ac:dyDescent="0.25">
      <c r="A164" s="213" t="s">
        <v>117</v>
      </c>
      <c r="B164" s="134" t="s">
        <v>1397</v>
      </c>
      <c r="C164" s="134" t="s">
        <v>196</v>
      </c>
      <c r="D164" s="135" t="s">
        <v>392</v>
      </c>
      <c r="E164" s="211">
        <v>5</v>
      </c>
      <c r="F164" s="211">
        <v>3</v>
      </c>
      <c r="G164" s="211">
        <v>1</v>
      </c>
      <c r="H164" s="211">
        <v>0</v>
      </c>
      <c r="I164" s="211">
        <v>0</v>
      </c>
      <c r="J164" s="211">
        <v>5</v>
      </c>
      <c r="K164" s="211">
        <v>0</v>
      </c>
      <c r="L164" s="211">
        <v>0</v>
      </c>
      <c r="M164" s="211">
        <v>1</v>
      </c>
      <c r="N164" s="211">
        <v>1</v>
      </c>
      <c r="O164" s="211">
        <v>0</v>
      </c>
      <c r="P164" s="212">
        <v>8</v>
      </c>
      <c r="Q164" s="18" t="str">
        <f t="shared" si="3"/>
        <v/>
      </c>
    </row>
    <row r="165" spans="1:17" s="18" customFormat="1" x14ac:dyDescent="0.25">
      <c r="A165" s="213"/>
      <c r="B165" s="134"/>
      <c r="C165" s="134"/>
      <c r="D165" s="135" t="s">
        <v>113</v>
      </c>
      <c r="E165" s="211">
        <v>0</v>
      </c>
      <c r="F165" s="211">
        <v>0</v>
      </c>
      <c r="G165" s="211">
        <v>0</v>
      </c>
      <c r="H165" s="211">
        <v>0</v>
      </c>
      <c r="I165" s="211">
        <v>0</v>
      </c>
      <c r="J165" s="211">
        <v>0</v>
      </c>
      <c r="K165" s="211">
        <v>0</v>
      </c>
      <c r="L165" s="211">
        <v>0</v>
      </c>
      <c r="M165" s="211">
        <v>0</v>
      </c>
      <c r="N165" s="211">
        <v>0</v>
      </c>
      <c r="O165" s="211">
        <v>0</v>
      </c>
      <c r="P165" s="212">
        <v>0</v>
      </c>
      <c r="Q165" s="18" t="str">
        <f t="shared" si="3"/>
        <v/>
      </c>
    </row>
    <row r="166" spans="1:17" s="18" customFormat="1" x14ac:dyDescent="0.25">
      <c r="A166" s="213"/>
      <c r="B166" s="134"/>
      <c r="C166" s="134"/>
      <c r="D166" s="135" t="s">
        <v>119</v>
      </c>
      <c r="E166" s="214">
        <v>0</v>
      </c>
      <c r="F166" s="214">
        <v>0</v>
      </c>
      <c r="G166" s="214">
        <v>0</v>
      </c>
      <c r="H166" s="214">
        <v>0</v>
      </c>
      <c r="I166" s="214">
        <v>0</v>
      </c>
      <c r="J166" s="214">
        <v>0</v>
      </c>
      <c r="K166" s="214">
        <v>0</v>
      </c>
      <c r="L166" s="214">
        <v>0</v>
      </c>
      <c r="M166" s="214">
        <v>0</v>
      </c>
      <c r="N166" s="214">
        <v>0</v>
      </c>
      <c r="O166" s="214">
        <v>0</v>
      </c>
      <c r="P166" s="306">
        <v>0</v>
      </c>
      <c r="Q166" s="18" t="str">
        <f t="shared" si="3"/>
        <v/>
      </c>
    </row>
    <row r="167" spans="1:17" s="18" customFormat="1" x14ac:dyDescent="0.25">
      <c r="A167" s="213"/>
      <c r="B167" s="134" t="s">
        <v>967</v>
      </c>
      <c r="C167" s="134" t="s">
        <v>204</v>
      </c>
      <c r="D167" s="135" t="s">
        <v>392</v>
      </c>
      <c r="E167" s="211">
        <v>7</v>
      </c>
      <c r="F167" s="211">
        <v>1</v>
      </c>
      <c r="G167" s="211">
        <v>0</v>
      </c>
      <c r="H167" s="211">
        <v>0</v>
      </c>
      <c r="I167" s="211">
        <v>0</v>
      </c>
      <c r="J167" s="211">
        <v>0</v>
      </c>
      <c r="K167" s="211">
        <v>1</v>
      </c>
      <c r="L167" s="211">
        <v>0</v>
      </c>
      <c r="M167" s="211">
        <v>5</v>
      </c>
      <c r="N167" s="211">
        <v>1</v>
      </c>
      <c r="O167" s="211">
        <v>1</v>
      </c>
      <c r="P167" s="212">
        <v>8</v>
      </c>
      <c r="Q167" s="18" t="str">
        <f t="shared" si="3"/>
        <v/>
      </c>
    </row>
    <row r="168" spans="1:17" s="18" customFormat="1" x14ac:dyDescent="0.25">
      <c r="A168" s="213"/>
      <c r="B168" s="134"/>
      <c r="C168" s="134"/>
      <c r="D168" s="135" t="s">
        <v>113</v>
      </c>
      <c r="E168" s="211">
        <v>4</v>
      </c>
      <c r="F168" s="211">
        <v>0</v>
      </c>
      <c r="G168" s="211">
        <v>0</v>
      </c>
      <c r="H168" s="211">
        <v>0</v>
      </c>
      <c r="I168" s="211">
        <v>0</v>
      </c>
      <c r="J168" s="211">
        <v>0</v>
      </c>
      <c r="K168" s="211">
        <v>2</v>
      </c>
      <c r="L168" s="211">
        <v>0</v>
      </c>
      <c r="M168" s="211">
        <v>2</v>
      </c>
      <c r="N168" s="211">
        <v>0</v>
      </c>
      <c r="O168" s="211">
        <v>0</v>
      </c>
      <c r="P168" s="212">
        <v>4</v>
      </c>
      <c r="Q168" s="18" t="str">
        <f t="shared" si="3"/>
        <v/>
      </c>
    </row>
    <row r="169" spans="1:17" s="18" customFormat="1" x14ac:dyDescent="0.25">
      <c r="A169" s="213"/>
      <c r="B169" s="134"/>
      <c r="C169" s="134"/>
      <c r="D169" s="135" t="s">
        <v>119</v>
      </c>
      <c r="E169" s="214">
        <v>0</v>
      </c>
      <c r="F169" s="214">
        <v>0</v>
      </c>
      <c r="G169" s="214">
        <v>0</v>
      </c>
      <c r="H169" s="214">
        <v>0</v>
      </c>
      <c r="I169" s="214">
        <v>0</v>
      </c>
      <c r="J169" s="214">
        <v>0</v>
      </c>
      <c r="K169" s="214">
        <v>0</v>
      </c>
      <c r="L169" s="214">
        <v>0</v>
      </c>
      <c r="M169" s="214">
        <v>0</v>
      </c>
      <c r="N169" s="214">
        <v>0</v>
      </c>
      <c r="O169" s="214">
        <v>0</v>
      </c>
      <c r="P169" s="306">
        <v>0</v>
      </c>
      <c r="Q169" s="18" t="str">
        <f t="shared" si="3"/>
        <v/>
      </c>
    </row>
    <row r="170" spans="1:17" s="18" customFormat="1" x14ac:dyDescent="0.25">
      <c r="A170" s="213"/>
      <c r="B170" s="134" t="s">
        <v>972</v>
      </c>
      <c r="C170" s="134" t="s">
        <v>210</v>
      </c>
      <c r="D170" s="135" t="s">
        <v>392</v>
      </c>
      <c r="E170" s="211">
        <v>1</v>
      </c>
      <c r="F170" s="211">
        <v>5</v>
      </c>
      <c r="G170" s="211">
        <v>4</v>
      </c>
      <c r="H170" s="211">
        <v>0</v>
      </c>
      <c r="I170" s="211">
        <v>0</v>
      </c>
      <c r="J170" s="211">
        <v>0</v>
      </c>
      <c r="K170" s="211">
        <v>0</v>
      </c>
      <c r="L170" s="211">
        <v>0</v>
      </c>
      <c r="M170" s="211">
        <v>2</v>
      </c>
      <c r="N170" s="211">
        <v>0</v>
      </c>
      <c r="O170" s="211">
        <v>0</v>
      </c>
      <c r="P170" s="212">
        <v>6</v>
      </c>
      <c r="Q170" s="18" t="str">
        <f t="shared" si="3"/>
        <v/>
      </c>
    </row>
    <row r="171" spans="1:17" s="18" customFormat="1" x14ac:dyDescent="0.25">
      <c r="A171" s="213"/>
      <c r="B171" s="134"/>
      <c r="C171" s="134"/>
      <c r="D171" s="135" t="s">
        <v>113</v>
      </c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1">
        <v>0</v>
      </c>
      <c r="L171" s="211">
        <v>0</v>
      </c>
      <c r="M171" s="211">
        <v>0</v>
      </c>
      <c r="N171" s="211">
        <v>0</v>
      </c>
      <c r="O171" s="211">
        <v>0</v>
      </c>
      <c r="P171" s="212">
        <v>0</v>
      </c>
      <c r="Q171" s="18" t="str">
        <f t="shared" si="3"/>
        <v/>
      </c>
    </row>
    <row r="172" spans="1:17" s="18" customFormat="1" x14ac:dyDescent="0.25">
      <c r="A172" s="213"/>
      <c r="B172" s="134"/>
      <c r="C172" s="134"/>
      <c r="D172" s="135" t="s">
        <v>119</v>
      </c>
      <c r="E172" s="214">
        <v>0</v>
      </c>
      <c r="F172" s="214">
        <v>0</v>
      </c>
      <c r="G172" s="214">
        <v>0</v>
      </c>
      <c r="H172" s="214">
        <v>0</v>
      </c>
      <c r="I172" s="214">
        <v>0</v>
      </c>
      <c r="J172" s="214">
        <v>0</v>
      </c>
      <c r="K172" s="214">
        <v>0</v>
      </c>
      <c r="L172" s="214">
        <v>0</v>
      </c>
      <c r="M172" s="214">
        <v>0</v>
      </c>
      <c r="N172" s="214">
        <v>0</v>
      </c>
      <c r="O172" s="214">
        <v>0</v>
      </c>
      <c r="P172" s="306">
        <v>0</v>
      </c>
      <c r="Q172" s="18" t="str">
        <f t="shared" si="3"/>
        <v/>
      </c>
    </row>
    <row r="173" spans="1:17" s="18" customFormat="1" x14ac:dyDescent="0.25">
      <c r="A173" s="213"/>
      <c r="B173" s="134" t="s">
        <v>973</v>
      </c>
      <c r="C173" s="134" t="s">
        <v>212</v>
      </c>
      <c r="D173" s="135" t="s">
        <v>392</v>
      </c>
      <c r="E173" s="211">
        <v>1</v>
      </c>
      <c r="F173" s="211">
        <v>0</v>
      </c>
      <c r="G173" s="211">
        <v>0</v>
      </c>
      <c r="H173" s="211">
        <v>0</v>
      </c>
      <c r="I173" s="211">
        <v>0</v>
      </c>
      <c r="J173" s="211">
        <v>0</v>
      </c>
      <c r="K173" s="211">
        <v>0</v>
      </c>
      <c r="L173" s="211">
        <v>0</v>
      </c>
      <c r="M173" s="211">
        <v>0</v>
      </c>
      <c r="N173" s="211">
        <v>0</v>
      </c>
      <c r="O173" s="211">
        <v>1</v>
      </c>
      <c r="P173" s="212">
        <v>1</v>
      </c>
      <c r="Q173" s="18" t="str">
        <f t="shared" si="3"/>
        <v/>
      </c>
    </row>
    <row r="174" spans="1:17" s="18" customFormat="1" x14ac:dyDescent="0.25">
      <c r="A174" s="213"/>
      <c r="B174" s="134"/>
      <c r="C174" s="134"/>
      <c r="D174" s="135" t="s">
        <v>113</v>
      </c>
      <c r="E174" s="211">
        <v>0</v>
      </c>
      <c r="F174" s="211">
        <v>0</v>
      </c>
      <c r="G174" s="211">
        <v>0</v>
      </c>
      <c r="H174" s="211">
        <v>0</v>
      </c>
      <c r="I174" s="211">
        <v>0</v>
      </c>
      <c r="J174" s="211">
        <v>0</v>
      </c>
      <c r="K174" s="211">
        <v>0</v>
      </c>
      <c r="L174" s="211">
        <v>0</v>
      </c>
      <c r="M174" s="211">
        <v>0</v>
      </c>
      <c r="N174" s="211">
        <v>0</v>
      </c>
      <c r="O174" s="211">
        <v>0</v>
      </c>
      <c r="P174" s="212">
        <v>0</v>
      </c>
      <c r="Q174" s="18" t="str">
        <f t="shared" si="3"/>
        <v/>
      </c>
    </row>
    <row r="175" spans="1:17" s="18" customFormat="1" x14ac:dyDescent="0.25">
      <c r="A175" s="213"/>
      <c r="B175" s="134"/>
      <c r="C175" s="134"/>
      <c r="D175" s="135" t="s">
        <v>119</v>
      </c>
      <c r="E175" s="214">
        <v>0</v>
      </c>
      <c r="F175" s="214">
        <v>0</v>
      </c>
      <c r="G175" s="214">
        <v>0</v>
      </c>
      <c r="H175" s="214">
        <v>0</v>
      </c>
      <c r="I175" s="214">
        <v>0</v>
      </c>
      <c r="J175" s="214">
        <v>0</v>
      </c>
      <c r="K175" s="214">
        <v>0</v>
      </c>
      <c r="L175" s="214">
        <v>0</v>
      </c>
      <c r="M175" s="214">
        <v>0</v>
      </c>
      <c r="N175" s="214">
        <v>0</v>
      </c>
      <c r="O175" s="214">
        <v>0</v>
      </c>
      <c r="P175" s="306">
        <v>0</v>
      </c>
      <c r="Q175" s="18" t="str">
        <f t="shared" si="3"/>
        <v/>
      </c>
    </row>
    <row r="176" spans="1:17" s="18" customFormat="1" x14ac:dyDescent="0.25">
      <c r="A176" s="213"/>
      <c r="B176" s="134" t="s">
        <v>966</v>
      </c>
      <c r="C176" s="134" t="s">
        <v>203</v>
      </c>
      <c r="D176" s="135" t="s">
        <v>392</v>
      </c>
      <c r="E176" s="211">
        <v>8</v>
      </c>
      <c r="F176" s="211">
        <v>2</v>
      </c>
      <c r="G176" s="211">
        <v>4</v>
      </c>
      <c r="H176" s="211">
        <v>0</v>
      </c>
      <c r="I176" s="211">
        <v>1</v>
      </c>
      <c r="J176" s="211">
        <v>0</v>
      </c>
      <c r="K176" s="211">
        <v>1</v>
      </c>
      <c r="L176" s="211">
        <v>0</v>
      </c>
      <c r="M176" s="211">
        <v>4</v>
      </c>
      <c r="N176" s="211">
        <v>0</v>
      </c>
      <c r="O176" s="211">
        <v>0</v>
      </c>
      <c r="P176" s="212">
        <v>10</v>
      </c>
      <c r="Q176" s="18" t="str">
        <f t="shared" si="3"/>
        <v/>
      </c>
    </row>
    <row r="177" spans="1:17" s="18" customFormat="1" x14ac:dyDescent="0.25">
      <c r="A177" s="139"/>
      <c r="B177" s="134"/>
      <c r="C177" s="134"/>
      <c r="D177" s="135" t="s">
        <v>113</v>
      </c>
      <c r="E177" s="211">
        <v>3</v>
      </c>
      <c r="F177" s="211">
        <v>1</v>
      </c>
      <c r="G177" s="211">
        <v>2</v>
      </c>
      <c r="H177" s="211">
        <v>0</v>
      </c>
      <c r="I177" s="211">
        <v>0</v>
      </c>
      <c r="J177" s="211">
        <v>0</v>
      </c>
      <c r="K177" s="211">
        <v>0</v>
      </c>
      <c r="L177" s="211">
        <v>0</v>
      </c>
      <c r="M177" s="211">
        <v>2</v>
      </c>
      <c r="N177" s="211">
        <v>0</v>
      </c>
      <c r="O177" s="211">
        <v>0</v>
      </c>
      <c r="P177" s="212">
        <v>4</v>
      </c>
      <c r="Q177" s="18" t="str">
        <f t="shared" si="3"/>
        <v/>
      </c>
    </row>
    <row r="178" spans="1:17" s="18" customFormat="1" x14ac:dyDescent="0.25">
      <c r="A178" s="213"/>
      <c r="B178" s="134"/>
      <c r="C178" s="134"/>
      <c r="D178" s="135" t="s">
        <v>119</v>
      </c>
      <c r="E178" s="214">
        <v>0</v>
      </c>
      <c r="F178" s="214">
        <v>0</v>
      </c>
      <c r="G178" s="214">
        <v>0</v>
      </c>
      <c r="H178" s="214">
        <v>0</v>
      </c>
      <c r="I178" s="214">
        <v>0</v>
      </c>
      <c r="J178" s="214">
        <v>0</v>
      </c>
      <c r="K178" s="214">
        <v>0</v>
      </c>
      <c r="L178" s="214">
        <v>0</v>
      </c>
      <c r="M178" s="214">
        <v>0</v>
      </c>
      <c r="N178" s="214">
        <v>0</v>
      </c>
      <c r="O178" s="214">
        <v>0</v>
      </c>
      <c r="P178" s="306">
        <v>0</v>
      </c>
      <c r="Q178" s="18" t="str">
        <f t="shared" si="3"/>
        <v/>
      </c>
    </row>
    <row r="179" spans="1:17" s="18" customFormat="1" x14ac:dyDescent="0.25">
      <c r="A179" s="213"/>
      <c r="B179" s="134" t="s">
        <v>965</v>
      </c>
      <c r="C179" s="134" t="s">
        <v>201</v>
      </c>
      <c r="D179" s="135" t="s">
        <v>392</v>
      </c>
      <c r="E179" s="211">
        <v>13</v>
      </c>
      <c r="F179" s="211">
        <v>4</v>
      </c>
      <c r="G179" s="211">
        <v>1</v>
      </c>
      <c r="H179" s="211">
        <v>0</v>
      </c>
      <c r="I179" s="211">
        <v>0</v>
      </c>
      <c r="J179" s="211">
        <v>3</v>
      </c>
      <c r="K179" s="211">
        <v>1</v>
      </c>
      <c r="L179" s="211">
        <v>0</v>
      </c>
      <c r="M179" s="211">
        <v>12</v>
      </c>
      <c r="N179" s="211">
        <v>0</v>
      </c>
      <c r="O179" s="211">
        <v>0</v>
      </c>
      <c r="P179" s="212">
        <v>17</v>
      </c>
      <c r="Q179" s="18" t="str">
        <f t="shared" si="3"/>
        <v/>
      </c>
    </row>
    <row r="180" spans="1:17" s="18" customFormat="1" x14ac:dyDescent="0.25">
      <c r="A180" s="213"/>
      <c r="B180" s="134"/>
      <c r="C180" s="134"/>
      <c r="D180" s="135" t="s">
        <v>113</v>
      </c>
      <c r="E180" s="211">
        <v>3</v>
      </c>
      <c r="F180" s="211">
        <v>1</v>
      </c>
      <c r="G180" s="211">
        <v>0</v>
      </c>
      <c r="H180" s="211">
        <v>0</v>
      </c>
      <c r="I180" s="211">
        <v>3</v>
      </c>
      <c r="J180" s="211">
        <v>0</v>
      </c>
      <c r="K180" s="211">
        <v>0</v>
      </c>
      <c r="L180" s="211">
        <v>0</v>
      </c>
      <c r="M180" s="211">
        <v>1</v>
      </c>
      <c r="N180" s="211">
        <v>0</v>
      </c>
      <c r="O180" s="211">
        <v>0</v>
      </c>
      <c r="P180" s="212">
        <v>4</v>
      </c>
      <c r="Q180" s="18" t="str">
        <f t="shared" si="3"/>
        <v/>
      </c>
    </row>
    <row r="181" spans="1:17" s="18" customFormat="1" x14ac:dyDescent="0.25">
      <c r="A181" s="213"/>
      <c r="B181" s="134"/>
      <c r="C181" s="134"/>
      <c r="D181" s="135" t="s">
        <v>119</v>
      </c>
      <c r="E181" s="214">
        <v>0</v>
      </c>
      <c r="F181" s="214">
        <v>0</v>
      </c>
      <c r="G181" s="214">
        <v>0</v>
      </c>
      <c r="H181" s="214">
        <v>0</v>
      </c>
      <c r="I181" s="214">
        <v>0</v>
      </c>
      <c r="J181" s="214">
        <v>0</v>
      </c>
      <c r="K181" s="214">
        <v>0</v>
      </c>
      <c r="L181" s="214">
        <v>0</v>
      </c>
      <c r="M181" s="214">
        <v>0</v>
      </c>
      <c r="N181" s="214">
        <v>0</v>
      </c>
      <c r="O181" s="214">
        <v>0</v>
      </c>
      <c r="P181" s="306">
        <v>0</v>
      </c>
      <c r="Q181" s="18" t="str">
        <f t="shared" si="3"/>
        <v/>
      </c>
    </row>
    <row r="182" spans="1:17" s="18" customFormat="1" x14ac:dyDescent="0.25">
      <c r="A182" s="213"/>
      <c r="B182" s="134" t="s">
        <v>415</v>
      </c>
      <c r="C182" s="134" t="s">
        <v>194</v>
      </c>
      <c r="D182" s="135" t="s">
        <v>392</v>
      </c>
      <c r="E182" s="214">
        <v>0</v>
      </c>
      <c r="F182" s="214">
        <v>1</v>
      </c>
      <c r="G182" s="214">
        <v>0</v>
      </c>
      <c r="H182" s="214">
        <v>0</v>
      </c>
      <c r="I182" s="214">
        <v>0</v>
      </c>
      <c r="J182" s="214">
        <v>0</v>
      </c>
      <c r="K182" s="214">
        <v>0</v>
      </c>
      <c r="L182" s="214">
        <v>0</v>
      </c>
      <c r="M182" s="214">
        <v>1</v>
      </c>
      <c r="N182" s="214">
        <v>0</v>
      </c>
      <c r="O182" s="214">
        <v>0</v>
      </c>
      <c r="P182" s="306">
        <v>1</v>
      </c>
      <c r="Q182" s="18" t="str">
        <f t="shared" si="3"/>
        <v/>
      </c>
    </row>
    <row r="183" spans="1:17" s="18" customFormat="1" x14ac:dyDescent="0.25">
      <c r="A183" s="213"/>
      <c r="B183" s="134"/>
      <c r="C183" s="134"/>
      <c r="D183" s="135" t="s">
        <v>113</v>
      </c>
      <c r="E183" s="211">
        <v>2</v>
      </c>
      <c r="F183" s="211">
        <v>3</v>
      </c>
      <c r="G183" s="211">
        <v>5</v>
      </c>
      <c r="H183" s="211">
        <v>0</v>
      </c>
      <c r="I183" s="211">
        <v>0</v>
      </c>
      <c r="J183" s="211">
        <v>0</v>
      </c>
      <c r="K183" s="211">
        <v>0</v>
      </c>
      <c r="L183" s="211">
        <v>0</v>
      </c>
      <c r="M183" s="211">
        <v>0</v>
      </c>
      <c r="N183" s="211">
        <v>0</v>
      </c>
      <c r="O183" s="211">
        <v>0</v>
      </c>
      <c r="P183" s="212">
        <v>5</v>
      </c>
      <c r="Q183" s="18" t="str">
        <f t="shared" si="3"/>
        <v/>
      </c>
    </row>
    <row r="184" spans="1:17" s="18" customFormat="1" x14ac:dyDescent="0.25">
      <c r="A184" s="213"/>
      <c r="B184" s="134"/>
      <c r="C184" s="134"/>
      <c r="D184" s="135" t="s">
        <v>119</v>
      </c>
      <c r="E184" s="214">
        <v>0</v>
      </c>
      <c r="F184" s="214">
        <v>0</v>
      </c>
      <c r="G184" s="214">
        <v>0</v>
      </c>
      <c r="H184" s="214">
        <v>0</v>
      </c>
      <c r="I184" s="214">
        <v>0</v>
      </c>
      <c r="J184" s="214">
        <v>0</v>
      </c>
      <c r="K184" s="214">
        <v>0</v>
      </c>
      <c r="L184" s="214">
        <v>0</v>
      </c>
      <c r="M184" s="214">
        <v>0</v>
      </c>
      <c r="N184" s="214">
        <v>0</v>
      </c>
      <c r="O184" s="214">
        <v>0</v>
      </c>
      <c r="P184" s="306">
        <v>0</v>
      </c>
      <c r="Q184" s="18" t="str">
        <f t="shared" si="3"/>
        <v/>
      </c>
    </row>
    <row r="185" spans="1:17" s="18" customFormat="1" x14ac:dyDescent="0.25">
      <c r="A185" s="213"/>
      <c r="B185" s="134" t="s">
        <v>440</v>
      </c>
      <c r="C185" s="134" t="s">
        <v>213</v>
      </c>
      <c r="D185" s="135" t="s">
        <v>392</v>
      </c>
      <c r="E185" s="214">
        <v>2</v>
      </c>
      <c r="F185" s="214">
        <v>0</v>
      </c>
      <c r="G185" s="214">
        <v>1</v>
      </c>
      <c r="H185" s="214">
        <v>0</v>
      </c>
      <c r="I185" s="214">
        <v>0</v>
      </c>
      <c r="J185" s="214">
        <v>0</v>
      </c>
      <c r="K185" s="214">
        <v>0</v>
      </c>
      <c r="L185" s="214">
        <v>0</v>
      </c>
      <c r="M185" s="214">
        <v>1</v>
      </c>
      <c r="N185" s="214">
        <v>0</v>
      </c>
      <c r="O185" s="214">
        <v>0</v>
      </c>
      <c r="P185" s="306">
        <v>2</v>
      </c>
      <c r="Q185" s="18" t="str">
        <f t="shared" si="3"/>
        <v/>
      </c>
    </row>
    <row r="186" spans="1:17" s="18" customFormat="1" x14ac:dyDescent="0.25">
      <c r="A186" s="213"/>
      <c r="B186" s="134"/>
      <c r="C186" s="134"/>
      <c r="D186" s="135" t="s">
        <v>113</v>
      </c>
      <c r="E186" s="211">
        <v>0</v>
      </c>
      <c r="F186" s="211">
        <v>0</v>
      </c>
      <c r="G186" s="211">
        <v>0</v>
      </c>
      <c r="H186" s="211">
        <v>0</v>
      </c>
      <c r="I186" s="211">
        <v>0</v>
      </c>
      <c r="J186" s="211">
        <v>0</v>
      </c>
      <c r="K186" s="211">
        <v>0</v>
      </c>
      <c r="L186" s="211">
        <v>0</v>
      </c>
      <c r="M186" s="211">
        <v>0</v>
      </c>
      <c r="N186" s="211">
        <v>0</v>
      </c>
      <c r="O186" s="211">
        <v>0</v>
      </c>
      <c r="P186" s="212">
        <v>0</v>
      </c>
      <c r="Q186" s="18" t="str">
        <f t="shared" si="3"/>
        <v/>
      </c>
    </row>
    <row r="187" spans="1:17" s="18" customFormat="1" x14ac:dyDescent="0.25">
      <c r="A187" s="213"/>
      <c r="B187" s="134"/>
      <c r="C187" s="134"/>
      <c r="D187" s="135" t="s">
        <v>119</v>
      </c>
      <c r="E187" s="214">
        <v>0</v>
      </c>
      <c r="F187" s="214">
        <v>0</v>
      </c>
      <c r="G187" s="214">
        <v>0</v>
      </c>
      <c r="H187" s="214">
        <v>0</v>
      </c>
      <c r="I187" s="214">
        <v>0</v>
      </c>
      <c r="J187" s="214">
        <v>0</v>
      </c>
      <c r="K187" s="214">
        <v>0</v>
      </c>
      <c r="L187" s="214">
        <v>0</v>
      </c>
      <c r="M187" s="214">
        <v>0</v>
      </c>
      <c r="N187" s="214">
        <v>0</v>
      </c>
      <c r="O187" s="214">
        <v>0</v>
      </c>
      <c r="P187" s="306">
        <v>0</v>
      </c>
      <c r="Q187" s="18" t="str">
        <f t="shared" si="3"/>
        <v/>
      </c>
    </row>
    <row r="188" spans="1:17" s="18" customFormat="1" x14ac:dyDescent="0.25">
      <c r="A188" s="213"/>
      <c r="B188" s="134" t="s">
        <v>416</v>
      </c>
      <c r="C188" s="134" t="s">
        <v>211</v>
      </c>
      <c r="D188" s="135" t="s">
        <v>392</v>
      </c>
      <c r="E188" s="211">
        <v>0</v>
      </c>
      <c r="F188" s="211">
        <v>4</v>
      </c>
      <c r="G188" s="211">
        <v>0</v>
      </c>
      <c r="H188" s="211">
        <v>0</v>
      </c>
      <c r="I188" s="211">
        <v>0</v>
      </c>
      <c r="J188" s="211">
        <v>0</v>
      </c>
      <c r="K188" s="211">
        <v>0</v>
      </c>
      <c r="L188" s="211">
        <v>0</v>
      </c>
      <c r="M188" s="211">
        <v>4</v>
      </c>
      <c r="N188" s="211">
        <v>0</v>
      </c>
      <c r="O188" s="211">
        <v>0</v>
      </c>
      <c r="P188" s="212">
        <v>4</v>
      </c>
      <c r="Q188" s="18" t="str">
        <f t="shared" si="3"/>
        <v/>
      </c>
    </row>
    <row r="189" spans="1:17" s="18" customFormat="1" x14ac:dyDescent="0.25">
      <c r="A189" s="213"/>
      <c r="B189" s="134"/>
      <c r="C189" s="134"/>
      <c r="D189" s="135" t="s">
        <v>113</v>
      </c>
      <c r="E189" s="211">
        <v>0</v>
      </c>
      <c r="F189" s="211">
        <v>4</v>
      </c>
      <c r="G189" s="211">
        <v>2</v>
      </c>
      <c r="H189" s="211">
        <v>0</v>
      </c>
      <c r="I189" s="211">
        <v>1</v>
      </c>
      <c r="J189" s="211">
        <v>0</v>
      </c>
      <c r="K189" s="211">
        <v>0</v>
      </c>
      <c r="L189" s="211">
        <v>0</v>
      </c>
      <c r="M189" s="211">
        <v>1</v>
      </c>
      <c r="N189" s="211">
        <v>0</v>
      </c>
      <c r="O189" s="211">
        <v>0</v>
      </c>
      <c r="P189" s="212">
        <v>4</v>
      </c>
      <c r="Q189" s="18" t="str">
        <f t="shared" si="3"/>
        <v/>
      </c>
    </row>
    <row r="190" spans="1:17" s="18" customFormat="1" x14ac:dyDescent="0.25">
      <c r="A190" s="213"/>
      <c r="B190" s="134"/>
      <c r="C190" s="134"/>
      <c r="D190" s="135" t="s">
        <v>119</v>
      </c>
      <c r="E190" s="214">
        <v>0</v>
      </c>
      <c r="F190" s="214">
        <v>0</v>
      </c>
      <c r="G190" s="214">
        <v>0</v>
      </c>
      <c r="H190" s="214">
        <v>0</v>
      </c>
      <c r="I190" s="214">
        <v>0</v>
      </c>
      <c r="J190" s="214">
        <v>0</v>
      </c>
      <c r="K190" s="214">
        <v>0</v>
      </c>
      <c r="L190" s="214">
        <v>0</v>
      </c>
      <c r="M190" s="214">
        <v>0</v>
      </c>
      <c r="N190" s="214">
        <v>0</v>
      </c>
      <c r="O190" s="214">
        <v>0</v>
      </c>
      <c r="P190" s="306">
        <v>0</v>
      </c>
      <c r="Q190" s="18" t="str">
        <f t="shared" si="3"/>
        <v/>
      </c>
    </row>
    <row r="191" spans="1:17" s="18" customFormat="1" x14ac:dyDescent="0.25">
      <c r="A191" s="213"/>
      <c r="B191" s="134" t="s">
        <v>442</v>
      </c>
      <c r="C191" s="134" t="s">
        <v>192</v>
      </c>
      <c r="D191" s="135" t="s">
        <v>392</v>
      </c>
      <c r="E191" s="214">
        <v>3</v>
      </c>
      <c r="F191" s="214">
        <v>2</v>
      </c>
      <c r="G191" s="214">
        <v>2</v>
      </c>
      <c r="H191" s="214">
        <v>0</v>
      </c>
      <c r="I191" s="214">
        <v>0</v>
      </c>
      <c r="J191" s="214">
        <v>1</v>
      </c>
      <c r="K191" s="214">
        <v>0</v>
      </c>
      <c r="L191" s="214">
        <v>0</v>
      </c>
      <c r="M191" s="214">
        <v>2</v>
      </c>
      <c r="N191" s="214">
        <v>0</v>
      </c>
      <c r="O191" s="214">
        <v>0</v>
      </c>
      <c r="P191" s="306">
        <v>5</v>
      </c>
      <c r="Q191" s="18" t="str">
        <f t="shared" si="3"/>
        <v/>
      </c>
    </row>
    <row r="192" spans="1:17" s="18" customFormat="1" x14ac:dyDescent="0.25">
      <c r="A192" s="213"/>
      <c r="B192" s="134"/>
      <c r="C192" s="134"/>
      <c r="D192" s="135" t="s">
        <v>113</v>
      </c>
      <c r="E192" s="211">
        <v>0</v>
      </c>
      <c r="F192" s="211">
        <v>0</v>
      </c>
      <c r="G192" s="211">
        <v>0</v>
      </c>
      <c r="H192" s="211">
        <v>0</v>
      </c>
      <c r="I192" s="211">
        <v>0</v>
      </c>
      <c r="J192" s="211">
        <v>0</v>
      </c>
      <c r="K192" s="211">
        <v>0</v>
      </c>
      <c r="L192" s="211">
        <v>0</v>
      </c>
      <c r="M192" s="211">
        <v>0</v>
      </c>
      <c r="N192" s="211">
        <v>0</v>
      </c>
      <c r="O192" s="211">
        <v>0</v>
      </c>
      <c r="P192" s="212">
        <v>0</v>
      </c>
      <c r="Q192" s="18" t="str">
        <f t="shared" si="3"/>
        <v/>
      </c>
    </row>
    <row r="193" spans="1:17" s="18" customFormat="1" x14ac:dyDescent="0.25">
      <c r="A193" s="213"/>
      <c r="B193" s="134"/>
      <c r="C193" s="134"/>
      <c r="D193" s="135" t="s">
        <v>119</v>
      </c>
      <c r="E193" s="214">
        <v>0</v>
      </c>
      <c r="F193" s="214">
        <v>0</v>
      </c>
      <c r="G193" s="214">
        <v>0</v>
      </c>
      <c r="H193" s="214">
        <v>0</v>
      </c>
      <c r="I193" s="214">
        <v>0</v>
      </c>
      <c r="J193" s="214">
        <v>0</v>
      </c>
      <c r="K193" s="214">
        <v>0</v>
      </c>
      <c r="L193" s="214">
        <v>0</v>
      </c>
      <c r="M193" s="214">
        <v>0</v>
      </c>
      <c r="N193" s="214">
        <v>0</v>
      </c>
      <c r="O193" s="214">
        <v>0</v>
      </c>
      <c r="P193" s="306">
        <v>0</v>
      </c>
      <c r="Q193" s="18" t="str">
        <f t="shared" si="3"/>
        <v/>
      </c>
    </row>
    <row r="194" spans="1:17" s="18" customFormat="1" x14ac:dyDescent="0.25">
      <c r="A194" s="213"/>
      <c r="B194" s="134" t="s">
        <v>443</v>
      </c>
      <c r="C194" s="134" t="s">
        <v>351</v>
      </c>
      <c r="D194" s="135" t="s">
        <v>392</v>
      </c>
      <c r="E194" s="211">
        <v>2</v>
      </c>
      <c r="F194" s="211">
        <v>5</v>
      </c>
      <c r="G194" s="211">
        <v>5</v>
      </c>
      <c r="H194" s="211">
        <v>0</v>
      </c>
      <c r="I194" s="211">
        <v>0</v>
      </c>
      <c r="J194" s="211">
        <v>0</v>
      </c>
      <c r="K194" s="211">
        <v>0</v>
      </c>
      <c r="L194" s="211">
        <v>0</v>
      </c>
      <c r="M194" s="211">
        <v>2</v>
      </c>
      <c r="N194" s="211">
        <v>0</v>
      </c>
      <c r="O194" s="211">
        <v>0</v>
      </c>
      <c r="P194" s="212">
        <v>7</v>
      </c>
      <c r="Q194" s="18" t="str">
        <f t="shared" si="3"/>
        <v/>
      </c>
    </row>
    <row r="195" spans="1:17" s="18" customFormat="1" x14ac:dyDescent="0.25">
      <c r="A195" s="213"/>
      <c r="B195" s="134"/>
      <c r="C195" s="134"/>
      <c r="D195" s="135" t="s">
        <v>113</v>
      </c>
      <c r="E195" s="211">
        <v>0</v>
      </c>
      <c r="F195" s="211">
        <v>0</v>
      </c>
      <c r="G195" s="211">
        <v>0</v>
      </c>
      <c r="H195" s="211">
        <v>0</v>
      </c>
      <c r="I195" s="211">
        <v>0</v>
      </c>
      <c r="J195" s="211">
        <v>0</v>
      </c>
      <c r="K195" s="211">
        <v>0</v>
      </c>
      <c r="L195" s="211">
        <v>0</v>
      </c>
      <c r="M195" s="211">
        <v>0</v>
      </c>
      <c r="N195" s="211">
        <v>0</v>
      </c>
      <c r="O195" s="211">
        <v>0</v>
      </c>
      <c r="P195" s="212">
        <v>0</v>
      </c>
      <c r="Q195" s="18" t="str">
        <f t="shared" si="3"/>
        <v/>
      </c>
    </row>
    <row r="196" spans="1:17" s="18" customFormat="1" x14ac:dyDescent="0.25">
      <c r="A196" s="213"/>
      <c r="B196" s="134"/>
      <c r="C196" s="134"/>
      <c r="D196" s="135" t="s">
        <v>119</v>
      </c>
      <c r="E196" s="214">
        <v>0</v>
      </c>
      <c r="F196" s="214">
        <v>0</v>
      </c>
      <c r="G196" s="214">
        <v>0</v>
      </c>
      <c r="H196" s="214">
        <v>0</v>
      </c>
      <c r="I196" s="214">
        <v>0</v>
      </c>
      <c r="J196" s="214">
        <v>0</v>
      </c>
      <c r="K196" s="214">
        <v>0</v>
      </c>
      <c r="L196" s="214">
        <v>0</v>
      </c>
      <c r="M196" s="214">
        <v>0</v>
      </c>
      <c r="N196" s="214">
        <v>0</v>
      </c>
      <c r="O196" s="214">
        <v>0</v>
      </c>
      <c r="P196" s="306">
        <v>0</v>
      </c>
      <c r="Q196" s="18" t="str">
        <f t="shared" si="3"/>
        <v/>
      </c>
    </row>
    <row r="197" spans="1:17" s="18" customFormat="1" x14ac:dyDescent="0.25">
      <c r="A197" s="213"/>
      <c r="B197" s="134" t="s">
        <v>975</v>
      </c>
      <c r="C197" s="134" t="s">
        <v>215</v>
      </c>
      <c r="D197" s="135" t="s">
        <v>392</v>
      </c>
      <c r="E197" s="211">
        <v>1</v>
      </c>
      <c r="F197" s="211">
        <v>2</v>
      </c>
      <c r="G197" s="211">
        <v>0</v>
      </c>
      <c r="H197" s="211">
        <v>0</v>
      </c>
      <c r="I197" s="211">
        <v>0</v>
      </c>
      <c r="J197" s="211">
        <v>0</v>
      </c>
      <c r="K197" s="211">
        <v>1</v>
      </c>
      <c r="L197" s="211">
        <v>0</v>
      </c>
      <c r="M197" s="211">
        <v>2</v>
      </c>
      <c r="N197" s="211">
        <v>0</v>
      </c>
      <c r="O197" s="211">
        <v>0</v>
      </c>
      <c r="P197" s="212">
        <v>3</v>
      </c>
      <c r="Q197" s="18" t="str">
        <f t="shared" si="3"/>
        <v/>
      </c>
    </row>
    <row r="198" spans="1:17" s="18" customFormat="1" x14ac:dyDescent="0.25">
      <c r="A198" s="213"/>
      <c r="B198" s="134"/>
      <c r="C198" s="134"/>
      <c r="D198" s="135" t="s">
        <v>113</v>
      </c>
      <c r="E198" s="211">
        <v>0</v>
      </c>
      <c r="F198" s="211">
        <v>1</v>
      </c>
      <c r="G198" s="211">
        <v>0</v>
      </c>
      <c r="H198" s="211">
        <v>0</v>
      </c>
      <c r="I198" s="211">
        <v>0</v>
      </c>
      <c r="J198" s="211">
        <v>0</v>
      </c>
      <c r="K198" s="211">
        <v>0</v>
      </c>
      <c r="L198" s="211">
        <v>0</v>
      </c>
      <c r="M198" s="211">
        <v>1</v>
      </c>
      <c r="N198" s="211">
        <v>0</v>
      </c>
      <c r="O198" s="211">
        <v>0</v>
      </c>
      <c r="P198" s="212">
        <v>1</v>
      </c>
      <c r="Q198" s="18" t="str">
        <f t="shared" si="3"/>
        <v/>
      </c>
    </row>
    <row r="199" spans="1:17" s="18" customFormat="1" x14ac:dyDescent="0.25">
      <c r="A199" s="213"/>
      <c r="B199" s="134"/>
      <c r="C199" s="134"/>
      <c r="D199" s="135" t="s">
        <v>119</v>
      </c>
      <c r="E199" s="214">
        <v>0</v>
      </c>
      <c r="F199" s="214">
        <v>0</v>
      </c>
      <c r="G199" s="214">
        <v>0</v>
      </c>
      <c r="H199" s="214">
        <v>0</v>
      </c>
      <c r="I199" s="214">
        <v>0</v>
      </c>
      <c r="J199" s="214">
        <v>0</v>
      </c>
      <c r="K199" s="214">
        <v>0</v>
      </c>
      <c r="L199" s="214">
        <v>0</v>
      </c>
      <c r="M199" s="214">
        <v>0</v>
      </c>
      <c r="N199" s="214">
        <v>0</v>
      </c>
      <c r="O199" s="214">
        <v>0</v>
      </c>
      <c r="P199" s="306">
        <v>0</v>
      </c>
      <c r="Q199" s="18" t="str">
        <f t="shared" si="3"/>
        <v/>
      </c>
    </row>
    <row r="200" spans="1:17" s="18" customFormat="1" x14ac:dyDescent="0.25">
      <c r="A200" s="139"/>
      <c r="B200" s="134" t="s">
        <v>418</v>
      </c>
      <c r="C200" s="134" t="s">
        <v>195</v>
      </c>
      <c r="D200" s="135" t="s">
        <v>392</v>
      </c>
      <c r="E200" s="211">
        <v>1</v>
      </c>
      <c r="F200" s="211">
        <v>3</v>
      </c>
      <c r="G200" s="211">
        <v>1</v>
      </c>
      <c r="H200" s="211">
        <v>0</v>
      </c>
      <c r="I200" s="211">
        <v>0</v>
      </c>
      <c r="J200" s="211">
        <v>0</v>
      </c>
      <c r="K200" s="211">
        <v>0</v>
      </c>
      <c r="L200" s="211">
        <v>0</v>
      </c>
      <c r="M200" s="211">
        <v>3</v>
      </c>
      <c r="N200" s="211">
        <v>0</v>
      </c>
      <c r="O200" s="211">
        <v>0</v>
      </c>
      <c r="P200" s="212">
        <v>4</v>
      </c>
      <c r="Q200" s="18" t="str">
        <f t="shared" si="3"/>
        <v/>
      </c>
    </row>
    <row r="201" spans="1:17" s="18" customFormat="1" x14ac:dyDescent="0.25">
      <c r="A201" s="213"/>
      <c r="B201" s="134"/>
      <c r="C201" s="134"/>
      <c r="D201" s="135" t="s">
        <v>113</v>
      </c>
      <c r="E201" s="211">
        <v>6</v>
      </c>
      <c r="F201" s="211">
        <v>16</v>
      </c>
      <c r="G201" s="211">
        <v>14</v>
      </c>
      <c r="H201" s="211">
        <v>0</v>
      </c>
      <c r="I201" s="211">
        <v>3</v>
      </c>
      <c r="J201" s="211">
        <v>0</v>
      </c>
      <c r="K201" s="211">
        <v>1</v>
      </c>
      <c r="L201" s="211">
        <v>0</v>
      </c>
      <c r="M201" s="211">
        <v>4</v>
      </c>
      <c r="N201" s="211">
        <v>0</v>
      </c>
      <c r="O201" s="211">
        <v>0</v>
      </c>
      <c r="P201" s="212">
        <v>22</v>
      </c>
      <c r="Q201" s="18" t="str">
        <f t="shared" si="3"/>
        <v/>
      </c>
    </row>
    <row r="202" spans="1:17" s="18" customFormat="1" x14ac:dyDescent="0.25">
      <c r="A202" s="213"/>
      <c r="B202" s="134"/>
      <c r="C202" s="134"/>
      <c r="D202" s="135" t="s">
        <v>119</v>
      </c>
      <c r="E202" s="214">
        <v>0</v>
      </c>
      <c r="F202" s="214">
        <v>0</v>
      </c>
      <c r="G202" s="214">
        <v>0</v>
      </c>
      <c r="H202" s="214">
        <v>0</v>
      </c>
      <c r="I202" s="214">
        <v>0</v>
      </c>
      <c r="J202" s="214">
        <v>0</v>
      </c>
      <c r="K202" s="214">
        <v>0</v>
      </c>
      <c r="L202" s="214">
        <v>0</v>
      </c>
      <c r="M202" s="214">
        <v>0</v>
      </c>
      <c r="N202" s="214">
        <v>0</v>
      </c>
      <c r="O202" s="214">
        <v>0</v>
      </c>
      <c r="P202" s="306">
        <v>0</v>
      </c>
      <c r="Q202" s="18" t="str">
        <f t="shared" si="3"/>
        <v/>
      </c>
    </row>
    <row r="203" spans="1:17" s="18" customFormat="1" x14ac:dyDescent="0.25">
      <c r="A203" s="213"/>
      <c r="B203" s="134" t="s">
        <v>420</v>
      </c>
      <c r="C203" s="134" t="s">
        <v>205</v>
      </c>
      <c r="D203" s="135" t="s">
        <v>392</v>
      </c>
      <c r="E203" s="211">
        <v>1</v>
      </c>
      <c r="F203" s="211">
        <v>1</v>
      </c>
      <c r="G203" s="211">
        <v>0</v>
      </c>
      <c r="H203" s="211">
        <v>0</v>
      </c>
      <c r="I203" s="211">
        <v>0</v>
      </c>
      <c r="J203" s="211">
        <v>0</v>
      </c>
      <c r="K203" s="211">
        <v>0</v>
      </c>
      <c r="L203" s="211">
        <v>0</v>
      </c>
      <c r="M203" s="211">
        <v>2</v>
      </c>
      <c r="N203" s="211">
        <v>0</v>
      </c>
      <c r="O203" s="211">
        <v>0</v>
      </c>
      <c r="P203" s="212">
        <v>2</v>
      </c>
      <c r="Q203" s="18" t="str">
        <f t="shared" si="3"/>
        <v/>
      </c>
    </row>
    <row r="204" spans="1:17" s="18" customFormat="1" x14ac:dyDescent="0.25">
      <c r="A204" s="213"/>
      <c r="B204" s="134"/>
      <c r="C204" s="134"/>
      <c r="D204" s="135" t="s">
        <v>113</v>
      </c>
      <c r="E204" s="211">
        <v>0</v>
      </c>
      <c r="F204" s="211">
        <v>0</v>
      </c>
      <c r="G204" s="211">
        <v>0</v>
      </c>
      <c r="H204" s="211">
        <v>0</v>
      </c>
      <c r="I204" s="211">
        <v>0</v>
      </c>
      <c r="J204" s="211">
        <v>0</v>
      </c>
      <c r="K204" s="211">
        <v>0</v>
      </c>
      <c r="L204" s="211">
        <v>0</v>
      </c>
      <c r="M204" s="211">
        <v>0</v>
      </c>
      <c r="N204" s="211">
        <v>0</v>
      </c>
      <c r="O204" s="211">
        <v>0</v>
      </c>
      <c r="P204" s="212">
        <v>0</v>
      </c>
      <c r="Q204" s="18" t="str">
        <f t="shared" si="3"/>
        <v/>
      </c>
    </row>
    <row r="205" spans="1:17" s="18" customFormat="1" x14ac:dyDescent="0.25">
      <c r="A205" s="213"/>
      <c r="B205" s="134"/>
      <c r="C205" s="134"/>
      <c r="D205" s="135" t="s">
        <v>119</v>
      </c>
      <c r="E205" s="214">
        <v>0</v>
      </c>
      <c r="F205" s="214">
        <v>0</v>
      </c>
      <c r="G205" s="214">
        <v>0</v>
      </c>
      <c r="H205" s="214">
        <v>0</v>
      </c>
      <c r="I205" s="214">
        <v>0</v>
      </c>
      <c r="J205" s="214">
        <v>0</v>
      </c>
      <c r="K205" s="214">
        <v>0</v>
      </c>
      <c r="L205" s="214">
        <v>0</v>
      </c>
      <c r="M205" s="214">
        <v>0</v>
      </c>
      <c r="N205" s="214">
        <v>0</v>
      </c>
      <c r="O205" s="214">
        <v>0</v>
      </c>
      <c r="P205" s="306">
        <v>0</v>
      </c>
      <c r="Q205" s="18" t="str">
        <f t="shared" si="3"/>
        <v/>
      </c>
    </row>
    <row r="206" spans="1:17" s="18" customFormat="1" x14ac:dyDescent="0.25">
      <c r="A206" s="213"/>
      <c r="B206" s="134" t="s">
        <v>421</v>
      </c>
      <c r="C206" s="134" t="s">
        <v>216</v>
      </c>
      <c r="D206" s="135" t="s">
        <v>392</v>
      </c>
      <c r="E206" s="214">
        <v>1</v>
      </c>
      <c r="F206" s="214">
        <v>2</v>
      </c>
      <c r="G206" s="214">
        <v>1</v>
      </c>
      <c r="H206" s="214">
        <v>0</v>
      </c>
      <c r="I206" s="214">
        <v>0</v>
      </c>
      <c r="J206" s="214">
        <v>1</v>
      </c>
      <c r="K206" s="214">
        <v>0</v>
      </c>
      <c r="L206" s="214">
        <v>0</v>
      </c>
      <c r="M206" s="214">
        <v>1</v>
      </c>
      <c r="N206" s="214">
        <v>0</v>
      </c>
      <c r="O206" s="214">
        <v>0</v>
      </c>
      <c r="P206" s="306">
        <v>3</v>
      </c>
      <c r="Q206" s="18" t="str">
        <f t="shared" si="3"/>
        <v/>
      </c>
    </row>
    <row r="207" spans="1:17" s="18" customFormat="1" x14ac:dyDescent="0.25">
      <c r="A207" s="139"/>
      <c r="B207" s="134"/>
      <c r="C207" s="134"/>
      <c r="D207" s="135" t="s">
        <v>113</v>
      </c>
      <c r="E207" s="211">
        <v>2</v>
      </c>
      <c r="F207" s="211">
        <v>8</v>
      </c>
      <c r="G207" s="211">
        <v>3</v>
      </c>
      <c r="H207" s="211">
        <v>0</v>
      </c>
      <c r="I207" s="211">
        <v>1</v>
      </c>
      <c r="J207" s="211">
        <v>0</v>
      </c>
      <c r="K207" s="211">
        <v>0</v>
      </c>
      <c r="L207" s="211">
        <v>0</v>
      </c>
      <c r="M207" s="211">
        <v>6</v>
      </c>
      <c r="N207" s="211">
        <v>0</v>
      </c>
      <c r="O207" s="211">
        <v>0</v>
      </c>
      <c r="P207" s="212">
        <v>10</v>
      </c>
      <c r="Q207" s="18" t="str">
        <f t="shared" si="3"/>
        <v/>
      </c>
    </row>
    <row r="208" spans="1:17" s="18" customFormat="1" x14ac:dyDescent="0.25">
      <c r="A208" s="213"/>
      <c r="B208" s="134"/>
      <c r="C208" s="134"/>
      <c r="D208" s="135" t="s">
        <v>119</v>
      </c>
      <c r="E208" s="214">
        <v>0</v>
      </c>
      <c r="F208" s="214">
        <v>0</v>
      </c>
      <c r="G208" s="214">
        <v>0</v>
      </c>
      <c r="H208" s="214">
        <v>0</v>
      </c>
      <c r="I208" s="214">
        <v>0</v>
      </c>
      <c r="J208" s="214">
        <v>0</v>
      </c>
      <c r="K208" s="214">
        <v>0</v>
      </c>
      <c r="L208" s="214">
        <v>0</v>
      </c>
      <c r="M208" s="214">
        <v>0</v>
      </c>
      <c r="N208" s="214">
        <v>0</v>
      </c>
      <c r="O208" s="214">
        <v>0</v>
      </c>
      <c r="P208" s="306">
        <v>0</v>
      </c>
      <c r="Q208" s="18" t="str">
        <f t="shared" si="3"/>
        <v/>
      </c>
    </row>
    <row r="209" spans="1:17" s="18" customFormat="1" x14ac:dyDescent="0.25">
      <c r="A209" s="213"/>
      <c r="B209" s="134" t="s">
        <v>977</v>
      </c>
      <c r="C209" s="134" t="s">
        <v>218</v>
      </c>
      <c r="D209" s="135" t="s">
        <v>392</v>
      </c>
      <c r="E209" s="214">
        <v>5</v>
      </c>
      <c r="F209" s="214">
        <v>4</v>
      </c>
      <c r="G209" s="214">
        <v>2</v>
      </c>
      <c r="H209" s="214">
        <v>0</v>
      </c>
      <c r="I209" s="214">
        <v>0</v>
      </c>
      <c r="J209" s="214">
        <v>0</v>
      </c>
      <c r="K209" s="214">
        <v>0</v>
      </c>
      <c r="L209" s="214">
        <v>0</v>
      </c>
      <c r="M209" s="214">
        <v>6</v>
      </c>
      <c r="N209" s="214">
        <v>1</v>
      </c>
      <c r="O209" s="214">
        <v>0</v>
      </c>
      <c r="P209" s="306">
        <v>9</v>
      </c>
      <c r="Q209" s="18" t="str">
        <f t="shared" si="3"/>
        <v/>
      </c>
    </row>
    <row r="210" spans="1:17" s="18" customFormat="1" x14ac:dyDescent="0.25">
      <c r="A210" s="213"/>
      <c r="B210" s="134"/>
      <c r="C210" s="134"/>
      <c r="D210" s="135" t="s">
        <v>113</v>
      </c>
      <c r="E210" s="211">
        <v>10</v>
      </c>
      <c r="F210" s="211">
        <v>4</v>
      </c>
      <c r="G210" s="211">
        <v>1</v>
      </c>
      <c r="H210" s="211">
        <v>0</v>
      </c>
      <c r="I210" s="211">
        <v>0</v>
      </c>
      <c r="J210" s="211">
        <v>0</v>
      </c>
      <c r="K210" s="211">
        <v>0</v>
      </c>
      <c r="L210" s="211">
        <v>0</v>
      </c>
      <c r="M210" s="211">
        <v>12</v>
      </c>
      <c r="N210" s="211">
        <v>1</v>
      </c>
      <c r="O210" s="211">
        <v>0</v>
      </c>
      <c r="P210" s="212">
        <v>14</v>
      </c>
      <c r="Q210" s="18" t="str">
        <f t="shared" si="3"/>
        <v/>
      </c>
    </row>
    <row r="211" spans="1:17" s="18" customFormat="1" x14ac:dyDescent="0.25">
      <c r="A211" s="213"/>
      <c r="B211" s="134"/>
      <c r="C211" s="134"/>
      <c r="D211" s="135" t="s">
        <v>119</v>
      </c>
      <c r="E211" s="214">
        <v>0</v>
      </c>
      <c r="F211" s="214">
        <v>0</v>
      </c>
      <c r="G211" s="214">
        <v>0</v>
      </c>
      <c r="H211" s="214">
        <v>0</v>
      </c>
      <c r="I211" s="214">
        <v>0</v>
      </c>
      <c r="J211" s="214">
        <v>0</v>
      </c>
      <c r="K211" s="214">
        <v>0</v>
      </c>
      <c r="L211" s="214">
        <v>0</v>
      </c>
      <c r="M211" s="214">
        <v>0</v>
      </c>
      <c r="N211" s="214">
        <v>0</v>
      </c>
      <c r="O211" s="214">
        <v>0</v>
      </c>
      <c r="P211" s="306">
        <v>0</v>
      </c>
      <c r="Q211" s="18" t="str">
        <f t="shared" si="3"/>
        <v/>
      </c>
    </row>
    <row r="212" spans="1:17" s="18" customFormat="1" x14ac:dyDescent="0.25">
      <c r="A212" s="213"/>
      <c r="B212" s="134" t="s">
        <v>1399</v>
      </c>
      <c r="C212" s="134" t="s">
        <v>208</v>
      </c>
      <c r="D212" s="135" t="s">
        <v>392</v>
      </c>
      <c r="E212" s="211">
        <v>6</v>
      </c>
      <c r="F212" s="211">
        <v>5</v>
      </c>
      <c r="G212" s="211">
        <v>0</v>
      </c>
      <c r="H212" s="211">
        <v>0</v>
      </c>
      <c r="I212" s="211">
        <v>0</v>
      </c>
      <c r="J212" s="211">
        <v>0</v>
      </c>
      <c r="K212" s="211">
        <v>1</v>
      </c>
      <c r="L212" s="211">
        <v>0</v>
      </c>
      <c r="M212" s="211">
        <v>9</v>
      </c>
      <c r="N212" s="211">
        <v>1</v>
      </c>
      <c r="O212" s="211">
        <v>0</v>
      </c>
      <c r="P212" s="212">
        <v>11</v>
      </c>
      <c r="Q212" s="18" t="str">
        <f t="shared" si="3"/>
        <v/>
      </c>
    </row>
    <row r="213" spans="1:17" s="18" customFormat="1" x14ac:dyDescent="0.25">
      <c r="A213" s="213"/>
      <c r="B213" s="134"/>
      <c r="C213" s="134"/>
      <c r="D213" s="135" t="s">
        <v>113</v>
      </c>
      <c r="E213" s="211">
        <v>0</v>
      </c>
      <c r="F213" s="211">
        <v>0</v>
      </c>
      <c r="G213" s="211">
        <v>0</v>
      </c>
      <c r="H213" s="211">
        <v>0</v>
      </c>
      <c r="I213" s="211">
        <v>0</v>
      </c>
      <c r="J213" s="211">
        <v>0</v>
      </c>
      <c r="K213" s="211">
        <v>0</v>
      </c>
      <c r="L213" s="211">
        <v>0</v>
      </c>
      <c r="M213" s="211">
        <v>0</v>
      </c>
      <c r="N213" s="211">
        <v>0</v>
      </c>
      <c r="O213" s="211">
        <v>0</v>
      </c>
      <c r="P213" s="212">
        <v>0</v>
      </c>
      <c r="Q213" s="18" t="str">
        <f t="shared" si="3"/>
        <v/>
      </c>
    </row>
    <row r="214" spans="1:17" s="18" customFormat="1" x14ac:dyDescent="0.25">
      <c r="A214" s="213"/>
      <c r="B214" s="134"/>
      <c r="C214" s="134"/>
      <c r="D214" s="135" t="s">
        <v>119</v>
      </c>
      <c r="E214" s="214">
        <v>0</v>
      </c>
      <c r="F214" s="214">
        <v>0</v>
      </c>
      <c r="G214" s="214">
        <v>0</v>
      </c>
      <c r="H214" s="214">
        <v>0</v>
      </c>
      <c r="I214" s="214">
        <v>0</v>
      </c>
      <c r="J214" s="214">
        <v>0</v>
      </c>
      <c r="K214" s="214">
        <v>0</v>
      </c>
      <c r="L214" s="214">
        <v>0</v>
      </c>
      <c r="M214" s="214">
        <v>0</v>
      </c>
      <c r="N214" s="214">
        <v>0</v>
      </c>
      <c r="O214" s="214">
        <v>0</v>
      </c>
      <c r="P214" s="306">
        <v>0</v>
      </c>
      <c r="Q214" s="18" t="str">
        <f t="shared" si="3"/>
        <v/>
      </c>
    </row>
    <row r="215" spans="1:17" s="18" customFormat="1" x14ac:dyDescent="0.25">
      <c r="A215" s="213"/>
      <c r="B215" s="134" t="s">
        <v>960</v>
      </c>
      <c r="C215" s="134" t="s">
        <v>199</v>
      </c>
      <c r="D215" s="135" t="s">
        <v>392</v>
      </c>
      <c r="E215" s="214">
        <v>10</v>
      </c>
      <c r="F215" s="214">
        <v>2</v>
      </c>
      <c r="G215" s="214">
        <v>1</v>
      </c>
      <c r="H215" s="214">
        <v>0</v>
      </c>
      <c r="I215" s="214">
        <v>0</v>
      </c>
      <c r="J215" s="214">
        <v>3</v>
      </c>
      <c r="K215" s="214">
        <v>0</v>
      </c>
      <c r="L215" s="214">
        <v>0</v>
      </c>
      <c r="M215" s="214">
        <v>8</v>
      </c>
      <c r="N215" s="214">
        <v>0</v>
      </c>
      <c r="O215" s="214">
        <v>0</v>
      </c>
      <c r="P215" s="306">
        <v>12</v>
      </c>
      <c r="Q215" s="18" t="str">
        <f t="shared" si="3"/>
        <v/>
      </c>
    </row>
    <row r="216" spans="1:17" s="18" customFormat="1" x14ac:dyDescent="0.25">
      <c r="A216" s="213"/>
      <c r="B216" s="134"/>
      <c r="C216" s="134"/>
      <c r="D216" s="135" t="s">
        <v>113</v>
      </c>
      <c r="E216" s="211">
        <v>0</v>
      </c>
      <c r="F216" s="211">
        <v>0</v>
      </c>
      <c r="G216" s="211">
        <v>0</v>
      </c>
      <c r="H216" s="211">
        <v>0</v>
      </c>
      <c r="I216" s="211">
        <v>0</v>
      </c>
      <c r="J216" s="211">
        <v>0</v>
      </c>
      <c r="K216" s="211">
        <v>0</v>
      </c>
      <c r="L216" s="211">
        <v>0</v>
      </c>
      <c r="M216" s="211">
        <v>0</v>
      </c>
      <c r="N216" s="211">
        <v>0</v>
      </c>
      <c r="O216" s="211">
        <v>0</v>
      </c>
      <c r="P216" s="212">
        <v>0</v>
      </c>
      <c r="Q216" s="18" t="str">
        <f t="shared" si="3"/>
        <v/>
      </c>
    </row>
    <row r="217" spans="1:17" s="18" customFormat="1" x14ac:dyDescent="0.25">
      <c r="A217" s="213"/>
      <c r="B217" s="134"/>
      <c r="C217" s="134"/>
      <c r="D217" s="135" t="s">
        <v>119</v>
      </c>
      <c r="E217" s="214">
        <v>0</v>
      </c>
      <c r="F217" s="214">
        <v>0</v>
      </c>
      <c r="G217" s="214">
        <v>0</v>
      </c>
      <c r="H217" s="214">
        <v>0</v>
      </c>
      <c r="I217" s="214">
        <v>0</v>
      </c>
      <c r="J217" s="214">
        <v>0</v>
      </c>
      <c r="K217" s="214">
        <v>0</v>
      </c>
      <c r="L217" s="214">
        <v>0</v>
      </c>
      <c r="M217" s="214">
        <v>0</v>
      </c>
      <c r="N217" s="214">
        <v>0</v>
      </c>
      <c r="O217" s="214">
        <v>0</v>
      </c>
      <c r="P217" s="306">
        <v>0</v>
      </c>
      <c r="Q217" s="18" t="str">
        <f t="shared" si="3"/>
        <v/>
      </c>
    </row>
    <row r="218" spans="1:17" s="18" customFormat="1" x14ac:dyDescent="0.25">
      <c r="A218" s="213"/>
      <c r="B218" s="134" t="s">
        <v>978</v>
      </c>
      <c r="C218" s="134" t="s">
        <v>219</v>
      </c>
      <c r="D218" s="135" t="s">
        <v>392</v>
      </c>
      <c r="E218" s="214">
        <v>20</v>
      </c>
      <c r="F218" s="214">
        <v>6</v>
      </c>
      <c r="G218" s="214">
        <v>0</v>
      </c>
      <c r="H218" s="214">
        <v>0</v>
      </c>
      <c r="I218" s="214">
        <v>0</v>
      </c>
      <c r="J218" s="214">
        <v>8</v>
      </c>
      <c r="K218" s="214">
        <v>2</v>
      </c>
      <c r="L218" s="214">
        <v>0</v>
      </c>
      <c r="M218" s="214">
        <v>16</v>
      </c>
      <c r="N218" s="214">
        <v>0</v>
      </c>
      <c r="O218" s="214">
        <v>0</v>
      </c>
      <c r="P218" s="306">
        <v>26</v>
      </c>
      <c r="Q218" s="18" t="str">
        <f t="shared" si="3"/>
        <v/>
      </c>
    </row>
    <row r="219" spans="1:17" s="18" customFormat="1" x14ac:dyDescent="0.25">
      <c r="A219" s="213"/>
      <c r="B219" s="134"/>
      <c r="C219" s="134"/>
      <c r="D219" s="135" t="s">
        <v>113</v>
      </c>
      <c r="E219" s="211">
        <v>0</v>
      </c>
      <c r="F219" s="211">
        <v>0</v>
      </c>
      <c r="G219" s="211">
        <v>0</v>
      </c>
      <c r="H219" s="211">
        <v>0</v>
      </c>
      <c r="I219" s="211">
        <v>0</v>
      </c>
      <c r="J219" s="211">
        <v>0</v>
      </c>
      <c r="K219" s="211">
        <v>0</v>
      </c>
      <c r="L219" s="211">
        <v>0</v>
      </c>
      <c r="M219" s="211">
        <v>0</v>
      </c>
      <c r="N219" s="211">
        <v>0</v>
      </c>
      <c r="O219" s="211">
        <v>0</v>
      </c>
      <c r="P219" s="212">
        <v>0</v>
      </c>
      <c r="Q219" s="18" t="str">
        <f t="shared" si="3"/>
        <v/>
      </c>
    </row>
    <row r="220" spans="1:17" s="18" customFormat="1" x14ac:dyDescent="0.25">
      <c r="A220" s="213"/>
      <c r="B220" s="134"/>
      <c r="C220" s="134"/>
      <c r="D220" s="135" t="s">
        <v>119</v>
      </c>
      <c r="E220" s="214">
        <v>0</v>
      </c>
      <c r="F220" s="214">
        <v>0</v>
      </c>
      <c r="G220" s="214">
        <v>0</v>
      </c>
      <c r="H220" s="214">
        <v>0</v>
      </c>
      <c r="I220" s="214">
        <v>0</v>
      </c>
      <c r="J220" s="214">
        <v>0</v>
      </c>
      <c r="K220" s="214">
        <v>0</v>
      </c>
      <c r="L220" s="214">
        <v>0</v>
      </c>
      <c r="M220" s="214">
        <v>0</v>
      </c>
      <c r="N220" s="214">
        <v>0</v>
      </c>
      <c r="O220" s="214">
        <v>0</v>
      </c>
      <c r="P220" s="306">
        <v>0</v>
      </c>
      <c r="Q220" s="18" t="str">
        <f t="shared" si="3"/>
        <v/>
      </c>
    </row>
    <row r="221" spans="1:17" s="18" customFormat="1" x14ac:dyDescent="0.25">
      <c r="A221" s="213"/>
      <c r="B221" s="134" t="s">
        <v>957</v>
      </c>
      <c r="C221" s="134" t="s">
        <v>191</v>
      </c>
      <c r="D221" s="135" t="s">
        <v>392</v>
      </c>
      <c r="E221" s="214">
        <v>18</v>
      </c>
      <c r="F221" s="214">
        <v>5</v>
      </c>
      <c r="G221" s="214">
        <v>2</v>
      </c>
      <c r="H221" s="214">
        <v>0</v>
      </c>
      <c r="I221" s="214">
        <v>0</v>
      </c>
      <c r="J221" s="214">
        <v>3</v>
      </c>
      <c r="K221" s="214">
        <v>0</v>
      </c>
      <c r="L221" s="214">
        <v>0</v>
      </c>
      <c r="M221" s="214">
        <v>17</v>
      </c>
      <c r="N221" s="214">
        <v>0</v>
      </c>
      <c r="O221" s="214">
        <v>1</v>
      </c>
      <c r="P221" s="306">
        <v>23</v>
      </c>
      <c r="Q221" s="18" t="str">
        <f t="shared" si="3"/>
        <v/>
      </c>
    </row>
    <row r="222" spans="1:17" s="18" customFormat="1" x14ac:dyDescent="0.25">
      <c r="A222" s="213"/>
      <c r="B222" s="134"/>
      <c r="C222" s="134"/>
      <c r="D222" s="135" t="s">
        <v>113</v>
      </c>
      <c r="E222" s="211">
        <v>2</v>
      </c>
      <c r="F222" s="211">
        <v>1</v>
      </c>
      <c r="G222" s="211">
        <v>0</v>
      </c>
      <c r="H222" s="211">
        <v>0</v>
      </c>
      <c r="I222" s="211">
        <v>0</v>
      </c>
      <c r="J222" s="211">
        <v>1</v>
      </c>
      <c r="K222" s="211">
        <v>0</v>
      </c>
      <c r="L222" s="211">
        <v>0</v>
      </c>
      <c r="M222" s="211">
        <v>1</v>
      </c>
      <c r="N222" s="211">
        <v>1</v>
      </c>
      <c r="O222" s="211">
        <v>0</v>
      </c>
      <c r="P222" s="212">
        <v>3</v>
      </c>
      <c r="Q222" s="18" t="str">
        <f t="shared" si="3"/>
        <v/>
      </c>
    </row>
    <row r="223" spans="1:17" s="18" customFormat="1" x14ac:dyDescent="0.25">
      <c r="A223" s="213"/>
      <c r="B223" s="134"/>
      <c r="C223" s="134"/>
      <c r="D223" s="135" t="s">
        <v>119</v>
      </c>
      <c r="E223" s="214">
        <v>0</v>
      </c>
      <c r="F223" s="214">
        <v>0</v>
      </c>
      <c r="G223" s="214">
        <v>0</v>
      </c>
      <c r="H223" s="214">
        <v>0</v>
      </c>
      <c r="I223" s="214">
        <v>0</v>
      </c>
      <c r="J223" s="214">
        <v>0</v>
      </c>
      <c r="K223" s="214">
        <v>0</v>
      </c>
      <c r="L223" s="214">
        <v>0</v>
      </c>
      <c r="M223" s="214">
        <v>0</v>
      </c>
      <c r="N223" s="214">
        <v>0</v>
      </c>
      <c r="O223" s="214">
        <v>0</v>
      </c>
      <c r="P223" s="306">
        <v>0</v>
      </c>
      <c r="Q223" s="18" t="str">
        <f t="shared" si="3"/>
        <v/>
      </c>
    </row>
    <row r="224" spans="1:17" s="18" customFormat="1" x14ac:dyDescent="0.25">
      <c r="A224" s="213"/>
      <c r="B224" s="134" t="s">
        <v>964</v>
      </c>
      <c r="C224" s="134" t="s">
        <v>200</v>
      </c>
      <c r="D224" s="135" t="s">
        <v>392</v>
      </c>
      <c r="E224" s="214">
        <v>2</v>
      </c>
      <c r="F224" s="214">
        <v>1</v>
      </c>
      <c r="G224" s="214">
        <v>0</v>
      </c>
      <c r="H224" s="214">
        <v>0</v>
      </c>
      <c r="I224" s="214">
        <v>0</v>
      </c>
      <c r="J224" s="214">
        <v>1</v>
      </c>
      <c r="K224" s="214">
        <v>0</v>
      </c>
      <c r="L224" s="214">
        <v>0</v>
      </c>
      <c r="M224" s="214">
        <v>2</v>
      </c>
      <c r="N224" s="214">
        <v>0</v>
      </c>
      <c r="O224" s="214">
        <v>0</v>
      </c>
      <c r="P224" s="306">
        <v>3</v>
      </c>
      <c r="Q224" s="18" t="str">
        <f t="shared" si="3"/>
        <v/>
      </c>
    </row>
    <row r="225" spans="1:17" s="18" customFormat="1" x14ac:dyDescent="0.25">
      <c r="A225" s="213"/>
      <c r="B225" s="134"/>
      <c r="C225" s="134"/>
      <c r="D225" s="135" t="s">
        <v>113</v>
      </c>
      <c r="E225" s="211">
        <v>1</v>
      </c>
      <c r="F225" s="211">
        <v>1</v>
      </c>
      <c r="G225" s="211">
        <v>2</v>
      </c>
      <c r="H225" s="211">
        <v>0</v>
      </c>
      <c r="I225" s="211">
        <v>0</v>
      </c>
      <c r="J225" s="211">
        <v>0</v>
      </c>
      <c r="K225" s="211">
        <v>0</v>
      </c>
      <c r="L225" s="211">
        <v>0</v>
      </c>
      <c r="M225" s="211">
        <v>0</v>
      </c>
      <c r="N225" s="211">
        <v>0</v>
      </c>
      <c r="O225" s="211">
        <v>0</v>
      </c>
      <c r="P225" s="212">
        <v>2</v>
      </c>
      <c r="Q225" s="18" t="str">
        <f t="shared" ref="Q225:Q250" si="4">IF(P222=(E222+F222),"","Check")</f>
        <v/>
      </c>
    </row>
    <row r="226" spans="1:17" s="18" customFormat="1" x14ac:dyDescent="0.25">
      <c r="A226" s="213"/>
      <c r="B226" s="134"/>
      <c r="C226" s="134"/>
      <c r="D226" s="135" t="s">
        <v>119</v>
      </c>
      <c r="E226" s="214">
        <v>0</v>
      </c>
      <c r="F226" s="214">
        <v>0</v>
      </c>
      <c r="G226" s="214">
        <v>0</v>
      </c>
      <c r="H226" s="214">
        <v>0</v>
      </c>
      <c r="I226" s="214">
        <v>0</v>
      </c>
      <c r="J226" s="214">
        <v>0</v>
      </c>
      <c r="K226" s="214">
        <v>0</v>
      </c>
      <c r="L226" s="214">
        <v>0</v>
      </c>
      <c r="M226" s="214">
        <v>0</v>
      </c>
      <c r="N226" s="214">
        <v>0</v>
      </c>
      <c r="O226" s="214">
        <v>0</v>
      </c>
      <c r="P226" s="306">
        <v>0</v>
      </c>
      <c r="Q226" s="18" t="str">
        <f t="shared" si="4"/>
        <v/>
      </c>
    </row>
    <row r="227" spans="1:17" s="18" customFormat="1" x14ac:dyDescent="0.25">
      <c r="A227" s="213"/>
      <c r="B227" s="134" t="s">
        <v>976</v>
      </c>
      <c r="C227" s="134" t="s">
        <v>217</v>
      </c>
      <c r="D227" s="135" t="s">
        <v>392</v>
      </c>
      <c r="E227" s="211">
        <v>2</v>
      </c>
      <c r="F227" s="211">
        <v>4</v>
      </c>
      <c r="G227" s="211">
        <v>0</v>
      </c>
      <c r="H227" s="211">
        <v>0</v>
      </c>
      <c r="I227" s="211">
        <v>0</v>
      </c>
      <c r="J227" s="211">
        <v>3</v>
      </c>
      <c r="K227" s="211">
        <v>1</v>
      </c>
      <c r="L227" s="211">
        <v>0</v>
      </c>
      <c r="M227" s="211">
        <v>1</v>
      </c>
      <c r="N227" s="211">
        <v>1</v>
      </c>
      <c r="O227" s="211">
        <v>0</v>
      </c>
      <c r="P227" s="212">
        <v>6</v>
      </c>
      <c r="Q227" s="18" t="str">
        <f t="shared" si="4"/>
        <v/>
      </c>
    </row>
    <row r="228" spans="1:17" s="18" customFormat="1" x14ac:dyDescent="0.25">
      <c r="A228" s="213"/>
      <c r="B228" s="134"/>
      <c r="C228" s="134"/>
      <c r="D228" s="135" t="s">
        <v>113</v>
      </c>
      <c r="E228" s="211">
        <v>2</v>
      </c>
      <c r="F228" s="211">
        <v>3</v>
      </c>
      <c r="G228" s="211">
        <v>0</v>
      </c>
      <c r="H228" s="211">
        <v>0</v>
      </c>
      <c r="I228" s="211">
        <v>0</v>
      </c>
      <c r="J228" s="211">
        <v>0</v>
      </c>
      <c r="K228" s="211">
        <v>0</v>
      </c>
      <c r="L228" s="211">
        <v>0</v>
      </c>
      <c r="M228" s="211">
        <v>5</v>
      </c>
      <c r="N228" s="211">
        <v>0</v>
      </c>
      <c r="O228" s="211">
        <v>0</v>
      </c>
      <c r="P228" s="212">
        <v>5</v>
      </c>
      <c r="Q228" s="18" t="str">
        <f t="shared" si="4"/>
        <v/>
      </c>
    </row>
    <row r="229" spans="1:17" s="18" customFormat="1" x14ac:dyDescent="0.25">
      <c r="A229" s="213"/>
      <c r="B229" s="134"/>
      <c r="C229" s="134"/>
      <c r="D229" s="135" t="s">
        <v>119</v>
      </c>
      <c r="E229" s="214">
        <v>0</v>
      </c>
      <c r="F229" s="214">
        <v>0</v>
      </c>
      <c r="G229" s="214">
        <v>0</v>
      </c>
      <c r="H229" s="214">
        <v>0</v>
      </c>
      <c r="I229" s="214">
        <v>0</v>
      </c>
      <c r="J229" s="214">
        <v>0</v>
      </c>
      <c r="K229" s="214">
        <v>0</v>
      </c>
      <c r="L229" s="214">
        <v>0</v>
      </c>
      <c r="M229" s="214">
        <v>0</v>
      </c>
      <c r="N229" s="214">
        <v>0</v>
      </c>
      <c r="O229" s="214">
        <v>0</v>
      </c>
      <c r="P229" s="306">
        <v>0</v>
      </c>
      <c r="Q229" s="18" t="str">
        <f t="shared" si="4"/>
        <v/>
      </c>
    </row>
    <row r="230" spans="1:17" s="18" customFormat="1" x14ac:dyDescent="0.25">
      <c r="A230" s="213"/>
      <c r="B230" s="134" t="s">
        <v>980</v>
      </c>
      <c r="C230" s="134" t="s">
        <v>220</v>
      </c>
      <c r="D230" s="135" t="s">
        <v>392</v>
      </c>
      <c r="E230" s="214">
        <v>6</v>
      </c>
      <c r="F230" s="214">
        <v>0</v>
      </c>
      <c r="G230" s="214">
        <v>0</v>
      </c>
      <c r="H230" s="214">
        <v>0</v>
      </c>
      <c r="I230" s="214">
        <v>0</v>
      </c>
      <c r="J230" s="214">
        <v>4</v>
      </c>
      <c r="K230" s="214">
        <v>0</v>
      </c>
      <c r="L230" s="214">
        <v>1</v>
      </c>
      <c r="M230" s="214">
        <v>1</v>
      </c>
      <c r="N230" s="214">
        <v>0</v>
      </c>
      <c r="O230" s="214">
        <v>0</v>
      </c>
      <c r="P230" s="306">
        <v>6</v>
      </c>
      <c r="Q230" s="18" t="str">
        <f t="shared" si="4"/>
        <v/>
      </c>
    </row>
    <row r="231" spans="1:17" s="18" customFormat="1" x14ac:dyDescent="0.25">
      <c r="A231" s="213"/>
      <c r="B231" s="134"/>
      <c r="C231" s="134"/>
      <c r="D231" s="135" t="s">
        <v>113</v>
      </c>
      <c r="E231" s="211">
        <v>2</v>
      </c>
      <c r="F231" s="211">
        <v>1</v>
      </c>
      <c r="G231" s="211">
        <v>1</v>
      </c>
      <c r="H231" s="211">
        <v>0</v>
      </c>
      <c r="I231" s="211">
        <v>0</v>
      </c>
      <c r="J231" s="211">
        <v>1</v>
      </c>
      <c r="K231" s="211">
        <v>0</v>
      </c>
      <c r="L231" s="211">
        <v>0</v>
      </c>
      <c r="M231" s="211">
        <v>1</v>
      </c>
      <c r="N231" s="211">
        <v>0</v>
      </c>
      <c r="O231" s="211">
        <v>0</v>
      </c>
      <c r="P231" s="212">
        <v>3</v>
      </c>
      <c r="Q231" s="18" t="str">
        <f t="shared" si="4"/>
        <v/>
      </c>
    </row>
    <row r="232" spans="1:17" s="18" customFormat="1" x14ac:dyDescent="0.25">
      <c r="A232" s="213"/>
      <c r="B232" s="134"/>
      <c r="C232" s="134"/>
      <c r="D232" s="135" t="s">
        <v>119</v>
      </c>
      <c r="E232" s="214">
        <v>0</v>
      </c>
      <c r="F232" s="214">
        <v>0</v>
      </c>
      <c r="G232" s="214">
        <v>0</v>
      </c>
      <c r="H232" s="214">
        <v>0</v>
      </c>
      <c r="I232" s="214">
        <v>0</v>
      </c>
      <c r="J232" s="214">
        <v>0</v>
      </c>
      <c r="K232" s="214">
        <v>0</v>
      </c>
      <c r="L232" s="214">
        <v>0</v>
      </c>
      <c r="M232" s="214">
        <v>0</v>
      </c>
      <c r="N232" s="214">
        <v>0</v>
      </c>
      <c r="O232" s="214">
        <v>0</v>
      </c>
      <c r="P232" s="306">
        <v>0</v>
      </c>
      <c r="Q232" s="18" t="str">
        <f t="shared" si="4"/>
        <v/>
      </c>
    </row>
    <row r="233" spans="1:17" s="18" customFormat="1" x14ac:dyDescent="0.25">
      <c r="A233" s="213"/>
      <c r="B233" s="134" t="s">
        <v>959</v>
      </c>
      <c r="C233" s="134" t="s">
        <v>197</v>
      </c>
      <c r="D233" s="135" t="s">
        <v>392</v>
      </c>
      <c r="E233" s="214">
        <v>37</v>
      </c>
      <c r="F233" s="214">
        <v>0</v>
      </c>
      <c r="G233" s="214">
        <v>6</v>
      </c>
      <c r="H233" s="214">
        <v>0</v>
      </c>
      <c r="I233" s="214">
        <v>0</v>
      </c>
      <c r="J233" s="214">
        <v>0</v>
      </c>
      <c r="K233" s="214">
        <v>0</v>
      </c>
      <c r="L233" s="214">
        <v>0</v>
      </c>
      <c r="M233" s="214">
        <v>30</v>
      </c>
      <c r="N233" s="214">
        <v>1</v>
      </c>
      <c r="O233" s="214">
        <v>0</v>
      </c>
      <c r="P233" s="306">
        <v>37</v>
      </c>
      <c r="Q233" s="18" t="str">
        <f t="shared" si="4"/>
        <v/>
      </c>
    </row>
    <row r="234" spans="1:17" s="18" customFormat="1" x14ac:dyDescent="0.25">
      <c r="A234" s="139"/>
      <c r="B234" s="134"/>
      <c r="C234" s="134"/>
      <c r="D234" s="135" t="s">
        <v>113</v>
      </c>
      <c r="E234" s="211">
        <v>0</v>
      </c>
      <c r="F234" s="211">
        <v>0</v>
      </c>
      <c r="G234" s="211">
        <v>0</v>
      </c>
      <c r="H234" s="211">
        <v>0</v>
      </c>
      <c r="I234" s="211">
        <v>0</v>
      </c>
      <c r="J234" s="211">
        <v>0</v>
      </c>
      <c r="K234" s="211">
        <v>0</v>
      </c>
      <c r="L234" s="211">
        <v>0</v>
      </c>
      <c r="M234" s="211">
        <v>0</v>
      </c>
      <c r="N234" s="211">
        <v>0</v>
      </c>
      <c r="O234" s="211">
        <v>0</v>
      </c>
      <c r="P234" s="212">
        <v>0</v>
      </c>
      <c r="Q234" s="18" t="str">
        <f t="shared" si="4"/>
        <v/>
      </c>
    </row>
    <row r="235" spans="1:17" s="18" customFormat="1" x14ac:dyDescent="0.25">
      <c r="A235" s="213"/>
      <c r="B235" s="134"/>
      <c r="C235" s="134"/>
      <c r="D235" s="135" t="s">
        <v>119</v>
      </c>
      <c r="E235" s="214">
        <v>0</v>
      </c>
      <c r="F235" s="214">
        <v>0</v>
      </c>
      <c r="G235" s="214">
        <v>0</v>
      </c>
      <c r="H235" s="214">
        <v>0</v>
      </c>
      <c r="I235" s="214">
        <v>0</v>
      </c>
      <c r="J235" s="214">
        <v>0</v>
      </c>
      <c r="K235" s="214">
        <v>0</v>
      </c>
      <c r="L235" s="214">
        <v>0</v>
      </c>
      <c r="M235" s="214">
        <v>0</v>
      </c>
      <c r="N235" s="214">
        <v>0</v>
      </c>
      <c r="O235" s="214">
        <v>0</v>
      </c>
      <c r="P235" s="306">
        <v>0</v>
      </c>
      <c r="Q235" s="18" t="str">
        <f t="shared" si="4"/>
        <v/>
      </c>
    </row>
    <row r="236" spans="1:17" s="18" customFormat="1" x14ac:dyDescent="0.25">
      <c r="A236" s="213"/>
      <c r="B236" s="134" t="s">
        <v>1418</v>
      </c>
      <c r="C236" s="134" t="s">
        <v>193</v>
      </c>
      <c r="D236" s="135" t="s">
        <v>392</v>
      </c>
      <c r="E236" s="211">
        <v>0</v>
      </c>
      <c r="F236" s="211">
        <v>0</v>
      </c>
      <c r="G236" s="211">
        <v>0</v>
      </c>
      <c r="H236" s="211">
        <v>0</v>
      </c>
      <c r="I236" s="211">
        <v>0</v>
      </c>
      <c r="J236" s="211">
        <v>0</v>
      </c>
      <c r="K236" s="211">
        <v>0</v>
      </c>
      <c r="L236" s="211">
        <v>0</v>
      </c>
      <c r="M236" s="211">
        <v>0</v>
      </c>
      <c r="N236" s="211">
        <v>0</v>
      </c>
      <c r="O236" s="211">
        <v>0</v>
      </c>
      <c r="P236" s="212">
        <v>0</v>
      </c>
      <c r="Q236" s="18" t="str">
        <f t="shared" si="4"/>
        <v/>
      </c>
    </row>
    <row r="237" spans="1:17" s="18" customFormat="1" x14ac:dyDescent="0.25">
      <c r="A237" s="213"/>
      <c r="B237" s="134"/>
      <c r="C237" s="134"/>
      <c r="D237" s="135" t="s">
        <v>113</v>
      </c>
      <c r="E237" s="211">
        <v>10</v>
      </c>
      <c r="F237" s="211">
        <v>0</v>
      </c>
      <c r="G237" s="211">
        <v>1</v>
      </c>
      <c r="H237" s="211">
        <v>0</v>
      </c>
      <c r="I237" s="211">
        <v>0</v>
      </c>
      <c r="J237" s="211">
        <v>0</v>
      </c>
      <c r="K237" s="211">
        <v>0</v>
      </c>
      <c r="L237" s="211">
        <v>0</v>
      </c>
      <c r="M237" s="211">
        <v>8</v>
      </c>
      <c r="N237" s="211">
        <v>0</v>
      </c>
      <c r="O237" s="211">
        <v>1</v>
      </c>
      <c r="P237" s="212">
        <v>10</v>
      </c>
      <c r="Q237" s="18" t="str">
        <f t="shared" si="4"/>
        <v/>
      </c>
    </row>
    <row r="238" spans="1:17" s="18" customFormat="1" x14ac:dyDescent="0.25">
      <c r="A238" s="213"/>
      <c r="B238" s="134"/>
      <c r="C238" s="134"/>
      <c r="D238" s="135" t="s">
        <v>119</v>
      </c>
      <c r="E238" s="214">
        <v>0</v>
      </c>
      <c r="F238" s="214">
        <v>0</v>
      </c>
      <c r="G238" s="214">
        <v>0</v>
      </c>
      <c r="H238" s="214">
        <v>0</v>
      </c>
      <c r="I238" s="214">
        <v>0</v>
      </c>
      <c r="J238" s="214">
        <v>0</v>
      </c>
      <c r="K238" s="214">
        <v>0</v>
      </c>
      <c r="L238" s="214">
        <v>0</v>
      </c>
      <c r="M238" s="214">
        <v>0</v>
      </c>
      <c r="N238" s="214">
        <v>0</v>
      </c>
      <c r="O238" s="214">
        <v>0</v>
      </c>
      <c r="P238" s="306">
        <v>0</v>
      </c>
      <c r="Q238" s="18" t="str">
        <f t="shared" si="4"/>
        <v/>
      </c>
    </row>
    <row r="239" spans="1:17" s="18" customFormat="1" x14ac:dyDescent="0.25">
      <c r="A239" s="213"/>
      <c r="B239" s="134" t="s">
        <v>994</v>
      </c>
      <c r="C239" s="134" t="s">
        <v>209</v>
      </c>
      <c r="D239" s="135" t="s">
        <v>392</v>
      </c>
      <c r="E239" s="211">
        <v>5</v>
      </c>
      <c r="F239" s="211">
        <v>4</v>
      </c>
      <c r="G239" s="211">
        <v>1</v>
      </c>
      <c r="H239" s="211">
        <v>0</v>
      </c>
      <c r="I239" s="211">
        <v>0</v>
      </c>
      <c r="J239" s="211">
        <v>3</v>
      </c>
      <c r="K239" s="211">
        <v>1</v>
      </c>
      <c r="L239" s="211">
        <v>0</v>
      </c>
      <c r="M239" s="211">
        <v>4</v>
      </c>
      <c r="N239" s="211">
        <v>0</v>
      </c>
      <c r="O239" s="211">
        <v>0</v>
      </c>
      <c r="P239" s="212">
        <v>9</v>
      </c>
      <c r="Q239" s="18" t="str">
        <f t="shared" si="4"/>
        <v/>
      </c>
    </row>
    <row r="240" spans="1:17" s="18" customFormat="1" x14ac:dyDescent="0.25">
      <c r="A240" s="213"/>
      <c r="B240" s="134"/>
      <c r="C240" s="134"/>
      <c r="D240" s="135" t="s">
        <v>113</v>
      </c>
      <c r="E240" s="211">
        <v>0</v>
      </c>
      <c r="F240" s="211">
        <v>0</v>
      </c>
      <c r="G240" s="211">
        <v>0</v>
      </c>
      <c r="H240" s="211">
        <v>0</v>
      </c>
      <c r="I240" s="211">
        <v>0</v>
      </c>
      <c r="J240" s="211">
        <v>0</v>
      </c>
      <c r="K240" s="211">
        <v>0</v>
      </c>
      <c r="L240" s="211">
        <v>0</v>
      </c>
      <c r="M240" s="211">
        <v>0</v>
      </c>
      <c r="N240" s="211">
        <v>0</v>
      </c>
      <c r="O240" s="211">
        <v>0</v>
      </c>
      <c r="P240" s="212">
        <v>0</v>
      </c>
      <c r="Q240" s="18" t="str">
        <f t="shared" si="4"/>
        <v/>
      </c>
    </row>
    <row r="241" spans="1:17" s="18" customFormat="1" x14ac:dyDescent="0.25">
      <c r="A241" s="213"/>
      <c r="B241" s="134"/>
      <c r="C241" s="134"/>
      <c r="D241" s="135" t="s">
        <v>119</v>
      </c>
      <c r="E241" s="214">
        <v>0</v>
      </c>
      <c r="F241" s="214">
        <v>0</v>
      </c>
      <c r="G241" s="214">
        <v>0</v>
      </c>
      <c r="H241" s="214">
        <v>0</v>
      </c>
      <c r="I241" s="214">
        <v>0</v>
      </c>
      <c r="J241" s="214">
        <v>0</v>
      </c>
      <c r="K241" s="214">
        <v>0</v>
      </c>
      <c r="L241" s="214">
        <v>0</v>
      </c>
      <c r="M241" s="214">
        <v>0</v>
      </c>
      <c r="N241" s="214">
        <v>0</v>
      </c>
      <c r="O241" s="214">
        <v>0</v>
      </c>
      <c r="P241" s="306">
        <v>0</v>
      </c>
      <c r="Q241" s="18" t="str">
        <f t="shared" si="4"/>
        <v/>
      </c>
    </row>
    <row r="242" spans="1:17" s="18" customFormat="1" x14ac:dyDescent="0.25">
      <c r="A242" s="213"/>
      <c r="B242" s="134" t="s">
        <v>970</v>
      </c>
      <c r="C242" s="134" t="s">
        <v>206</v>
      </c>
      <c r="D242" s="135" t="s">
        <v>392</v>
      </c>
      <c r="E242" s="211">
        <v>1</v>
      </c>
      <c r="F242" s="211">
        <v>1</v>
      </c>
      <c r="G242" s="211">
        <v>0</v>
      </c>
      <c r="H242" s="211">
        <v>0</v>
      </c>
      <c r="I242" s="211">
        <v>0</v>
      </c>
      <c r="J242" s="211">
        <v>0</v>
      </c>
      <c r="K242" s="211">
        <v>0</v>
      </c>
      <c r="L242" s="211">
        <v>0</v>
      </c>
      <c r="M242" s="211">
        <v>2</v>
      </c>
      <c r="N242" s="211">
        <v>0</v>
      </c>
      <c r="O242" s="211">
        <v>0</v>
      </c>
      <c r="P242" s="212">
        <v>2</v>
      </c>
      <c r="Q242" s="18" t="str">
        <f t="shared" si="4"/>
        <v/>
      </c>
    </row>
    <row r="243" spans="1:17" s="18" customFormat="1" x14ac:dyDescent="0.25">
      <c r="A243" s="213"/>
      <c r="B243" s="134"/>
      <c r="C243" s="134"/>
      <c r="D243" s="135" t="s">
        <v>113</v>
      </c>
      <c r="E243" s="211">
        <v>2</v>
      </c>
      <c r="F243" s="211">
        <v>0</v>
      </c>
      <c r="G243" s="211">
        <v>0</v>
      </c>
      <c r="H243" s="211">
        <v>0</v>
      </c>
      <c r="I243" s="211">
        <v>0</v>
      </c>
      <c r="J243" s="211">
        <v>0</v>
      </c>
      <c r="K243" s="211">
        <v>0</v>
      </c>
      <c r="L243" s="211">
        <v>0</v>
      </c>
      <c r="M243" s="211">
        <v>2</v>
      </c>
      <c r="N243" s="211">
        <v>0</v>
      </c>
      <c r="O243" s="211">
        <v>0</v>
      </c>
      <c r="P243" s="212">
        <v>2</v>
      </c>
      <c r="Q243" s="18" t="str">
        <f t="shared" si="4"/>
        <v/>
      </c>
    </row>
    <row r="244" spans="1:17" s="18" customFormat="1" x14ac:dyDescent="0.25">
      <c r="A244" s="213"/>
      <c r="B244" s="134"/>
      <c r="C244" s="134"/>
      <c r="D244" s="135" t="s">
        <v>119</v>
      </c>
      <c r="E244" s="214">
        <v>0</v>
      </c>
      <c r="F244" s="214">
        <v>0</v>
      </c>
      <c r="G244" s="214">
        <v>0</v>
      </c>
      <c r="H244" s="214">
        <v>0</v>
      </c>
      <c r="I244" s="214">
        <v>0</v>
      </c>
      <c r="J244" s="214">
        <v>0</v>
      </c>
      <c r="K244" s="214">
        <v>0</v>
      </c>
      <c r="L244" s="214">
        <v>0</v>
      </c>
      <c r="M244" s="214">
        <v>0</v>
      </c>
      <c r="N244" s="214">
        <v>0</v>
      </c>
      <c r="O244" s="214">
        <v>0</v>
      </c>
      <c r="P244" s="306">
        <v>0</v>
      </c>
      <c r="Q244" s="18" t="str">
        <f t="shared" si="4"/>
        <v/>
      </c>
    </row>
    <row r="245" spans="1:17" s="18" customFormat="1" x14ac:dyDescent="0.25">
      <c r="A245" s="22" t="s">
        <v>222</v>
      </c>
      <c r="B245" s="23"/>
      <c r="C245" s="23"/>
      <c r="D245" s="23"/>
      <c r="E245" s="24">
        <v>207</v>
      </c>
      <c r="F245" s="24">
        <v>111</v>
      </c>
      <c r="G245" s="24">
        <v>63</v>
      </c>
      <c r="H245" s="24">
        <v>0</v>
      </c>
      <c r="I245" s="24">
        <v>9</v>
      </c>
      <c r="J245" s="24">
        <v>37</v>
      </c>
      <c r="K245" s="24">
        <v>12</v>
      </c>
      <c r="L245" s="24">
        <v>1</v>
      </c>
      <c r="M245" s="24">
        <v>184</v>
      </c>
      <c r="N245" s="24">
        <v>8</v>
      </c>
      <c r="O245" s="24">
        <v>4</v>
      </c>
      <c r="P245" s="25">
        <v>318</v>
      </c>
      <c r="Q245" s="18" t="str">
        <f t="shared" si="4"/>
        <v/>
      </c>
    </row>
    <row r="246" spans="1:17" s="18" customFormat="1" x14ac:dyDescent="0.25">
      <c r="A246" s="213" t="s">
        <v>118</v>
      </c>
      <c r="B246" s="134" t="s">
        <v>1401</v>
      </c>
      <c r="C246" s="134" t="s">
        <v>224</v>
      </c>
      <c r="D246" s="135" t="s">
        <v>392</v>
      </c>
      <c r="E246" s="211">
        <v>0</v>
      </c>
      <c r="F246" s="211">
        <v>0</v>
      </c>
      <c r="G246" s="211">
        <v>0</v>
      </c>
      <c r="H246" s="211">
        <v>0</v>
      </c>
      <c r="I246" s="211">
        <v>0</v>
      </c>
      <c r="J246" s="211">
        <v>0</v>
      </c>
      <c r="K246" s="211">
        <v>0</v>
      </c>
      <c r="L246" s="211">
        <v>0</v>
      </c>
      <c r="M246" s="211">
        <v>0</v>
      </c>
      <c r="N246" s="211">
        <v>0</v>
      </c>
      <c r="O246" s="211">
        <v>0</v>
      </c>
      <c r="P246" s="212">
        <v>0</v>
      </c>
      <c r="Q246" s="18" t="str">
        <f t="shared" si="4"/>
        <v/>
      </c>
    </row>
    <row r="247" spans="1:17" s="18" customFormat="1" x14ac:dyDescent="0.25">
      <c r="A247" s="213"/>
      <c r="B247" s="134"/>
      <c r="C247" s="134"/>
      <c r="D247" s="135" t="s">
        <v>113</v>
      </c>
      <c r="E247" s="214">
        <v>0</v>
      </c>
      <c r="F247" s="214">
        <v>0</v>
      </c>
      <c r="G247" s="214">
        <v>0</v>
      </c>
      <c r="H247" s="214">
        <v>0</v>
      </c>
      <c r="I247" s="214">
        <v>0</v>
      </c>
      <c r="J247" s="214">
        <v>0</v>
      </c>
      <c r="K247" s="214">
        <v>0</v>
      </c>
      <c r="L247" s="214">
        <v>0</v>
      </c>
      <c r="M247" s="214">
        <v>0</v>
      </c>
      <c r="N247" s="214">
        <v>0</v>
      </c>
      <c r="O247" s="214">
        <v>0</v>
      </c>
      <c r="P247" s="306">
        <v>0</v>
      </c>
      <c r="Q247" s="18" t="str">
        <f t="shared" si="4"/>
        <v/>
      </c>
    </row>
    <row r="248" spans="1:17" s="18" customFormat="1" x14ac:dyDescent="0.25">
      <c r="A248" s="213"/>
      <c r="B248" s="134"/>
      <c r="C248" s="134"/>
      <c r="D248" s="135" t="s">
        <v>119</v>
      </c>
      <c r="E248" s="208">
        <v>64</v>
      </c>
      <c r="F248" s="208">
        <v>77</v>
      </c>
      <c r="G248" s="208">
        <v>3</v>
      </c>
      <c r="H248" s="208">
        <v>0</v>
      </c>
      <c r="I248" s="208">
        <v>6</v>
      </c>
      <c r="J248" s="208">
        <v>6</v>
      </c>
      <c r="K248" s="208">
        <v>2</v>
      </c>
      <c r="L248" s="208">
        <v>0</v>
      </c>
      <c r="M248" s="208">
        <v>108</v>
      </c>
      <c r="N248" s="208">
        <v>5</v>
      </c>
      <c r="O248" s="208">
        <v>11</v>
      </c>
      <c r="P248" s="306">
        <v>141</v>
      </c>
      <c r="Q248" s="18" t="str">
        <f t="shared" si="4"/>
        <v/>
      </c>
    </row>
    <row r="249" spans="1:17" s="18" customFormat="1" x14ac:dyDescent="0.25">
      <c r="A249" s="213"/>
      <c r="B249" s="134" t="s">
        <v>1421</v>
      </c>
      <c r="C249" s="134" t="s">
        <v>389</v>
      </c>
      <c r="D249" s="135" t="s">
        <v>392</v>
      </c>
      <c r="E249" s="214">
        <v>2</v>
      </c>
      <c r="F249" s="214">
        <v>1</v>
      </c>
      <c r="G249" s="214">
        <v>1</v>
      </c>
      <c r="H249" s="214">
        <v>0</v>
      </c>
      <c r="I249" s="214">
        <v>0</v>
      </c>
      <c r="J249" s="214">
        <v>0</v>
      </c>
      <c r="K249" s="214">
        <v>0</v>
      </c>
      <c r="L249" s="214">
        <v>0</v>
      </c>
      <c r="M249" s="214">
        <v>2</v>
      </c>
      <c r="N249" s="214">
        <v>0</v>
      </c>
      <c r="O249" s="214">
        <v>0</v>
      </c>
      <c r="P249" s="209">
        <v>3</v>
      </c>
      <c r="Q249" s="18" t="str">
        <f t="shared" si="4"/>
        <v/>
      </c>
    </row>
    <row r="250" spans="1:17" s="18" customFormat="1" x14ac:dyDescent="0.25">
      <c r="A250" s="213"/>
      <c r="B250" s="134"/>
      <c r="C250" s="134"/>
      <c r="D250" s="135" t="s">
        <v>113</v>
      </c>
      <c r="E250" s="214">
        <v>0</v>
      </c>
      <c r="F250" s="214">
        <v>0</v>
      </c>
      <c r="G250" s="214">
        <v>0</v>
      </c>
      <c r="H250" s="214">
        <v>0</v>
      </c>
      <c r="I250" s="214">
        <v>0</v>
      </c>
      <c r="J250" s="214">
        <v>0</v>
      </c>
      <c r="K250" s="214">
        <v>0</v>
      </c>
      <c r="L250" s="214">
        <v>0</v>
      </c>
      <c r="M250" s="214">
        <v>0</v>
      </c>
      <c r="N250" s="214">
        <v>0</v>
      </c>
      <c r="O250" s="214">
        <v>0</v>
      </c>
      <c r="P250" s="209">
        <v>0</v>
      </c>
      <c r="Q250" s="18" t="str">
        <f t="shared" si="4"/>
        <v/>
      </c>
    </row>
    <row r="251" spans="1:17" s="18" customFormat="1" x14ac:dyDescent="0.25">
      <c r="A251" s="213"/>
      <c r="B251" s="134"/>
      <c r="C251" s="134"/>
      <c r="D251" s="135" t="s">
        <v>119</v>
      </c>
      <c r="E251" s="214">
        <v>0</v>
      </c>
      <c r="F251" s="214">
        <v>0</v>
      </c>
      <c r="G251" s="214">
        <v>0</v>
      </c>
      <c r="H251" s="214">
        <v>0</v>
      </c>
      <c r="I251" s="214">
        <v>0</v>
      </c>
      <c r="J251" s="214">
        <v>0</v>
      </c>
      <c r="K251" s="214">
        <v>0</v>
      </c>
      <c r="L251" s="214">
        <v>0</v>
      </c>
      <c r="M251" s="214">
        <v>0</v>
      </c>
      <c r="N251" s="214">
        <v>0</v>
      </c>
      <c r="O251" s="214">
        <v>0</v>
      </c>
      <c r="P251" s="209">
        <v>0</v>
      </c>
      <c r="Q251" s="18" t="str">
        <f t="shared" ref="Q251:Q314" si="5">IF(P251=(E251+F251),"","Check")</f>
        <v/>
      </c>
    </row>
    <row r="252" spans="1:17" s="18" customFormat="1" x14ac:dyDescent="0.25">
      <c r="A252" s="213"/>
      <c r="B252" s="134" t="s">
        <v>1400</v>
      </c>
      <c r="C252" s="134" t="s">
        <v>223</v>
      </c>
      <c r="D252" s="135" t="s">
        <v>392</v>
      </c>
      <c r="E252" s="214">
        <v>1</v>
      </c>
      <c r="F252" s="214">
        <v>0</v>
      </c>
      <c r="G252" s="214">
        <v>0</v>
      </c>
      <c r="H252" s="214">
        <v>0</v>
      </c>
      <c r="I252" s="214">
        <v>1</v>
      </c>
      <c r="J252" s="214">
        <v>0</v>
      </c>
      <c r="K252" s="214">
        <v>0</v>
      </c>
      <c r="L252" s="214">
        <v>0</v>
      </c>
      <c r="M252" s="214">
        <v>0</v>
      </c>
      <c r="N252" s="214">
        <v>0</v>
      </c>
      <c r="O252" s="214">
        <v>0</v>
      </c>
      <c r="P252" s="209">
        <v>1</v>
      </c>
      <c r="Q252" s="18" t="str">
        <f t="shared" si="5"/>
        <v/>
      </c>
    </row>
    <row r="253" spans="1:17" s="18" customFormat="1" x14ac:dyDescent="0.25">
      <c r="A253" s="213"/>
      <c r="B253" s="134"/>
      <c r="C253" s="134"/>
      <c r="D253" s="135" t="s">
        <v>113</v>
      </c>
      <c r="E253" s="214">
        <v>0</v>
      </c>
      <c r="F253" s="214">
        <v>0</v>
      </c>
      <c r="G253" s="214">
        <v>0</v>
      </c>
      <c r="H253" s="214">
        <v>0</v>
      </c>
      <c r="I253" s="214">
        <v>0</v>
      </c>
      <c r="J253" s="214">
        <v>0</v>
      </c>
      <c r="K253" s="214">
        <v>0</v>
      </c>
      <c r="L253" s="214">
        <v>0</v>
      </c>
      <c r="M253" s="214">
        <v>0</v>
      </c>
      <c r="N253" s="214">
        <v>0</v>
      </c>
      <c r="O253" s="214">
        <v>0</v>
      </c>
      <c r="P253" s="209">
        <v>0</v>
      </c>
      <c r="Q253" s="18" t="str">
        <f t="shared" si="5"/>
        <v/>
      </c>
    </row>
    <row r="254" spans="1:17" s="18" customFormat="1" x14ac:dyDescent="0.25">
      <c r="A254" s="213"/>
      <c r="B254" s="134"/>
      <c r="C254" s="134"/>
      <c r="D254" s="135" t="s">
        <v>119</v>
      </c>
      <c r="E254" s="214">
        <v>0</v>
      </c>
      <c r="F254" s="214">
        <v>0</v>
      </c>
      <c r="G254" s="214">
        <v>0</v>
      </c>
      <c r="H254" s="214">
        <v>0</v>
      </c>
      <c r="I254" s="214">
        <v>0</v>
      </c>
      <c r="J254" s="214">
        <v>0</v>
      </c>
      <c r="K254" s="214">
        <v>0</v>
      </c>
      <c r="L254" s="214">
        <v>0</v>
      </c>
      <c r="M254" s="214">
        <v>0</v>
      </c>
      <c r="N254" s="214">
        <v>0</v>
      </c>
      <c r="O254" s="214">
        <v>0</v>
      </c>
      <c r="P254" s="209">
        <v>0</v>
      </c>
      <c r="Q254" s="18" t="str">
        <f t="shared" si="5"/>
        <v/>
      </c>
    </row>
    <row r="255" spans="1:17" s="18" customFormat="1" x14ac:dyDescent="0.25">
      <c r="A255" s="213"/>
      <c r="B255" s="134" t="s">
        <v>1403</v>
      </c>
      <c r="C255" s="134" t="s">
        <v>226</v>
      </c>
      <c r="D255" s="135" t="s">
        <v>392</v>
      </c>
      <c r="E255" s="214">
        <v>0</v>
      </c>
      <c r="F255" s="214">
        <v>1</v>
      </c>
      <c r="G255" s="214">
        <v>0</v>
      </c>
      <c r="H255" s="214">
        <v>0</v>
      </c>
      <c r="I255" s="214">
        <v>0</v>
      </c>
      <c r="J255" s="214">
        <v>0</v>
      </c>
      <c r="K255" s="214">
        <v>0</v>
      </c>
      <c r="L255" s="214">
        <v>0</v>
      </c>
      <c r="M255" s="214">
        <v>1</v>
      </c>
      <c r="N255" s="214">
        <v>0</v>
      </c>
      <c r="O255" s="214">
        <v>0</v>
      </c>
      <c r="P255" s="209">
        <v>1</v>
      </c>
      <c r="Q255" s="18" t="str">
        <f t="shared" si="5"/>
        <v/>
      </c>
    </row>
    <row r="256" spans="1:17" s="18" customFormat="1" x14ac:dyDescent="0.25">
      <c r="A256" s="213"/>
      <c r="B256" s="134"/>
      <c r="C256" s="134"/>
      <c r="D256" s="135" t="s">
        <v>113</v>
      </c>
      <c r="E256" s="214">
        <v>0</v>
      </c>
      <c r="F256" s="214">
        <v>0</v>
      </c>
      <c r="G256" s="214">
        <v>0</v>
      </c>
      <c r="H256" s="214">
        <v>0</v>
      </c>
      <c r="I256" s="214">
        <v>0</v>
      </c>
      <c r="J256" s="214">
        <v>0</v>
      </c>
      <c r="K256" s="214">
        <v>0</v>
      </c>
      <c r="L256" s="214">
        <v>0</v>
      </c>
      <c r="M256" s="214">
        <v>0</v>
      </c>
      <c r="N256" s="214">
        <v>0</v>
      </c>
      <c r="O256" s="214">
        <v>0</v>
      </c>
      <c r="P256" s="209">
        <v>0</v>
      </c>
      <c r="Q256" s="18" t="str">
        <f t="shared" si="5"/>
        <v/>
      </c>
    </row>
    <row r="257" spans="1:17" s="18" customFormat="1" x14ac:dyDescent="0.25">
      <c r="A257" s="213"/>
      <c r="B257" s="134"/>
      <c r="C257" s="134"/>
      <c r="D257" s="135" t="s">
        <v>119</v>
      </c>
      <c r="E257" s="214">
        <v>0</v>
      </c>
      <c r="F257" s="214">
        <v>0</v>
      </c>
      <c r="G257" s="214">
        <v>0</v>
      </c>
      <c r="H257" s="214">
        <v>0</v>
      </c>
      <c r="I257" s="214">
        <v>0</v>
      </c>
      <c r="J257" s="214">
        <v>0</v>
      </c>
      <c r="K257" s="214">
        <v>0</v>
      </c>
      <c r="L257" s="214">
        <v>0</v>
      </c>
      <c r="M257" s="214">
        <v>0</v>
      </c>
      <c r="N257" s="214">
        <v>0</v>
      </c>
      <c r="O257" s="214">
        <v>0</v>
      </c>
      <c r="P257" s="209">
        <v>0</v>
      </c>
      <c r="Q257" s="18" t="str">
        <f t="shared" si="5"/>
        <v/>
      </c>
    </row>
    <row r="258" spans="1:17" s="18" customFormat="1" x14ac:dyDescent="0.25">
      <c r="A258" s="213"/>
      <c r="B258" s="134" t="s">
        <v>1402</v>
      </c>
      <c r="C258" s="134" t="s">
        <v>225</v>
      </c>
      <c r="D258" s="135" t="s">
        <v>392</v>
      </c>
      <c r="E258" s="211">
        <v>1</v>
      </c>
      <c r="F258" s="211">
        <v>0</v>
      </c>
      <c r="G258" s="211">
        <v>0</v>
      </c>
      <c r="H258" s="211">
        <v>0</v>
      </c>
      <c r="I258" s="211">
        <v>0</v>
      </c>
      <c r="J258" s="211">
        <v>1</v>
      </c>
      <c r="K258" s="211">
        <v>0</v>
      </c>
      <c r="L258" s="211">
        <v>0</v>
      </c>
      <c r="M258" s="211">
        <v>0</v>
      </c>
      <c r="N258" s="211">
        <v>0</v>
      </c>
      <c r="O258" s="211">
        <v>0</v>
      </c>
      <c r="P258" s="212">
        <v>1</v>
      </c>
      <c r="Q258" s="18" t="str">
        <f t="shared" si="5"/>
        <v/>
      </c>
    </row>
    <row r="259" spans="1:17" s="18" customFormat="1" x14ac:dyDescent="0.25">
      <c r="A259" s="213"/>
      <c r="B259" s="134"/>
      <c r="C259" s="134"/>
      <c r="D259" s="135" t="s">
        <v>113</v>
      </c>
      <c r="E259" s="214">
        <v>0</v>
      </c>
      <c r="F259" s="214">
        <v>0</v>
      </c>
      <c r="G259" s="214">
        <v>0</v>
      </c>
      <c r="H259" s="214">
        <v>0</v>
      </c>
      <c r="I259" s="214">
        <v>0</v>
      </c>
      <c r="J259" s="214">
        <v>0</v>
      </c>
      <c r="K259" s="214">
        <v>0</v>
      </c>
      <c r="L259" s="214">
        <v>0</v>
      </c>
      <c r="M259" s="214">
        <v>0</v>
      </c>
      <c r="N259" s="214">
        <v>0</v>
      </c>
      <c r="O259" s="214">
        <v>0</v>
      </c>
      <c r="P259" s="306">
        <v>0</v>
      </c>
      <c r="Q259" s="18" t="str">
        <f t="shared" si="5"/>
        <v/>
      </c>
    </row>
    <row r="260" spans="1:17" s="18" customFormat="1" x14ac:dyDescent="0.25">
      <c r="A260" s="213"/>
      <c r="B260" s="134"/>
      <c r="C260" s="134"/>
      <c r="D260" s="135" t="s">
        <v>119</v>
      </c>
      <c r="E260" s="214">
        <v>0</v>
      </c>
      <c r="F260" s="214">
        <v>0</v>
      </c>
      <c r="G260" s="214">
        <v>0</v>
      </c>
      <c r="H260" s="214">
        <v>0</v>
      </c>
      <c r="I260" s="214">
        <v>0</v>
      </c>
      <c r="J260" s="214">
        <v>0</v>
      </c>
      <c r="K260" s="214">
        <v>0</v>
      </c>
      <c r="L260" s="214">
        <v>0</v>
      </c>
      <c r="M260" s="214">
        <v>0</v>
      </c>
      <c r="N260" s="214">
        <v>0</v>
      </c>
      <c r="O260" s="214">
        <v>0</v>
      </c>
      <c r="P260" s="306">
        <v>0</v>
      </c>
      <c r="Q260" s="18" t="str">
        <f t="shared" si="5"/>
        <v/>
      </c>
    </row>
    <row r="261" spans="1:17" s="18" customFormat="1" x14ac:dyDescent="0.25">
      <c r="A261" s="139"/>
      <c r="B261" s="134" t="s">
        <v>1422</v>
      </c>
      <c r="C261" s="134" t="s">
        <v>393</v>
      </c>
      <c r="D261" s="135" t="s">
        <v>392</v>
      </c>
      <c r="E261" s="211">
        <v>0</v>
      </c>
      <c r="F261" s="211">
        <v>0</v>
      </c>
      <c r="G261" s="211">
        <v>0</v>
      </c>
      <c r="H261" s="211">
        <v>0</v>
      </c>
      <c r="I261" s="211">
        <v>0</v>
      </c>
      <c r="J261" s="211">
        <v>0</v>
      </c>
      <c r="K261" s="211">
        <v>0</v>
      </c>
      <c r="L261" s="211">
        <v>0</v>
      </c>
      <c r="M261" s="211">
        <v>0</v>
      </c>
      <c r="N261" s="211">
        <v>0</v>
      </c>
      <c r="O261" s="211">
        <v>0</v>
      </c>
      <c r="P261" s="212">
        <v>0</v>
      </c>
      <c r="Q261" s="18" t="str">
        <f t="shared" si="5"/>
        <v/>
      </c>
    </row>
    <row r="262" spans="1:17" s="18" customFormat="1" x14ac:dyDescent="0.25">
      <c r="A262" s="213"/>
      <c r="B262" s="134"/>
      <c r="C262" s="134"/>
      <c r="D262" s="135" t="s">
        <v>113</v>
      </c>
      <c r="E262" s="214">
        <v>0</v>
      </c>
      <c r="F262" s="214">
        <v>0</v>
      </c>
      <c r="G262" s="214">
        <v>0</v>
      </c>
      <c r="H262" s="214">
        <v>0</v>
      </c>
      <c r="I262" s="214">
        <v>0</v>
      </c>
      <c r="J262" s="214">
        <v>0</v>
      </c>
      <c r="K262" s="214">
        <v>0</v>
      </c>
      <c r="L262" s="214">
        <v>0</v>
      </c>
      <c r="M262" s="214">
        <v>0</v>
      </c>
      <c r="N262" s="214">
        <v>0</v>
      </c>
      <c r="O262" s="214">
        <v>0</v>
      </c>
      <c r="P262" s="306">
        <v>0</v>
      </c>
      <c r="Q262" s="18" t="str">
        <f t="shared" si="5"/>
        <v/>
      </c>
    </row>
    <row r="263" spans="1:17" s="18" customFormat="1" x14ac:dyDescent="0.25">
      <c r="A263" s="213"/>
      <c r="B263" s="134"/>
      <c r="C263" s="134"/>
      <c r="D263" s="135" t="s">
        <v>119</v>
      </c>
      <c r="E263" s="214">
        <v>2</v>
      </c>
      <c r="F263" s="214">
        <v>0</v>
      </c>
      <c r="G263" s="214">
        <v>0</v>
      </c>
      <c r="H263" s="214">
        <v>0</v>
      </c>
      <c r="I263" s="214">
        <v>0</v>
      </c>
      <c r="J263" s="214">
        <v>0</v>
      </c>
      <c r="K263" s="214">
        <v>0</v>
      </c>
      <c r="L263" s="214">
        <v>0</v>
      </c>
      <c r="M263" s="214">
        <v>1</v>
      </c>
      <c r="N263" s="214">
        <v>1</v>
      </c>
      <c r="O263" s="214">
        <v>0</v>
      </c>
      <c r="P263" s="306">
        <v>2</v>
      </c>
      <c r="Q263" s="18" t="str">
        <f t="shared" si="5"/>
        <v/>
      </c>
    </row>
    <row r="264" spans="1:17" s="18" customFormat="1" x14ac:dyDescent="0.25">
      <c r="A264" s="22" t="s">
        <v>227</v>
      </c>
      <c r="B264" s="23"/>
      <c r="C264" s="23"/>
      <c r="D264" s="23"/>
      <c r="E264" s="24">
        <v>70</v>
      </c>
      <c r="F264" s="24">
        <v>79</v>
      </c>
      <c r="G264" s="24">
        <v>4</v>
      </c>
      <c r="H264" s="24">
        <v>0</v>
      </c>
      <c r="I264" s="24">
        <v>7</v>
      </c>
      <c r="J264" s="24">
        <v>7</v>
      </c>
      <c r="K264" s="24">
        <v>2</v>
      </c>
      <c r="L264" s="24">
        <v>0</v>
      </c>
      <c r="M264" s="24">
        <v>112</v>
      </c>
      <c r="N264" s="24">
        <v>6</v>
      </c>
      <c r="O264" s="24">
        <v>11</v>
      </c>
      <c r="P264" s="25">
        <v>149</v>
      </c>
      <c r="Q264" s="18" t="str">
        <f t="shared" si="5"/>
        <v/>
      </c>
    </row>
    <row r="265" spans="1:17" s="18" customFormat="1" x14ac:dyDescent="0.25">
      <c r="A265" s="138" t="s">
        <v>20</v>
      </c>
      <c r="B265" s="134" t="s">
        <v>433</v>
      </c>
      <c r="C265" s="134" t="s">
        <v>187</v>
      </c>
      <c r="D265" s="135" t="s">
        <v>392</v>
      </c>
      <c r="E265" s="208">
        <v>0</v>
      </c>
      <c r="F265" s="208">
        <v>1</v>
      </c>
      <c r="G265" s="208">
        <v>0</v>
      </c>
      <c r="H265" s="208">
        <v>0</v>
      </c>
      <c r="I265" s="208">
        <v>0</v>
      </c>
      <c r="J265" s="208">
        <v>0</v>
      </c>
      <c r="K265" s="208">
        <v>0</v>
      </c>
      <c r="L265" s="208">
        <v>0</v>
      </c>
      <c r="M265" s="208">
        <v>1</v>
      </c>
      <c r="N265" s="208">
        <v>0</v>
      </c>
      <c r="O265" s="208">
        <v>0</v>
      </c>
      <c r="P265" s="306">
        <v>1</v>
      </c>
      <c r="Q265" s="18" t="str">
        <f t="shared" si="5"/>
        <v/>
      </c>
    </row>
    <row r="266" spans="1:17" s="18" customFormat="1" x14ac:dyDescent="0.25">
      <c r="A266" s="213"/>
      <c r="B266" s="134"/>
      <c r="C266" s="134"/>
      <c r="D266" s="135" t="s">
        <v>113</v>
      </c>
      <c r="E266" s="211">
        <v>0</v>
      </c>
      <c r="F266" s="211">
        <v>0</v>
      </c>
      <c r="G266" s="300">
        <v>0</v>
      </c>
      <c r="H266" s="217">
        <v>0</v>
      </c>
      <c r="I266" s="300">
        <v>0</v>
      </c>
      <c r="J266" s="300">
        <v>0</v>
      </c>
      <c r="K266" s="300">
        <v>0</v>
      </c>
      <c r="L266" s="217">
        <v>0</v>
      </c>
      <c r="M266" s="300">
        <v>0</v>
      </c>
      <c r="N266" s="217">
        <v>0</v>
      </c>
      <c r="O266" s="300">
        <v>0</v>
      </c>
      <c r="P266" s="212">
        <v>0</v>
      </c>
      <c r="Q266" s="18" t="str">
        <f t="shared" si="5"/>
        <v/>
      </c>
    </row>
    <row r="267" spans="1:17" s="18" customFormat="1" x14ac:dyDescent="0.25">
      <c r="A267" s="138"/>
      <c r="B267" s="134"/>
      <c r="C267" s="134"/>
      <c r="D267" s="135" t="s">
        <v>119</v>
      </c>
      <c r="E267" s="208">
        <v>0</v>
      </c>
      <c r="F267" s="208">
        <v>0</v>
      </c>
      <c r="G267" s="208">
        <v>0</v>
      </c>
      <c r="H267" s="208">
        <v>0</v>
      </c>
      <c r="I267" s="208">
        <v>0</v>
      </c>
      <c r="J267" s="208">
        <v>0</v>
      </c>
      <c r="K267" s="208">
        <v>0</v>
      </c>
      <c r="L267" s="208">
        <v>0</v>
      </c>
      <c r="M267" s="208">
        <v>0</v>
      </c>
      <c r="N267" s="208">
        <v>0</v>
      </c>
      <c r="O267" s="208">
        <v>0</v>
      </c>
      <c r="P267" s="306">
        <v>0</v>
      </c>
      <c r="Q267" s="18" t="str">
        <f t="shared" si="5"/>
        <v/>
      </c>
    </row>
    <row r="268" spans="1:17" s="18" customFormat="1" x14ac:dyDescent="0.25">
      <c r="A268" s="138"/>
      <c r="B268" s="134" t="s">
        <v>434</v>
      </c>
      <c r="C268" s="134" t="s">
        <v>228</v>
      </c>
      <c r="D268" s="135" t="s">
        <v>392</v>
      </c>
      <c r="E268" s="211">
        <v>6</v>
      </c>
      <c r="F268" s="211">
        <v>1</v>
      </c>
      <c r="G268" s="211">
        <v>3</v>
      </c>
      <c r="H268" s="211">
        <v>0</v>
      </c>
      <c r="I268" s="211">
        <v>0</v>
      </c>
      <c r="J268" s="211">
        <v>0</v>
      </c>
      <c r="K268" s="211">
        <v>0</v>
      </c>
      <c r="L268" s="211">
        <v>0</v>
      </c>
      <c r="M268" s="211">
        <v>3</v>
      </c>
      <c r="N268" s="211">
        <v>0</v>
      </c>
      <c r="O268" s="211">
        <v>1</v>
      </c>
      <c r="P268" s="212">
        <v>7</v>
      </c>
      <c r="Q268" s="18" t="str">
        <f t="shared" si="5"/>
        <v/>
      </c>
    </row>
    <row r="269" spans="1:17" s="18" customFormat="1" x14ac:dyDescent="0.25">
      <c r="A269" s="213"/>
      <c r="B269" s="134"/>
      <c r="C269" s="134"/>
      <c r="D269" s="135" t="s">
        <v>113</v>
      </c>
      <c r="E269" s="214">
        <v>1</v>
      </c>
      <c r="F269" s="214">
        <v>3</v>
      </c>
      <c r="G269" s="214">
        <v>1</v>
      </c>
      <c r="H269" s="214">
        <v>0</v>
      </c>
      <c r="I269" s="214">
        <v>0</v>
      </c>
      <c r="J269" s="214">
        <v>0</v>
      </c>
      <c r="K269" s="214">
        <v>0</v>
      </c>
      <c r="L269" s="214">
        <v>0</v>
      </c>
      <c r="M269" s="214">
        <v>3</v>
      </c>
      <c r="N269" s="214">
        <v>0</v>
      </c>
      <c r="O269" s="214">
        <v>0</v>
      </c>
      <c r="P269" s="306">
        <v>4</v>
      </c>
      <c r="Q269" s="18" t="str">
        <f t="shared" si="5"/>
        <v/>
      </c>
    </row>
    <row r="270" spans="1:17" s="18" customFormat="1" x14ac:dyDescent="0.25">
      <c r="A270" s="213"/>
      <c r="B270" s="134"/>
      <c r="C270" s="134"/>
      <c r="D270" s="135" t="s">
        <v>119</v>
      </c>
      <c r="E270" s="211">
        <v>0</v>
      </c>
      <c r="F270" s="211">
        <v>0</v>
      </c>
      <c r="G270" s="211">
        <v>0</v>
      </c>
      <c r="H270" s="211">
        <v>0</v>
      </c>
      <c r="I270" s="211">
        <v>0</v>
      </c>
      <c r="J270" s="211">
        <v>0</v>
      </c>
      <c r="K270" s="211">
        <v>0</v>
      </c>
      <c r="L270" s="211">
        <v>0</v>
      </c>
      <c r="M270" s="211">
        <v>0</v>
      </c>
      <c r="N270" s="211">
        <v>0</v>
      </c>
      <c r="O270" s="211">
        <v>0</v>
      </c>
      <c r="P270" s="212">
        <v>0</v>
      </c>
      <c r="Q270" s="18" t="str">
        <f t="shared" si="5"/>
        <v/>
      </c>
    </row>
    <row r="271" spans="1:17" s="18" customFormat="1" x14ac:dyDescent="0.25">
      <c r="A271" s="213"/>
      <c r="B271" s="134" t="s">
        <v>435</v>
      </c>
      <c r="C271" s="134" t="s">
        <v>263</v>
      </c>
      <c r="D271" s="135" t="s">
        <v>392</v>
      </c>
      <c r="E271" s="214">
        <v>1</v>
      </c>
      <c r="F271" s="214">
        <v>0</v>
      </c>
      <c r="G271" s="214">
        <v>0</v>
      </c>
      <c r="H271" s="214">
        <v>0</v>
      </c>
      <c r="I271" s="214">
        <v>0</v>
      </c>
      <c r="J271" s="214">
        <v>0</v>
      </c>
      <c r="K271" s="214">
        <v>1</v>
      </c>
      <c r="L271" s="214">
        <v>0</v>
      </c>
      <c r="M271" s="214">
        <v>0</v>
      </c>
      <c r="N271" s="214">
        <v>0</v>
      </c>
      <c r="O271" s="214">
        <v>0</v>
      </c>
      <c r="P271" s="209">
        <v>1</v>
      </c>
      <c r="Q271" s="18" t="str">
        <f t="shared" si="5"/>
        <v/>
      </c>
    </row>
    <row r="272" spans="1:17" s="18" customFormat="1" x14ac:dyDescent="0.25">
      <c r="A272" s="213"/>
      <c r="B272" s="134"/>
      <c r="C272" s="134"/>
      <c r="D272" s="135" t="s">
        <v>113</v>
      </c>
      <c r="E272" s="214">
        <v>0</v>
      </c>
      <c r="F272" s="214">
        <v>1</v>
      </c>
      <c r="G272" s="214">
        <v>1</v>
      </c>
      <c r="H272" s="214">
        <v>0</v>
      </c>
      <c r="I272" s="214">
        <v>0</v>
      </c>
      <c r="J272" s="214">
        <v>0</v>
      </c>
      <c r="K272" s="214">
        <v>0</v>
      </c>
      <c r="L272" s="214">
        <v>0</v>
      </c>
      <c r="M272" s="214">
        <v>0</v>
      </c>
      <c r="N272" s="214">
        <v>0</v>
      </c>
      <c r="O272" s="214">
        <v>0</v>
      </c>
      <c r="P272" s="306">
        <v>1</v>
      </c>
      <c r="Q272" s="18" t="str">
        <f t="shared" si="5"/>
        <v/>
      </c>
    </row>
    <row r="273" spans="1:17" s="18" customFormat="1" x14ac:dyDescent="0.25">
      <c r="A273" s="213"/>
      <c r="B273" s="134"/>
      <c r="C273" s="134"/>
      <c r="D273" s="135" t="s">
        <v>119</v>
      </c>
      <c r="E273" s="211">
        <v>0</v>
      </c>
      <c r="F273" s="211">
        <v>0</v>
      </c>
      <c r="G273" s="211">
        <v>0</v>
      </c>
      <c r="H273" s="211">
        <v>0</v>
      </c>
      <c r="I273" s="211">
        <v>0</v>
      </c>
      <c r="J273" s="211">
        <v>0</v>
      </c>
      <c r="K273" s="211">
        <v>0</v>
      </c>
      <c r="L273" s="211">
        <v>0</v>
      </c>
      <c r="M273" s="211">
        <v>0</v>
      </c>
      <c r="N273" s="211">
        <v>0</v>
      </c>
      <c r="O273" s="211">
        <v>0</v>
      </c>
      <c r="P273" s="212">
        <v>0</v>
      </c>
      <c r="Q273" s="18" t="str">
        <f t="shared" si="5"/>
        <v/>
      </c>
    </row>
    <row r="274" spans="1:17" s="18" customFormat="1" x14ac:dyDescent="0.25">
      <c r="A274" s="213"/>
      <c r="B274" s="134" t="s">
        <v>436</v>
      </c>
      <c r="C274" s="134" t="s">
        <v>232</v>
      </c>
      <c r="D274" s="135" t="s">
        <v>392</v>
      </c>
      <c r="E274" s="211">
        <v>1</v>
      </c>
      <c r="F274" s="211">
        <v>2</v>
      </c>
      <c r="G274" s="211">
        <v>0</v>
      </c>
      <c r="H274" s="211">
        <v>0</v>
      </c>
      <c r="I274" s="211">
        <v>1</v>
      </c>
      <c r="J274" s="211">
        <v>0</v>
      </c>
      <c r="K274" s="211">
        <v>0</v>
      </c>
      <c r="L274" s="211">
        <v>0</v>
      </c>
      <c r="M274" s="211">
        <v>2</v>
      </c>
      <c r="N274" s="211">
        <v>0</v>
      </c>
      <c r="O274" s="211">
        <v>0</v>
      </c>
      <c r="P274" s="212">
        <v>3</v>
      </c>
      <c r="Q274" s="18" t="str">
        <f t="shared" si="5"/>
        <v/>
      </c>
    </row>
    <row r="275" spans="1:17" s="18" customFormat="1" x14ac:dyDescent="0.25">
      <c r="A275" s="213"/>
      <c r="B275" s="134"/>
      <c r="C275" s="134"/>
      <c r="D275" s="135" t="s">
        <v>113</v>
      </c>
      <c r="E275" s="214">
        <v>0</v>
      </c>
      <c r="F275" s="214">
        <v>1</v>
      </c>
      <c r="G275" s="214">
        <v>0</v>
      </c>
      <c r="H275" s="214">
        <v>0</v>
      </c>
      <c r="I275" s="214">
        <v>0</v>
      </c>
      <c r="J275" s="214">
        <v>0</v>
      </c>
      <c r="K275" s="214">
        <v>0</v>
      </c>
      <c r="L275" s="214">
        <v>0</v>
      </c>
      <c r="M275" s="214">
        <v>1</v>
      </c>
      <c r="N275" s="214">
        <v>0</v>
      </c>
      <c r="O275" s="214">
        <v>0</v>
      </c>
      <c r="P275" s="306">
        <v>1</v>
      </c>
      <c r="Q275" s="18" t="str">
        <f t="shared" si="5"/>
        <v/>
      </c>
    </row>
    <row r="276" spans="1:17" s="18" customFormat="1" x14ac:dyDescent="0.25">
      <c r="A276" s="213"/>
      <c r="B276" s="134"/>
      <c r="C276" s="134"/>
      <c r="D276" s="135" t="s">
        <v>119</v>
      </c>
      <c r="E276" s="214">
        <v>0</v>
      </c>
      <c r="F276" s="214">
        <v>0</v>
      </c>
      <c r="G276" s="214">
        <v>0</v>
      </c>
      <c r="H276" s="214">
        <v>0</v>
      </c>
      <c r="I276" s="214">
        <v>0</v>
      </c>
      <c r="J276" s="214">
        <v>0</v>
      </c>
      <c r="K276" s="214">
        <v>0</v>
      </c>
      <c r="L276" s="214">
        <v>0</v>
      </c>
      <c r="M276" s="214">
        <v>0</v>
      </c>
      <c r="N276" s="214">
        <v>0</v>
      </c>
      <c r="O276" s="214">
        <v>0</v>
      </c>
      <c r="P276" s="306">
        <v>0</v>
      </c>
      <c r="Q276" s="18" t="str">
        <f t="shared" si="5"/>
        <v/>
      </c>
    </row>
    <row r="277" spans="1:17" s="18" customFormat="1" x14ac:dyDescent="0.25">
      <c r="A277" s="213"/>
      <c r="B277" s="134" t="s">
        <v>437</v>
      </c>
      <c r="C277" s="134" t="s">
        <v>237</v>
      </c>
      <c r="D277" s="135" t="s">
        <v>392</v>
      </c>
      <c r="E277" s="211">
        <v>2</v>
      </c>
      <c r="F277" s="211">
        <v>4</v>
      </c>
      <c r="G277" s="211">
        <v>0</v>
      </c>
      <c r="H277" s="211">
        <v>0</v>
      </c>
      <c r="I277" s="211">
        <v>0</v>
      </c>
      <c r="J277" s="211">
        <v>0</v>
      </c>
      <c r="K277" s="211">
        <v>0</v>
      </c>
      <c r="L277" s="211">
        <v>0</v>
      </c>
      <c r="M277" s="211">
        <v>5</v>
      </c>
      <c r="N277" s="211">
        <v>1</v>
      </c>
      <c r="O277" s="211">
        <v>0</v>
      </c>
      <c r="P277" s="212">
        <v>6</v>
      </c>
      <c r="Q277" s="18" t="str">
        <f t="shared" si="5"/>
        <v/>
      </c>
    </row>
    <row r="278" spans="1:17" s="18" customFormat="1" x14ac:dyDescent="0.25">
      <c r="A278" s="213"/>
      <c r="B278" s="134"/>
      <c r="C278" s="134"/>
      <c r="D278" s="135" t="s">
        <v>113</v>
      </c>
      <c r="E278" s="214">
        <v>4</v>
      </c>
      <c r="F278" s="214">
        <v>2</v>
      </c>
      <c r="G278" s="214">
        <v>3</v>
      </c>
      <c r="H278" s="214">
        <v>0</v>
      </c>
      <c r="I278" s="214">
        <v>0</v>
      </c>
      <c r="J278" s="214">
        <v>0</v>
      </c>
      <c r="K278" s="214">
        <v>1</v>
      </c>
      <c r="L278" s="214">
        <v>0</v>
      </c>
      <c r="M278" s="214">
        <v>2</v>
      </c>
      <c r="N278" s="214">
        <v>0</v>
      </c>
      <c r="O278" s="214">
        <v>0</v>
      </c>
      <c r="P278" s="306">
        <v>6</v>
      </c>
      <c r="Q278" s="18" t="str">
        <f t="shared" si="5"/>
        <v/>
      </c>
    </row>
    <row r="279" spans="1:17" s="18" customFormat="1" x14ac:dyDescent="0.25">
      <c r="A279" s="213"/>
      <c r="B279" s="134"/>
      <c r="C279" s="134"/>
      <c r="D279" s="135" t="s">
        <v>119</v>
      </c>
      <c r="E279" s="214">
        <v>0</v>
      </c>
      <c r="F279" s="214">
        <v>0</v>
      </c>
      <c r="G279" s="214">
        <v>0</v>
      </c>
      <c r="H279" s="214">
        <v>0</v>
      </c>
      <c r="I279" s="214">
        <v>0</v>
      </c>
      <c r="J279" s="214">
        <v>0</v>
      </c>
      <c r="K279" s="214">
        <v>0</v>
      </c>
      <c r="L279" s="214">
        <v>0</v>
      </c>
      <c r="M279" s="214">
        <v>0</v>
      </c>
      <c r="N279" s="214">
        <v>0</v>
      </c>
      <c r="O279" s="214">
        <v>0</v>
      </c>
      <c r="P279" s="306">
        <v>0</v>
      </c>
      <c r="Q279" s="18" t="str">
        <f t="shared" si="5"/>
        <v/>
      </c>
    </row>
    <row r="280" spans="1:17" s="18" customFormat="1" x14ac:dyDescent="0.25">
      <c r="A280" s="213"/>
      <c r="B280" s="134" t="s">
        <v>438</v>
      </c>
      <c r="C280" s="134" t="s">
        <v>235</v>
      </c>
      <c r="D280" s="135" t="s">
        <v>392</v>
      </c>
      <c r="E280" s="211">
        <v>0</v>
      </c>
      <c r="F280" s="211">
        <v>0</v>
      </c>
      <c r="G280" s="211">
        <v>0</v>
      </c>
      <c r="H280" s="211">
        <v>0</v>
      </c>
      <c r="I280" s="211">
        <v>0</v>
      </c>
      <c r="J280" s="211">
        <v>0</v>
      </c>
      <c r="K280" s="211">
        <v>0</v>
      </c>
      <c r="L280" s="211">
        <v>0</v>
      </c>
      <c r="M280" s="211">
        <v>0</v>
      </c>
      <c r="N280" s="211">
        <v>0</v>
      </c>
      <c r="O280" s="211">
        <v>0</v>
      </c>
      <c r="P280" s="212">
        <v>0</v>
      </c>
      <c r="Q280" s="18" t="str">
        <f t="shared" si="5"/>
        <v/>
      </c>
    </row>
    <row r="281" spans="1:17" s="18" customFormat="1" x14ac:dyDescent="0.25">
      <c r="A281" s="213"/>
      <c r="B281" s="134"/>
      <c r="C281" s="134"/>
      <c r="D281" s="135" t="s">
        <v>113</v>
      </c>
      <c r="E281" s="214">
        <v>3</v>
      </c>
      <c r="F281" s="214">
        <v>7</v>
      </c>
      <c r="G281" s="214">
        <v>0</v>
      </c>
      <c r="H281" s="214">
        <v>0</v>
      </c>
      <c r="I281" s="214">
        <v>0</v>
      </c>
      <c r="J281" s="214">
        <v>1</v>
      </c>
      <c r="K281" s="214">
        <v>0</v>
      </c>
      <c r="L281" s="214">
        <v>0</v>
      </c>
      <c r="M281" s="214">
        <v>8</v>
      </c>
      <c r="N281" s="214">
        <v>1</v>
      </c>
      <c r="O281" s="214">
        <v>0</v>
      </c>
      <c r="P281" s="306">
        <v>10</v>
      </c>
      <c r="Q281" s="18" t="str">
        <f t="shared" si="5"/>
        <v/>
      </c>
    </row>
    <row r="282" spans="1:17" s="18" customFormat="1" x14ac:dyDescent="0.25">
      <c r="A282" s="213"/>
      <c r="B282" s="134"/>
      <c r="C282" s="134"/>
      <c r="D282" s="135" t="s">
        <v>119</v>
      </c>
      <c r="E282" s="214">
        <v>0</v>
      </c>
      <c r="F282" s="214">
        <v>0</v>
      </c>
      <c r="G282" s="214">
        <v>0</v>
      </c>
      <c r="H282" s="214">
        <v>0</v>
      </c>
      <c r="I282" s="214">
        <v>0</v>
      </c>
      <c r="J282" s="214">
        <v>0</v>
      </c>
      <c r="K282" s="214">
        <v>0</v>
      </c>
      <c r="L282" s="214">
        <v>0</v>
      </c>
      <c r="M282" s="214">
        <v>0</v>
      </c>
      <c r="N282" s="214">
        <v>0</v>
      </c>
      <c r="O282" s="214">
        <v>0</v>
      </c>
      <c r="P282" s="306">
        <v>0</v>
      </c>
      <c r="Q282" s="18" t="str">
        <f t="shared" si="5"/>
        <v/>
      </c>
    </row>
    <row r="283" spans="1:17" s="18" customFormat="1" x14ac:dyDescent="0.25">
      <c r="A283" s="139"/>
      <c r="B283" s="134" t="s">
        <v>449</v>
      </c>
      <c r="C283" s="134" t="s">
        <v>390</v>
      </c>
      <c r="D283" s="135" t="s">
        <v>392</v>
      </c>
      <c r="E283" s="211">
        <v>0</v>
      </c>
      <c r="F283" s="211">
        <v>0</v>
      </c>
      <c r="G283" s="211">
        <v>0</v>
      </c>
      <c r="H283" s="211">
        <v>0</v>
      </c>
      <c r="I283" s="211">
        <v>0</v>
      </c>
      <c r="J283" s="211">
        <v>0</v>
      </c>
      <c r="K283" s="211">
        <v>0</v>
      </c>
      <c r="L283" s="211">
        <v>0</v>
      </c>
      <c r="M283" s="211">
        <v>0</v>
      </c>
      <c r="N283" s="211">
        <v>0</v>
      </c>
      <c r="O283" s="211">
        <v>0</v>
      </c>
      <c r="P283" s="212">
        <v>0</v>
      </c>
      <c r="Q283" s="18" t="str">
        <f t="shared" si="5"/>
        <v/>
      </c>
    </row>
    <row r="284" spans="1:17" s="18" customFormat="1" x14ac:dyDescent="0.25">
      <c r="A284" s="213"/>
      <c r="B284" s="134"/>
      <c r="C284" s="134"/>
      <c r="D284" s="135" t="s">
        <v>113</v>
      </c>
      <c r="E284" s="214">
        <v>1</v>
      </c>
      <c r="F284" s="214">
        <v>1</v>
      </c>
      <c r="G284" s="214">
        <v>0</v>
      </c>
      <c r="H284" s="214">
        <v>0</v>
      </c>
      <c r="I284" s="214">
        <v>1</v>
      </c>
      <c r="J284" s="214">
        <v>0</v>
      </c>
      <c r="K284" s="214">
        <v>0</v>
      </c>
      <c r="L284" s="214">
        <v>0</v>
      </c>
      <c r="M284" s="214">
        <v>1</v>
      </c>
      <c r="N284" s="214">
        <v>0</v>
      </c>
      <c r="O284" s="214">
        <v>0</v>
      </c>
      <c r="P284" s="306">
        <v>2</v>
      </c>
      <c r="Q284" s="18" t="str">
        <f t="shared" si="5"/>
        <v/>
      </c>
    </row>
    <row r="285" spans="1:17" s="18" customFormat="1" x14ac:dyDescent="0.25">
      <c r="A285" s="213"/>
      <c r="B285" s="134"/>
      <c r="C285" s="134"/>
      <c r="D285" s="135" t="s">
        <v>119</v>
      </c>
      <c r="E285" s="211">
        <v>0</v>
      </c>
      <c r="F285" s="211">
        <v>0</v>
      </c>
      <c r="G285" s="211">
        <v>0</v>
      </c>
      <c r="H285" s="211">
        <v>0</v>
      </c>
      <c r="I285" s="211">
        <v>0</v>
      </c>
      <c r="J285" s="211">
        <v>0</v>
      </c>
      <c r="K285" s="211">
        <v>0</v>
      </c>
      <c r="L285" s="211">
        <v>0</v>
      </c>
      <c r="M285" s="211">
        <v>0</v>
      </c>
      <c r="N285" s="211">
        <v>0</v>
      </c>
      <c r="O285" s="211">
        <v>0</v>
      </c>
      <c r="P285" s="212">
        <v>0</v>
      </c>
      <c r="Q285" s="18" t="str">
        <f t="shared" si="5"/>
        <v/>
      </c>
    </row>
    <row r="286" spans="1:17" s="18" customFormat="1" x14ac:dyDescent="0.25">
      <c r="A286" s="213"/>
      <c r="B286" s="134" t="s">
        <v>441</v>
      </c>
      <c r="C286" s="134" t="s">
        <v>229</v>
      </c>
      <c r="D286" s="135" t="s">
        <v>392</v>
      </c>
      <c r="E286" s="214">
        <v>23</v>
      </c>
      <c r="F286" s="214">
        <v>24</v>
      </c>
      <c r="G286" s="214">
        <v>2</v>
      </c>
      <c r="H286" s="214">
        <v>0</v>
      </c>
      <c r="I286" s="214">
        <v>11</v>
      </c>
      <c r="J286" s="214">
        <v>1</v>
      </c>
      <c r="K286" s="214">
        <v>0</v>
      </c>
      <c r="L286" s="214">
        <v>0</v>
      </c>
      <c r="M286" s="214">
        <v>29</v>
      </c>
      <c r="N286" s="214">
        <v>3</v>
      </c>
      <c r="O286" s="214">
        <v>1</v>
      </c>
      <c r="P286" s="306">
        <v>47</v>
      </c>
      <c r="Q286" s="18" t="str">
        <f t="shared" si="5"/>
        <v/>
      </c>
    </row>
    <row r="287" spans="1:17" s="18" customFormat="1" x14ac:dyDescent="0.25">
      <c r="A287" s="213"/>
      <c r="B287" s="134"/>
      <c r="C287" s="134"/>
      <c r="D287" s="135" t="s">
        <v>113</v>
      </c>
      <c r="E287" s="214">
        <v>0</v>
      </c>
      <c r="F287" s="214">
        <v>0</v>
      </c>
      <c r="G287" s="214">
        <v>0</v>
      </c>
      <c r="H287" s="214">
        <v>0</v>
      </c>
      <c r="I287" s="214">
        <v>0</v>
      </c>
      <c r="J287" s="214">
        <v>0</v>
      </c>
      <c r="K287" s="214">
        <v>0</v>
      </c>
      <c r="L287" s="214">
        <v>0</v>
      </c>
      <c r="M287" s="214">
        <v>0</v>
      </c>
      <c r="N287" s="214">
        <v>0</v>
      </c>
      <c r="O287" s="214">
        <v>0</v>
      </c>
      <c r="P287" s="306">
        <v>0</v>
      </c>
      <c r="Q287" s="18" t="str">
        <f t="shared" si="5"/>
        <v/>
      </c>
    </row>
    <row r="288" spans="1:17" s="18" customFormat="1" x14ac:dyDescent="0.25">
      <c r="A288" s="213"/>
      <c r="B288" s="134"/>
      <c r="C288" s="134"/>
      <c r="D288" s="135" t="s">
        <v>119</v>
      </c>
      <c r="E288" s="211">
        <v>0</v>
      </c>
      <c r="F288" s="211">
        <v>0</v>
      </c>
      <c r="G288" s="211">
        <v>0</v>
      </c>
      <c r="H288" s="211">
        <v>0</v>
      </c>
      <c r="I288" s="211">
        <v>0</v>
      </c>
      <c r="J288" s="211">
        <v>0</v>
      </c>
      <c r="K288" s="211">
        <v>0</v>
      </c>
      <c r="L288" s="211">
        <v>0</v>
      </c>
      <c r="M288" s="211">
        <v>0</v>
      </c>
      <c r="N288" s="211">
        <v>0</v>
      </c>
      <c r="O288" s="211">
        <v>0</v>
      </c>
      <c r="P288" s="212">
        <v>0</v>
      </c>
      <c r="Q288" s="18" t="str">
        <f t="shared" si="5"/>
        <v/>
      </c>
    </row>
    <row r="289" spans="1:17" s="18" customFormat="1" x14ac:dyDescent="0.25">
      <c r="A289" s="213"/>
      <c r="B289" s="134" t="s">
        <v>1405</v>
      </c>
      <c r="C289" s="134" t="s">
        <v>30</v>
      </c>
      <c r="D289" s="135" t="s">
        <v>392</v>
      </c>
      <c r="E289" s="214">
        <v>0</v>
      </c>
      <c r="F289" s="214">
        <v>0</v>
      </c>
      <c r="G289" s="214">
        <v>0</v>
      </c>
      <c r="H289" s="214">
        <v>0</v>
      </c>
      <c r="I289" s="214">
        <v>0</v>
      </c>
      <c r="J289" s="214">
        <v>0</v>
      </c>
      <c r="K289" s="214">
        <v>0</v>
      </c>
      <c r="L289" s="214">
        <v>0</v>
      </c>
      <c r="M289" s="214">
        <v>0</v>
      </c>
      <c r="N289" s="214">
        <v>0</v>
      </c>
      <c r="O289" s="214">
        <v>0</v>
      </c>
      <c r="P289" s="306">
        <v>0</v>
      </c>
      <c r="Q289" s="18" t="str">
        <f t="shared" si="5"/>
        <v/>
      </c>
    </row>
    <row r="290" spans="1:17" s="18" customFormat="1" x14ac:dyDescent="0.25">
      <c r="A290" s="213"/>
      <c r="B290" s="134"/>
      <c r="C290" s="134"/>
      <c r="D290" s="135" t="s">
        <v>113</v>
      </c>
      <c r="E290" s="214">
        <v>0</v>
      </c>
      <c r="F290" s="214">
        <v>0</v>
      </c>
      <c r="G290" s="214">
        <v>0</v>
      </c>
      <c r="H290" s="214">
        <v>0</v>
      </c>
      <c r="I290" s="214">
        <v>0</v>
      </c>
      <c r="J290" s="214">
        <v>0</v>
      </c>
      <c r="K290" s="214">
        <v>0</v>
      </c>
      <c r="L290" s="214">
        <v>0</v>
      </c>
      <c r="M290" s="214">
        <v>0</v>
      </c>
      <c r="N290" s="214">
        <v>0</v>
      </c>
      <c r="O290" s="214">
        <v>0</v>
      </c>
      <c r="P290" s="306">
        <v>0</v>
      </c>
      <c r="Q290" s="18" t="str">
        <f t="shared" si="5"/>
        <v/>
      </c>
    </row>
    <row r="291" spans="1:17" s="18" customFormat="1" x14ac:dyDescent="0.25">
      <c r="A291" s="213"/>
      <c r="B291" s="134"/>
      <c r="C291" s="134"/>
      <c r="D291" s="135" t="s">
        <v>119</v>
      </c>
      <c r="E291" s="211">
        <v>121</v>
      </c>
      <c r="F291" s="211">
        <v>178</v>
      </c>
      <c r="G291" s="211">
        <v>30</v>
      </c>
      <c r="H291" s="211">
        <v>0</v>
      </c>
      <c r="I291" s="211">
        <v>63</v>
      </c>
      <c r="J291" s="211">
        <v>6</v>
      </c>
      <c r="K291" s="211">
        <v>1</v>
      </c>
      <c r="L291" s="211">
        <v>0</v>
      </c>
      <c r="M291" s="211">
        <v>164</v>
      </c>
      <c r="N291" s="211">
        <v>5</v>
      </c>
      <c r="O291" s="211">
        <v>30</v>
      </c>
      <c r="P291" s="212">
        <v>299</v>
      </c>
      <c r="Q291" s="18" t="str">
        <f t="shared" si="5"/>
        <v/>
      </c>
    </row>
    <row r="292" spans="1:17" s="18" customFormat="1" x14ac:dyDescent="0.25">
      <c r="A292" s="213"/>
      <c r="B292" s="134" t="s">
        <v>1404</v>
      </c>
      <c r="C292" s="134" t="s">
        <v>230</v>
      </c>
      <c r="D292" s="135" t="s">
        <v>392</v>
      </c>
      <c r="E292" s="214">
        <v>7</v>
      </c>
      <c r="F292" s="214">
        <v>0</v>
      </c>
      <c r="G292" s="214">
        <v>0</v>
      </c>
      <c r="H292" s="214">
        <v>0</v>
      </c>
      <c r="I292" s="214">
        <v>0</v>
      </c>
      <c r="J292" s="214">
        <v>0</v>
      </c>
      <c r="K292" s="214">
        <v>0</v>
      </c>
      <c r="L292" s="214">
        <v>0</v>
      </c>
      <c r="M292" s="214">
        <v>7</v>
      </c>
      <c r="N292" s="214">
        <v>0</v>
      </c>
      <c r="O292" s="214">
        <v>0</v>
      </c>
      <c r="P292" s="306">
        <v>7</v>
      </c>
      <c r="Q292" s="18" t="str">
        <f t="shared" si="5"/>
        <v/>
      </c>
    </row>
    <row r="293" spans="1:17" s="18" customFormat="1" x14ac:dyDescent="0.25">
      <c r="A293" s="213"/>
      <c r="B293" s="134"/>
      <c r="C293" s="134"/>
      <c r="D293" s="135" t="s">
        <v>113</v>
      </c>
      <c r="E293" s="211">
        <v>0</v>
      </c>
      <c r="F293" s="211">
        <v>0</v>
      </c>
      <c r="G293" s="211">
        <v>0</v>
      </c>
      <c r="H293" s="211">
        <v>0</v>
      </c>
      <c r="I293" s="211">
        <v>0</v>
      </c>
      <c r="J293" s="211">
        <v>0</v>
      </c>
      <c r="K293" s="211">
        <v>0</v>
      </c>
      <c r="L293" s="211">
        <v>0</v>
      </c>
      <c r="M293" s="211">
        <v>0</v>
      </c>
      <c r="N293" s="211">
        <v>0</v>
      </c>
      <c r="O293" s="211">
        <v>0</v>
      </c>
      <c r="P293" s="212">
        <v>0</v>
      </c>
      <c r="Q293" s="18" t="str">
        <f t="shared" si="5"/>
        <v/>
      </c>
    </row>
    <row r="294" spans="1:17" s="18" customFormat="1" x14ac:dyDescent="0.25">
      <c r="A294" s="213"/>
      <c r="B294" s="134"/>
      <c r="C294" s="134"/>
      <c r="D294" s="135" t="s">
        <v>119</v>
      </c>
      <c r="E294" s="214">
        <v>0</v>
      </c>
      <c r="F294" s="214">
        <v>0</v>
      </c>
      <c r="G294" s="214">
        <v>0</v>
      </c>
      <c r="H294" s="214">
        <v>0</v>
      </c>
      <c r="I294" s="214">
        <v>0</v>
      </c>
      <c r="J294" s="214">
        <v>0</v>
      </c>
      <c r="K294" s="214">
        <v>0</v>
      </c>
      <c r="L294" s="214">
        <v>0</v>
      </c>
      <c r="M294" s="214">
        <v>0</v>
      </c>
      <c r="N294" s="214">
        <v>0</v>
      </c>
      <c r="O294" s="214">
        <v>0</v>
      </c>
      <c r="P294" s="306">
        <v>0</v>
      </c>
      <c r="Q294" s="18" t="str">
        <f t="shared" si="5"/>
        <v/>
      </c>
    </row>
    <row r="295" spans="1:17" s="18" customFormat="1" x14ac:dyDescent="0.25">
      <c r="A295" s="213"/>
      <c r="B295" s="134" t="s">
        <v>424</v>
      </c>
      <c r="C295" s="134" t="s">
        <v>233</v>
      </c>
      <c r="D295" s="135" t="s">
        <v>392</v>
      </c>
      <c r="E295" s="211">
        <v>1</v>
      </c>
      <c r="F295" s="211">
        <v>0</v>
      </c>
      <c r="G295" s="211">
        <v>0</v>
      </c>
      <c r="H295" s="211">
        <v>0</v>
      </c>
      <c r="I295" s="211">
        <v>0</v>
      </c>
      <c r="J295" s="211">
        <v>0</v>
      </c>
      <c r="K295" s="211">
        <v>0</v>
      </c>
      <c r="L295" s="211">
        <v>0</v>
      </c>
      <c r="M295" s="211">
        <v>1</v>
      </c>
      <c r="N295" s="211">
        <v>0</v>
      </c>
      <c r="O295" s="211">
        <v>0</v>
      </c>
      <c r="P295" s="212">
        <v>1</v>
      </c>
      <c r="Q295" s="18" t="str">
        <f t="shared" si="5"/>
        <v/>
      </c>
    </row>
    <row r="296" spans="1:17" s="18" customFormat="1" x14ac:dyDescent="0.25">
      <c r="A296" s="213"/>
      <c r="B296" s="134"/>
      <c r="C296" s="134"/>
      <c r="D296" s="135" t="s">
        <v>113</v>
      </c>
      <c r="E296" s="214">
        <v>2</v>
      </c>
      <c r="F296" s="214">
        <v>1</v>
      </c>
      <c r="G296" s="214">
        <v>1</v>
      </c>
      <c r="H296" s="214">
        <v>0</v>
      </c>
      <c r="I296" s="214">
        <v>0</v>
      </c>
      <c r="J296" s="214">
        <v>0</v>
      </c>
      <c r="K296" s="214">
        <v>1</v>
      </c>
      <c r="L296" s="214">
        <v>0</v>
      </c>
      <c r="M296" s="214">
        <v>1</v>
      </c>
      <c r="N296" s="214">
        <v>0</v>
      </c>
      <c r="O296" s="214">
        <v>0</v>
      </c>
      <c r="P296" s="306">
        <v>3</v>
      </c>
      <c r="Q296" s="18" t="str">
        <f t="shared" si="5"/>
        <v/>
      </c>
    </row>
    <row r="297" spans="1:17" s="18" customFormat="1" x14ac:dyDescent="0.25">
      <c r="A297" s="213"/>
      <c r="B297" s="134"/>
      <c r="C297" s="134"/>
      <c r="D297" s="135" t="s">
        <v>119</v>
      </c>
      <c r="E297" s="211">
        <v>0</v>
      </c>
      <c r="F297" s="211">
        <v>0</v>
      </c>
      <c r="G297" s="211">
        <v>0</v>
      </c>
      <c r="H297" s="211">
        <v>0</v>
      </c>
      <c r="I297" s="211">
        <v>0</v>
      </c>
      <c r="J297" s="211">
        <v>0</v>
      </c>
      <c r="K297" s="211">
        <v>0</v>
      </c>
      <c r="L297" s="211">
        <v>0</v>
      </c>
      <c r="M297" s="211">
        <v>0</v>
      </c>
      <c r="N297" s="211">
        <v>0</v>
      </c>
      <c r="O297" s="211">
        <v>0</v>
      </c>
      <c r="P297" s="212">
        <v>0</v>
      </c>
      <c r="Q297" s="18" t="str">
        <f t="shared" si="5"/>
        <v/>
      </c>
    </row>
    <row r="298" spans="1:17" s="18" customFormat="1" x14ac:dyDescent="0.25">
      <c r="A298" s="213"/>
      <c r="B298" s="134" t="s">
        <v>1406</v>
      </c>
      <c r="C298" s="134" t="s">
        <v>238</v>
      </c>
      <c r="D298" s="135" t="s">
        <v>392</v>
      </c>
      <c r="E298" s="211">
        <v>13</v>
      </c>
      <c r="F298" s="211">
        <v>6</v>
      </c>
      <c r="G298" s="211">
        <v>0</v>
      </c>
      <c r="H298" s="211">
        <v>0</v>
      </c>
      <c r="I298" s="211">
        <v>5</v>
      </c>
      <c r="J298" s="211">
        <v>1</v>
      </c>
      <c r="K298" s="211">
        <v>0</v>
      </c>
      <c r="L298" s="211">
        <v>0</v>
      </c>
      <c r="M298" s="211">
        <v>12</v>
      </c>
      <c r="N298" s="211">
        <v>0</v>
      </c>
      <c r="O298" s="211">
        <v>1</v>
      </c>
      <c r="P298" s="212">
        <v>19</v>
      </c>
      <c r="Q298" s="18" t="str">
        <f t="shared" si="5"/>
        <v/>
      </c>
    </row>
    <row r="299" spans="1:17" s="18" customFormat="1" x14ac:dyDescent="0.25">
      <c r="A299" s="213"/>
      <c r="B299" s="134"/>
      <c r="C299" s="134"/>
      <c r="D299" s="135" t="s">
        <v>113</v>
      </c>
      <c r="E299" s="211">
        <v>0</v>
      </c>
      <c r="F299" s="211">
        <v>0</v>
      </c>
      <c r="G299" s="211">
        <v>0</v>
      </c>
      <c r="H299" s="211">
        <v>0</v>
      </c>
      <c r="I299" s="211">
        <v>0</v>
      </c>
      <c r="J299" s="211">
        <v>0</v>
      </c>
      <c r="K299" s="211">
        <v>0</v>
      </c>
      <c r="L299" s="211">
        <v>0</v>
      </c>
      <c r="M299" s="211">
        <v>0</v>
      </c>
      <c r="N299" s="211">
        <v>0</v>
      </c>
      <c r="O299" s="211">
        <v>0</v>
      </c>
      <c r="P299" s="212">
        <v>0</v>
      </c>
      <c r="Q299" s="18" t="str">
        <f t="shared" si="5"/>
        <v/>
      </c>
    </row>
    <row r="300" spans="1:17" s="18" customFormat="1" x14ac:dyDescent="0.25">
      <c r="A300" s="213"/>
      <c r="B300" s="134"/>
      <c r="C300" s="134"/>
      <c r="D300" s="135" t="s">
        <v>119</v>
      </c>
      <c r="E300" s="214">
        <v>0</v>
      </c>
      <c r="F300" s="214">
        <v>0</v>
      </c>
      <c r="G300" s="214">
        <v>0</v>
      </c>
      <c r="H300" s="214">
        <v>0</v>
      </c>
      <c r="I300" s="214">
        <v>0</v>
      </c>
      <c r="J300" s="214">
        <v>0</v>
      </c>
      <c r="K300" s="214">
        <v>0</v>
      </c>
      <c r="L300" s="214">
        <v>0</v>
      </c>
      <c r="M300" s="214">
        <v>0</v>
      </c>
      <c r="N300" s="214">
        <v>0</v>
      </c>
      <c r="O300" s="214">
        <v>0</v>
      </c>
      <c r="P300" s="306">
        <v>0</v>
      </c>
      <c r="Q300" s="18" t="str">
        <f t="shared" si="5"/>
        <v/>
      </c>
    </row>
    <row r="301" spans="1:17" s="18" customFormat="1" x14ac:dyDescent="0.25">
      <c r="A301" s="139"/>
      <c r="B301" s="134" t="s">
        <v>446</v>
      </c>
      <c r="C301" s="134" t="s">
        <v>231</v>
      </c>
      <c r="D301" s="135" t="s">
        <v>392</v>
      </c>
      <c r="E301" s="211">
        <v>2</v>
      </c>
      <c r="F301" s="211">
        <v>3</v>
      </c>
      <c r="G301" s="211">
        <v>3</v>
      </c>
      <c r="H301" s="211">
        <v>0</v>
      </c>
      <c r="I301" s="211">
        <v>0</v>
      </c>
      <c r="J301" s="211">
        <v>0</v>
      </c>
      <c r="K301" s="211">
        <v>0</v>
      </c>
      <c r="L301" s="211">
        <v>0</v>
      </c>
      <c r="M301" s="211">
        <v>2</v>
      </c>
      <c r="N301" s="211">
        <v>0</v>
      </c>
      <c r="O301" s="211">
        <v>0</v>
      </c>
      <c r="P301" s="212">
        <v>5</v>
      </c>
      <c r="Q301" s="18" t="str">
        <f t="shared" si="5"/>
        <v/>
      </c>
    </row>
    <row r="302" spans="1:17" s="18" customFormat="1" x14ac:dyDescent="0.25">
      <c r="A302" s="213"/>
      <c r="B302" s="134"/>
      <c r="C302" s="134"/>
      <c r="D302" s="135" t="s">
        <v>113</v>
      </c>
      <c r="E302" s="214">
        <v>0</v>
      </c>
      <c r="F302" s="214">
        <v>2</v>
      </c>
      <c r="G302" s="214">
        <v>0</v>
      </c>
      <c r="H302" s="214">
        <v>0</v>
      </c>
      <c r="I302" s="214">
        <v>1</v>
      </c>
      <c r="J302" s="214">
        <v>0</v>
      </c>
      <c r="K302" s="214">
        <v>0</v>
      </c>
      <c r="L302" s="214">
        <v>0</v>
      </c>
      <c r="M302" s="214">
        <v>1</v>
      </c>
      <c r="N302" s="214">
        <v>0</v>
      </c>
      <c r="O302" s="214">
        <v>0</v>
      </c>
      <c r="P302" s="306">
        <v>2</v>
      </c>
      <c r="Q302" s="18" t="str">
        <f t="shared" si="5"/>
        <v/>
      </c>
    </row>
    <row r="303" spans="1:17" s="18" customFormat="1" x14ac:dyDescent="0.25">
      <c r="A303" s="213"/>
      <c r="B303" s="134"/>
      <c r="C303" s="134"/>
      <c r="D303" s="135" t="s">
        <v>119</v>
      </c>
      <c r="E303" s="211">
        <v>0</v>
      </c>
      <c r="F303" s="211">
        <v>0</v>
      </c>
      <c r="G303" s="211">
        <v>0</v>
      </c>
      <c r="H303" s="211">
        <v>0</v>
      </c>
      <c r="I303" s="211">
        <v>0</v>
      </c>
      <c r="J303" s="211">
        <v>0</v>
      </c>
      <c r="K303" s="211">
        <v>0</v>
      </c>
      <c r="L303" s="211">
        <v>0</v>
      </c>
      <c r="M303" s="211">
        <v>0</v>
      </c>
      <c r="N303" s="211">
        <v>0</v>
      </c>
      <c r="O303" s="211">
        <v>0</v>
      </c>
      <c r="P303" s="212">
        <v>0</v>
      </c>
      <c r="Q303" s="18" t="str">
        <f t="shared" si="5"/>
        <v/>
      </c>
    </row>
    <row r="304" spans="1:17" s="18" customFormat="1" x14ac:dyDescent="0.25">
      <c r="A304" s="22" t="s">
        <v>239</v>
      </c>
      <c r="B304" s="23"/>
      <c r="C304" s="23"/>
      <c r="D304" s="23"/>
      <c r="E304" s="24">
        <v>188</v>
      </c>
      <c r="F304" s="24">
        <v>237</v>
      </c>
      <c r="G304" s="24">
        <v>44</v>
      </c>
      <c r="H304" s="24">
        <v>0</v>
      </c>
      <c r="I304" s="24">
        <v>82</v>
      </c>
      <c r="J304" s="24">
        <v>9</v>
      </c>
      <c r="K304" s="24">
        <v>4</v>
      </c>
      <c r="L304" s="24">
        <v>0</v>
      </c>
      <c r="M304" s="24">
        <v>243</v>
      </c>
      <c r="N304" s="24">
        <v>10</v>
      </c>
      <c r="O304" s="24">
        <v>33</v>
      </c>
      <c r="P304" s="25">
        <v>425</v>
      </c>
      <c r="Q304" s="18" t="str">
        <f t="shared" si="5"/>
        <v/>
      </c>
    </row>
    <row r="305" spans="1:17" s="18" customFormat="1" x14ac:dyDescent="0.25">
      <c r="A305" s="213" t="s">
        <v>120</v>
      </c>
      <c r="B305" s="134" t="s">
        <v>1408</v>
      </c>
      <c r="C305" s="134" t="s">
        <v>241</v>
      </c>
      <c r="D305" s="135" t="s">
        <v>392</v>
      </c>
      <c r="E305" s="214">
        <v>8</v>
      </c>
      <c r="F305" s="214">
        <v>0</v>
      </c>
      <c r="G305" s="214">
        <v>0</v>
      </c>
      <c r="H305" s="214">
        <v>0</v>
      </c>
      <c r="I305" s="214">
        <v>0</v>
      </c>
      <c r="J305" s="214">
        <v>0</v>
      </c>
      <c r="K305" s="214">
        <v>1</v>
      </c>
      <c r="L305" s="214">
        <v>0</v>
      </c>
      <c r="M305" s="214">
        <v>6</v>
      </c>
      <c r="N305" s="214">
        <v>0</v>
      </c>
      <c r="O305" s="214">
        <v>1</v>
      </c>
      <c r="P305" s="306">
        <v>8</v>
      </c>
      <c r="Q305" s="18" t="str">
        <f t="shared" si="5"/>
        <v/>
      </c>
    </row>
    <row r="306" spans="1:17" s="18" customFormat="1" x14ac:dyDescent="0.25">
      <c r="A306" s="213"/>
      <c r="B306" s="134"/>
      <c r="C306" s="134"/>
      <c r="D306" s="135" t="s">
        <v>113</v>
      </c>
      <c r="E306" s="214">
        <v>0</v>
      </c>
      <c r="F306" s="214">
        <v>0</v>
      </c>
      <c r="G306" s="214">
        <v>0</v>
      </c>
      <c r="H306" s="214">
        <v>0</v>
      </c>
      <c r="I306" s="214">
        <v>0</v>
      </c>
      <c r="J306" s="214">
        <v>0</v>
      </c>
      <c r="K306" s="214">
        <v>0</v>
      </c>
      <c r="L306" s="214">
        <v>0</v>
      </c>
      <c r="M306" s="214">
        <v>0</v>
      </c>
      <c r="N306" s="214">
        <v>0</v>
      </c>
      <c r="O306" s="214">
        <v>0</v>
      </c>
      <c r="P306" s="306">
        <v>0</v>
      </c>
      <c r="Q306" s="18" t="str">
        <f t="shared" si="5"/>
        <v/>
      </c>
    </row>
    <row r="307" spans="1:17" s="18" customFormat="1" x14ac:dyDescent="0.25">
      <c r="A307" s="213"/>
      <c r="B307" s="134"/>
      <c r="C307" s="134"/>
      <c r="D307" s="135" t="s">
        <v>119</v>
      </c>
      <c r="E307" s="211">
        <v>0</v>
      </c>
      <c r="F307" s="211">
        <v>0</v>
      </c>
      <c r="G307" s="211">
        <v>0</v>
      </c>
      <c r="H307" s="211">
        <v>0</v>
      </c>
      <c r="I307" s="211">
        <v>0</v>
      </c>
      <c r="J307" s="211">
        <v>0</v>
      </c>
      <c r="K307" s="211">
        <v>0</v>
      </c>
      <c r="L307" s="211">
        <v>0</v>
      </c>
      <c r="M307" s="211">
        <v>0</v>
      </c>
      <c r="N307" s="211">
        <v>0</v>
      </c>
      <c r="O307" s="211">
        <v>0</v>
      </c>
      <c r="P307" s="212">
        <v>0</v>
      </c>
      <c r="Q307" s="18" t="str">
        <f t="shared" si="5"/>
        <v/>
      </c>
    </row>
    <row r="308" spans="1:17" s="18" customFormat="1" x14ac:dyDescent="0.25">
      <c r="A308" s="138"/>
      <c r="B308" s="134" t="s">
        <v>1443</v>
      </c>
      <c r="C308" s="134" t="s">
        <v>1442</v>
      </c>
      <c r="D308" s="135" t="s">
        <v>392</v>
      </c>
      <c r="E308" s="211">
        <v>10</v>
      </c>
      <c r="F308" s="211">
        <v>0</v>
      </c>
      <c r="G308" s="211">
        <v>1</v>
      </c>
      <c r="H308" s="211">
        <v>0</v>
      </c>
      <c r="I308" s="211">
        <v>0</v>
      </c>
      <c r="J308" s="211">
        <v>2</v>
      </c>
      <c r="K308" s="211">
        <v>1</v>
      </c>
      <c r="L308" s="211">
        <v>0</v>
      </c>
      <c r="M308" s="211">
        <v>5</v>
      </c>
      <c r="N308" s="211">
        <v>1</v>
      </c>
      <c r="O308" s="211">
        <v>0</v>
      </c>
      <c r="P308" s="212">
        <v>10</v>
      </c>
      <c r="Q308" s="18" t="str">
        <f t="shared" si="5"/>
        <v/>
      </c>
    </row>
    <row r="309" spans="1:17" s="18" customFormat="1" x14ac:dyDescent="0.25">
      <c r="A309" s="213"/>
      <c r="B309" s="134"/>
      <c r="C309" s="134"/>
      <c r="D309" s="135" t="s">
        <v>113</v>
      </c>
      <c r="E309" s="214">
        <v>0</v>
      </c>
      <c r="F309" s="214">
        <v>0</v>
      </c>
      <c r="G309" s="214">
        <v>0</v>
      </c>
      <c r="H309" s="214">
        <v>0</v>
      </c>
      <c r="I309" s="214">
        <v>0</v>
      </c>
      <c r="J309" s="214">
        <v>0</v>
      </c>
      <c r="K309" s="214">
        <v>0</v>
      </c>
      <c r="L309" s="214">
        <v>0</v>
      </c>
      <c r="M309" s="214">
        <v>0</v>
      </c>
      <c r="N309" s="214">
        <v>0</v>
      </c>
      <c r="O309" s="214">
        <v>0</v>
      </c>
      <c r="P309" s="306">
        <v>0</v>
      </c>
      <c r="Q309" s="18" t="str">
        <f t="shared" si="5"/>
        <v/>
      </c>
    </row>
    <row r="310" spans="1:17" s="18" customFormat="1" x14ac:dyDescent="0.25">
      <c r="A310" s="213"/>
      <c r="B310" s="134"/>
      <c r="C310" s="134"/>
      <c r="D310" s="135" t="s">
        <v>119</v>
      </c>
      <c r="E310" s="214">
        <v>0</v>
      </c>
      <c r="F310" s="214">
        <v>0</v>
      </c>
      <c r="G310" s="214">
        <v>0</v>
      </c>
      <c r="H310" s="214">
        <v>0</v>
      </c>
      <c r="I310" s="214">
        <v>0</v>
      </c>
      <c r="J310" s="214">
        <v>0</v>
      </c>
      <c r="K310" s="214">
        <v>0</v>
      </c>
      <c r="L310" s="214">
        <v>0</v>
      </c>
      <c r="M310" s="214">
        <v>0</v>
      </c>
      <c r="N310" s="214">
        <v>0</v>
      </c>
      <c r="O310" s="214">
        <v>0</v>
      </c>
      <c r="P310" s="306">
        <v>0</v>
      </c>
      <c r="Q310" s="18" t="str">
        <f t="shared" si="5"/>
        <v/>
      </c>
    </row>
    <row r="311" spans="1:17" s="18" customFormat="1" x14ac:dyDescent="0.25">
      <c r="A311" s="213"/>
      <c r="B311" s="134" t="s">
        <v>1409</v>
      </c>
      <c r="C311" s="134" t="s">
        <v>242</v>
      </c>
      <c r="D311" s="135" t="s">
        <v>392</v>
      </c>
      <c r="E311" s="211">
        <v>0</v>
      </c>
      <c r="F311" s="211">
        <v>0</v>
      </c>
      <c r="G311" s="211">
        <v>0</v>
      </c>
      <c r="H311" s="211">
        <v>0</v>
      </c>
      <c r="I311" s="211">
        <v>0</v>
      </c>
      <c r="J311" s="211">
        <v>0</v>
      </c>
      <c r="K311" s="211">
        <v>0</v>
      </c>
      <c r="L311" s="211">
        <v>0</v>
      </c>
      <c r="M311" s="211">
        <v>0</v>
      </c>
      <c r="N311" s="211">
        <v>0</v>
      </c>
      <c r="O311" s="211">
        <v>0</v>
      </c>
      <c r="P311" s="212">
        <v>0</v>
      </c>
      <c r="Q311" s="18" t="str">
        <f t="shared" si="5"/>
        <v/>
      </c>
    </row>
    <row r="312" spans="1:17" s="18" customFormat="1" x14ac:dyDescent="0.25">
      <c r="A312" s="213"/>
      <c r="B312" s="134"/>
      <c r="C312" s="134"/>
      <c r="D312" s="135" t="s">
        <v>113</v>
      </c>
      <c r="E312" s="214">
        <v>0</v>
      </c>
      <c r="F312" s="214">
        <v>0</v>
      </c>
      <c r="G312" s="214">
        <v>0</v>
      </c>
      <c r="H312" s="214">
        <v>0</v>
      </c>
      <c r="I312" s="214">
        <v>0</v>
      </c>
      <c r="J312" s="214">
        <v>0</v>
      </c>
      <c r="K312" s="214">
        <v>0</v>
      </c>
      <c r="L312" s="214">
        <v>0</v>
      </c>
      <c r="M312" s="214">
        <v>0</v>
      </c>
      <c r="N312" s="214">
        <v>0</v>
      </c>
      <c r="O312" s="214">
        <v>0</v>
      </c>
      <c r="P312" s="306">
        <v>0</v>
      </c>
      <c r="Q312" s="18" t="str">
        <f t="shared" si="5"/>
        <v/>
      </c>
    </row>
    <row r="313" spans="1:17" s="18" customFormat="1" x14ac:dyDescent="0.25">
      <c r="A313" s="213"/>
      <c r="B313" s="134"/>
      <c r="C313" s="134"/>
      <c r="D313" s="135" t="s">
        <v>119</v>
      </c>
      <c r="E313" s="214">
        <v>24</v>
      </c>
      <c r="F313" s="214">
        <v>3</v>
      </c>
      <c r="G313" s="214">
        <v>3</v>
      </c>
      <c r="H313" s="214">
        <v>0</v>
      </c>
      <c r="I313" s="214">
        <v>2</v>
      </c>
      <c r="J313" s="214">
        <v>5</v>
      </c>
      <c r="K313" s="214">
        <v>0</v>
      </c>
      <c r="L313" s="214">
        <v>0</v>
      </c>
      <c r="M313" s="214">
        <v>15</v>
      </c>
      <c r="N313" s="214">
        <v>1</v>
      </c>
      <c r="O313" s="214">
        <v>1</v>
      </c>
      <c r="P313" s="306">
        <v>27</v>
      </c>
      <c r="Q313" s="18" t="str">
        <f t="shared" si="5"/>
        <v/>
      </c>
    </row>
    <row r="314" spans="1:17" s="18" customFormat="1" x14ac:dyDescent="0.25">
      <c r="A314" s="213"/>
      <c r="B314" s="134" t="s">
        <v>1393</v>
      </c>
      <c r="C314" s="134" t="s">
        <v>1444</v>
      </c>
      <c r="D314" s="135" t="s">
        <v>392</v>
      </c>
      <c r="E314" s="214">
        <v>28</v>
      </c>
      <c r="F314" s="214">
        <v>0</v>
      </c>
      <c r="G314" s="214">
        <v>1</v>
      </c>
      <c r="H314" s="214">
        <v>0</v>
      </c>
      <c r="I314" s="214">
        <v>3</v>
      </c>
      <c r="J314" s="214">
        <v>1</v>
      </c>
      <c r="K314" s="214">
        <v>1</v>
      </c>
      <c r="L314" s="214">
        <v>0</v>
      </c>
      <c r="M314" s="214">
        <v>19</v>
      </c>
      <c r="N314" s="214">
        <v>0</v>
      </c>
      <c r="O314" s="214">
        <v>3</v>
      </c>
      <c r="P314" s="306">
        <v>28</v>
      </c>
      <c r="Q314" s="18" t="str">
        <f t="shared" si="5"/>
        <v/>
      </c>
    </row>
    <row r="315" spans="1:17" s="18" customFormat="1" x14ac:dyDescent="0.25">
      <c r="A315" s="213"/>
      <c r="B315" s="134"/>
      <c r="C315" s="134"/>
      <c r="D315" s="135" t="s">
        <v>113</v>
      </c>
      <c r="E315" s="211">
        <v>0</v>
      </c>
      <c r="F315" s="211">
        <v>0</v>
      </c>
      <c r="G315" s="211">
        <v>0</v>
      </c>
      <c r="H315" s="211">
        <v>0</v>
      </c>
      <c r="I315" s="211">
        <v>0</v>
      </c>
      <c r="J315" s="211">
        <v>0</v>
      </c>
      <c r="K315" s="211">
        <v>0</v>
      </c>
      <c r="L315" s="211">
        <v>0</v>
      </c>
      <c r="M315" s="211">
        <v>0</v>
      </c>
      <c r="N315" s="211">
        <v>0</v>
      </c>
      <c r="O315" s="211">
        <v>0</v>
      </c>
      <c r="P315" s="212">
        <v>0</v>
      </c>
      <c r="Q315" s="18" t="str">
        <f t="shared" ref="Q315:Q344" si="6">IF(P315=(E315+F315),"","Check")</f>
        <v/>
      </c>
    </row>
    <row r="316" spans="1:17" s="18" customFormat="1" x14ac:dyDescent="0.25">
      <c r="A316" s="213"/>
      <c r="B316" s="134"/>
      <c r="C316" s="134"/>
      <c r="D316" s="135" t="s">
        <v>119</v>
      </c>
      <c r="E316" s="211">
        <v>0</v>
      </c>
      <c r="F316" s="211">
        <v>0</v>
      </c>
      <c r="G316" s="211">
        <v>0</v>
      </c>
      <c r="H316" s="211">
        <v>0</v>
      </c>
      <c r="I316" s="211">
        <v>0</v>
      </c>
      <c r="J316" s="211">
        <v>0</v>
      </c>
      <c r="K316" s="211">
        <v>0</v>
      </c>
      <c r="L316" s="211">
        <v>0</v>
      </c>
      <c r="M316" s="211">
        <v>0</v>
      </c>
      <c r="N316" s="211">
        <v>0</v>
      </c>
      <c r="O316" s="211">
        <v>0</v>
      </c>
      <c r="P316" s="212">
        <v>0</v>
      </c>
      <c r="Q316" s="18" t="str">
        <f t="shared" si="6"/>
        <v/>
      </c>
    </row>
    <row r="317" spans="1:17" s="18" customFormat="1" x14ac:dyDescent="0.25">
      <c r="A317" s="213"/>
      <c r="B317" s="134" t="s">
        <v>1410</v>
      </c>
      <c r="C317" s="134" t="s">
        <v>243</v>
      </c>
      <c r="D317" s="135" t="s">
        <v>392</v>
      </c>
      <c r="E317" s="211">
        <v>10</v>
      </c>
      <c r="F317" s="211">
        <v>2</v>
      </c>
      <c r="G317" s="211">
        <v>1</v>
      </c>
      <c r="H317" s="211">
        <v>0</v>
      </c>
      <c r="I317" s="211">
        <v>0</v>
      </c>
      <c r="J317" s="211">
        <v>1</v>
      </c>
      <c r="K317" s="211">
        <v>0</v>
      </c>
      <c r="L317" s="211">
        <v>0</v>
      </c>
      <c r="M317" s="211">
        <v>0</v>
      </c>
      <c r="N317" s="211">
        <v>0</v>
      </c>
      <c r="O317" s="211">
        <v>10</v>
      </c>
      <c r="P317" s="212">
        <v>12</v>
      </c>
      <c r="Q317" s="18" t="str">
        <f t="shared" si="6"/>
        <v/>
      </c>
    </row>
    <row r="318" spans="1:17" s="18" customFormat="1" x14ac:dyDescent="0.25">
      <c r="A318" s="213"/>
      <c r="B318" s="134"/>
      <c r="C318" s="134"/>
      <c r="D318" s="135" t="s">
        <v>113</v>
      </c>
      <c r="E318" s="214">
        <v>0</v>
      </c>
      <c r="F318" s="214">
        <v>0</v>
      </c>
      <c r="G318" s="214">
        <v>0</v>
      </c>
      <c r="H318" s="214">
        <v>0</v>
      </c>
      <c r="I318" s="214">
        <v>0</v>
      </c>
      <c r="J318" s="214">
        <v>0</v>
      </c>
      <c r="K318" s="214">
        <v>0</v>
      </c>
      <c r="L318" s="214">
        <v>0</v>
      </c>
      <c r="M318" s="214">
        <v>0</v>
      </c>
      <c r="N318" s="214">
        <v>0</v>
      </c>
      <c r="O318" s="214">
        <v>0</v>
      </c>
      <c r="P318" s="306">
        <v>0</v>
      </c>
      <c r="Q318" s="18" t="str">
        <f t="shared" si="6"/>
        <v/>
      </c>
    </row>
    <row r="319" spans="1:17" s="18" customFormat="1" x14ac:dyDescent="0.25">
      <c r="A319" s="213"/>
      <c r="B319" s="134"/>
      <c r="C319" s="134"/>
      <c r="D319" s="135" t="s">
        <v>119</v>
      </c>
      <c r="E319" s="214">
        <v>0</v>
      </c>
      <c r="F319" s="214">
        <v>0</v>
      </c>
      <c r="G319" s="214">
        <v>0</v>
      </c>
      <c r="H319" s="214">
        <v>0</v>
      </c>
      <c r="I319" s="214">
        <v>0</v>
      </c>
      <c r="J319" s="214">
        <v>0</v>
      </c>
      <c r="K319" s="214">
        <v>0</v>
      </c>
      <c r="L319" s="214">
        <v>0</v>
      </c>
      <c r="M319" s="214">
        <v>0</v>
      </c>
      <c r="N319" s="214">
        <v>0</v>
      </c>
      <c r="O319" s="214">
        <v>0</v>
      </c>
      <c r="P319" s="306">
        <v>0</v>
      </c>
      <c r="Q319" s="18" t="str">
        <f t="shared" si="6"/>
        <v/>
      </c>
    </row>
    <row r="320" spans="1:17" s="18" customFormat="1" x14ac:dyDescent="0.25">
      <c r="A320" s="213"/>
      <c r="B320" s="134" t="s">
        <v>1411</v>
      </c>
      <c r="C320" s="134" t="s">
        <v>244</v>
      </c>
      <c r="D320" s="135" t="s">
        <v>392</v>
      </c>
      <c r="E320" s="211">
        <v>2</v>
      </c>
      <c r="F320" s="211">
        <v>0</v>
      </c>
      <c r="G320" s="211">
        <v>0</v>
      </c>
      <c r="H320" s="211">
        <v>0</v>
      </c>
      <c r="I320" s="211">
        <v>0</v>
      </c>
      <c r="J320" s="211">
        <v>1</v>
      </c>
      <c r="K320" s="211">
        <v>0</v>
      </c>
      <c r="L320" s="211">
        <v>0</v>
      </c>
      <c r="M320" s="211">
        <v>1</v>
      </c>
      <c r="N320" s="211">
        <v>0</v>
      </c>
      <c r="O320" s="211">
        <v>0</v>
      </c>
      <c r="P320" s="212">
        <v>2</v>
      </c>
      <c r="Q320" s="18" t="str">
        <f t="shared" si="6"/>
        <v/>
      </c>
    </row>
    <row r="321" spans="1:17" s="18" customFormat="1" x14ac:dyDescent="0.25">
      <c r="A321" s="213"/>
      <c r="B321" s="134"/>
      <c r="C321" s="134"/>
      <c r="D321" s="135" t="s">
        <v>113</v>
      </c>
      <c r="E321" s="211">
        <v>0</v>
      </c>
      <c r="F321" s="211">
        <v>0</v>
      </c>
      <c r="G321" s="211">
        <v>0</v>
      </c>
      <c r="H321" s="211">
        <v>0</v>
      </c>
      <c r="I321" s="211">
        <v>0</v>
      </c>
      <c r="J321" s="211">
        <v>0</v>
      </c>
      <c r="K321" s="211">
        <v>0</v>
      </c>
      <c r="L321" s="211">
        <v>0</v>
      </c>
      <c r="M321" s="211">
        <v>0</v>
      </c>
      <c r="N321" s="211">
        <v>0</v>
      </c>
      <c r="O321" s="211">
        <v>0</v>
      </c>
      <c r="P321" s="212">
        <v>0</v>
      </c>
      <c r="Q321" s="18" t="str">
        <f t="shared" si="6"/>
        <v/>
      </c>
    </row>
    <row r="322" spans="1:17" s="18" customFormat="1" x14ac:dyDescent="0.25">
      <c r="A322" s="213"/>
      <c r="B322" s="134"/>
      <c r="C322" s="134"/>
      <c r="D322" s="135" t="s">
        <v>119</v>
      </c>
      <c r="E322" s="214">
        <v>0</v>
      </c>
      <c r="F322" s="214">
        <v>0</v>
      </c>
      <c r="G322" s="214">
        <v>0</v>
      </c>
      <c r="H322" s="214">
        <v>0</v>
      </c>
      <c r="I322" s="214">
        <v>0</v>
      </c>
      <c r="J322" s="214">
        <v>0</v>
      </c>
      <c r="K322" s="214">
        <v>0</v>
      </c>
      <c r="L322" s="214">
        <v>0</v>
      </c>
      <c r="M322" s="214">
        <v>0</v>
      </c>
      <c r="N322" s="214">
        <v>0</v>
      </c>
      <c r="O322" s="214">
        <v>0</v>
      </c>
      <c r="P322" s="306">
        <v>0</v>
      </c>
      <c r="Q322" s="18" t="str">
        <f t="shared" si="6"/>
        <v/>
      </c>
    </row>
    <row r="323" spans="1:17" s="18" customFormat="1" x14ac:dyDescent="0.25">
      <c r="A323" s="22" t="s">
        <v>245</v>
      </c>
      <c r="B323" s="23"/>
      <c r="C323" s="23"/>
      <c r="D323" s="23"/>
      <c r="E323" s="24">
        <v>82</v>
      </c>
      <c r="F323" s="24">
        <v>5</v>
      </c>
      <c r="G323" s="24">
        <v>6</v>
      </c>
      <c r="H323" s="24">
        <v>0</v>
      </c>
      <c r="I323" s="24">
        <v>5</v>
      </c>
      <c r="J323" s="24">
        <v>10</v>
      </c>
      <c r="K323" s="24">
        <v>3</v>
      </c>
      <c r="L323" s="24">
        <v>0</v>
      </c>
      <c r="M323" s="24">
        <v>46</v>
      </c>
      <c r="N323" s="24">
        <v>2</v>
      </c>
      <c r="O323" s="24">
        <v>15</v>
      </c>
      <c r="P323" s="25">
        <v>87</v>
      </c>
      <c r="Q323" s="18" t="str">
        <f t="shared" si="6"/>
        <v/>
      </c>
    </row>
    <row r="324" spans="1:17" s="18" customFormat="1" x14ac:dyDescent="0.25">
      <c r="A324" s="138" t="s">
        <v>121</v>
      </c>
      <c r="B324" s="134" t="s">
        <v>1417</v>
      </c>
      <c r="C324" s="134" t="s">
        <v>250</v>
      </c>
      <c r="D324" s="135" t="s">
        <v>392</v>
      </c>
      <c r="E324" s="211">
        <v>39</v>
      </c>
      <c r="F324" s="211">
        <v>11</v>
      </c>
      <c r="G324" s="211">
        <v>0</v>
      </c>
      <c r="H324" s="211">
        <v>0</v>
      </c>
      <c r="I324" s="211">
        <v>3</v>
      </c>
      <c r="J324" s="211">
        <v>0</v>
      </c>
      <c r="K324" s="211">
        <v>1</v>
      </c>
      <c r="L324" s="211">
        <v>0</v>
      </c>
      <c r="M324" s="211">
        <v>42</v>
      </c>
      <c r="N324" s="211">
        <v>2</v>
      </c>
      <c r="O324" s="211">
        <v>2</v>
      </c>
      <c r="P324" s="212">
        <v>50</v>
      </c>
      <c r="Q324" s="18" t="str">
        <f t="shared" si="6"/>
        <v/>
      </c>
    </row>
    <row r="325" spans="1:17" s="18" customFormat="1" x14ac:dyDescent="0.25">
      <c r="A325" s="213"/>
      <c r="B325" s="134"/>
      <c r="C325" s="134"/>
      <c r="D325" s="135" t="s">
        <v>113</v>
      </c>
      <c r="E325" s="214">
        <v>0</v>
      </c>
      <c r="F325" s="214">
        <v>0</v>
      </c>
      <c r="G325" s="214">
        <v>0</v>
      </c>
      <c r="H325" s="214">
        <v>0</v>
      </c>
      <c r="I325" s="214">
        <v>0</v>
      </c>
      <c r="J325" s="214">
        <v>0</v>
      </c>
      <c r="K325" s="214">
        <v>0</v>
      </c>
      <c r="L325" s="214">
        <v>0</v>
      </c>
      <c r="M325" s="214">
        <v>0</v>
      </c>
      <c r="N325" s="214">
        <v>0</v>
      </c>
      <c r="O325" s="214">
        <v>0</v>
      </c>
      <c r="P325" s="306">
        <v>0</v>
      </c>
      <c r="Q325" s="18" t="str">
        <f t="shared" si="6"/>
        <v/>
      </c>
    </row>
    <row r="326" spans="1:17" s="18" customFormat="1" x14ac:dyDescent="0.25">
      <c r="A326" s="213"/>
      <c r="B326" s="134"/>
      <c r="C326" s="134"/>
      <c r="D326" s="135" t="s">
        <v>119</v>
      </c>
      <c r="E326" s="214">
        <v>0</v>
      </c>
      <c r="F326" s="214">
        <v>0</v>
      </c>
      <c r="G326" s="214">
        <v>0</v>
      </c>
      <c r="H326" s="214">
        <v>0</v>
      </c>
      <c r="I326" s="214">
        <v>0</v>
      </c>
      <c r="J326" s="214">
        <v>0</v>
      </c>
      <c r="K326" s="214">
        <v>0</v>
      </c>
      <c r="L326" s="214">
        <v>0</v>
      </c>
      <c r="M326" s="214">
        <v>0</v>
      </c>
      <c r="N326" s="214">
        <v>0</v>
      </c>
      <c r="O326" s="214">
        <v>0</v>
      </c>
      <c r="P326" s="306">
        <v>0</v>
      </c>
      <c r="Q326" s="18" t="str">
        <f t="shared" si="6"/>
        <v/>
      </c>
    </row>
    <row r="327" spans="1:17" s="18" customFormat="1" x14ac:dyDescent="0.25">
      <c r="A327" s="213"/>
      <c r="B327" s="134" t="s">
        <v>1415</v>
      </c>
      <c r="C327" s="134" t="s">
        <v>32</v>
      </c>
      <c r="D327" s="135" t="s">
        <v>392</v>
      </c>
      <c r="E327" s="211">
        <v>0</v>
      </c>
      <c r="F327" s="211">
        <v>0</v>
      </c>
      <c r="G327" s="211">
        <v>0</v>
      </c>
      <c r="H327" s="211">
        <v>0</v>
      </c>
      <c r="I327" s="211">
        <v>0</v>
      </c>
      <c r="J327" s="211">
        <v>0</v>
      </c>
      <c r="K327" s="211">
        <v>0</v>
      </c>
      <c r="L327" s="211">
        <v>0</v>
      </c>
      <c r="M327" s="211">
        <v>0</v>
      </c>
      <c r="N327" s="211">
        <v>0</v>
      </c>
      <c r="O327" s="211">
        <v>0</v>
      </c>
      <c r="P327" s="212">
        <v>0</v>
      </c>
      <c r="Q327" s="18" t="str">
        <f t="shared" si="6"/>
        <v/>
      </c>
    </row>
    <row r="328" spans="1:17" s="18" customFormat="1" x14ac:dyDescent="0.25">
      <c r="A328" s="213"/>
      <c r="B328" s="134"/>
      <c r="C328" s="134"/>
      <c r="D328" s="135" t="s">
        <v>113</v>
      </c>
      <c r="E328" s="214">
        <v>0</v>
      </c>
      <c r="F328" s="214">
        <v>0</v>
      </c>
      <c r="G328" s="214">
        <v>0</v>
      </c>
      <c r="H328" s="214">
        <v>0</v>
      </c>
      <c r="I328" s="214">
        <v>0</v>
      </c>
      <c r="J328" s="214">
        <v>0</v>
      </c>
      <c r="K328" s="214">
        <v>0</v>
      </c>
      <c r="L328" s="214">
        <v>0</v>
      </c>
      <c r="M328" s="214">
        <v>0</v>
      </c>
      <c r="N328" s="214">
        <v>0</v>
      </c>
      <c r="O328" s="214">
        <v>0</v>
      </c>
      <c r="P328" s="306">
        <v>0</v>
      </c>
      <c r="Q328" s="18" t="str">
        <f t="shared" si="6"/>
        <v/>
      </c>
    </row>
    <row r="329" spans="1:17" s="18" customFormat="1" x14ac:dyDescent="0.25">
      <c r="A329" s="213"/>
      <c r="B329" s="134"/>
      <c r="C329" s="134"/>
      <c r="D329" s="135" t="s">
        <v>119</v>
      </c>
      <c r="E329" s="214">
        <v>64</v>
      </c>
      <c r="F329" s="214">
        <v>33</v>
      </c>
      <c r="G329" s="214">
        <v>8</v>
      </c>
      <c r="H329" s="214">
        <v>1</v>
      </c>
      <c r="I329" s="214">
        <v>8</v>
      </c>
      <c r="J329" s="214">
        <v>0</v>
      </c>
      <c r="K329" s="214">
        <v>2</v>
      </c>
      <c r="L329" s="214">
        <v>0</v>
      </c>
      <c r="M329" s="214">
        <v>56</v>
      </c>
      <c r="N329" s="214">
        <v>2</v>
      </c>
      <c r="O329" s="214">
        <v>20</v>
      </c>
      <c r="P329" s="306">
        <v>97</v>
      </c>
      <c r="Q329" s="18" t="str">
        <f t="shared" si="6"/>
        <v/>
      </c>
    </row>
    <row r="330" spans="1:17" s="18" customFormat="1" x14ac:dyDescent="0.25">
      <c r="A330" s="213"/>
      <c r="B330" s="134" t="s">
        <v>424</v>
      </c>
      <c r="C330" s="134" t="s">
        <v>233</v>
      </c>
      <c r="D330" s="135" t="s">
        <v>392</v>
      </c>
      <c r="E330" s="211">
        <v>7</v>
      </c>
      <c r="F330" s="211">
        <v>4</v>
      </c>
      <c r="G330" s="211">
        <v>8</v>
      </c>
      <c r="H330" s="211">
        <v>0</v>
      </c>
      <c r="I330" s="211">
        <v>2</v>
      </c>
      <c r="J330" s="211">
        <v>1</v>
      </c>
      <c r="K330" s="211">
        <v>0</v>
      </c>
      <c r="L330" s="211">
        <v>0</v>
      </c>
      <c r="M330" s="211">
        <v>0</v>
      </c>
      <c r="N330" s="211">
        <v>0</v>
      </c>
      <c r="O330" s="211">
        <v>0</v>
      </c>
      <c r="P330" s="212">
        <v>11</v>
      </c>
      <c r="Q330" s="18" t="str">
        <f t="shared" si="6"/>
        <v/>
      </c>
    </row>
    <row r="331" spans="1:17" s="18" customFormat="1" x14ac:dyDescent="0.25">
      <c r="A331" s="213"/>
      <c r="B331" s="134"/>
      <c r="C331" s="134"/>
      <c r="D331" s="135" t="s">
        <v>113</v>
      </c>
      <c r="E331" s="214">
        <v>3</v>
      </c>
      <c r="F331" s="214">
        <v>2</v>
      </c>
      <c r="G331" s="214">
        <v>4</v>
      </c>
      <c r="H331" s="214">
        <v>0</v>
      </c>
      <c r="I331" s="214">
        <v>0</v>
      </c>
      <c r="J331" s="214">
        <v>0</v>
      </c>
      <c r="K331" s="214">
        <v>0</v>
      </c>
      <c r="L331" s="214">
        <v>0</v>
      </c>
      <c r="M331" s="214">
        <v>1</v>
      </c>
      <c r="N331" s="214">
        <v>0</v>
      </c>
      <c r="O331" s="214">
        <v>0</v>
      </c>
      <c r="P331" s="306">
        <v>5</v>
      </c>
      <c r="Q331" s="18" t="str">
        <f t="shared" si="6"/>
        <v/>
      </c>
    </row>
    <row r="332" spans="1:17" s="18" customFormat="1" x14ac:dyDescent="0.25">
      <c r="A332" s="213"/>
      <c r="B332" s="134"/>
      <c r="C332" s="134"/>
      <c r="D332" s="135" t="s">
        <v>119</v>
      </c>
      <c r="E332" s="214">
        <v>0</v>
      </c>
      <c r="F332" s="214">
        <v>0</v>
      </c>
      <c r="G332" s="214">
        <v>0</v>
      </c>
      <c r="H332" s="214">
        <v>0</v>
      </c>
      <c r="I332" s="214">
        <v>0</v>
      </c>
      <c r="J332" s="214">
        <v>0</v>
      </c>
      <c r="K332" s="214">
        <v>0</v>
      </c>
      <c r="L332" s="214">
        <v>0</v>
      </c>
      <c r="M332" s="214">
        <v>0</v>
      </c>
      <c r="N332" s="214">
        <v>0</v>
      </c>
      <c r="O332" s="214">
        <v>0</v>
      </c>
      <c r="P332" s="306">
        <v>0</v>
      </c>
      <c r="Q332" s="18" t="str">
        <f t="shared" si="6"/>
        <v/>
      </c>
    </row>
    <row r="333" spans="1:17" s="18" customFormat="1" x14ac:dyDescent="0.25">
      <c r="A333" s="213"/>
      <c r="B333" s="134" t="s">
        <v>1414</v>
      </c>
      <c r="C333" s="134" t="s">
        <v>248</v>
      </c>
      <c r="D333" s="135" t="s">
        <v>392</v>
      </c>
      <c r="E333" s="214">
        <v>27</v>
      </c>
      <c r="F333" s="214">
        <v>4</v>
      </c>
      <c r="G333" s="214">
        <v>0</v>
      </c>
      <c r="H333" s="214">
        <v>0</v>
      </c>
      <c r="I333" s="214">
        <v>1</v>
      </c>
      <c r="J333" s="214">
        <v>0</v>
      </c>
      <c r="K333" s="214">
        <v>0</v>
      </c>
      <c r="L333" s="214">
        <v>0</v>
      </c>
      <c r="M333" s="214">
        <v>29</v>
      </c>
      <c r="N333" s="214">
        <v>0</v>
      </c>
      <c r="O333" s="214">
        <v>1</v>
      </c>
      <c r="P333" s="306">
        <v>31</v>
      </c>
      <c r="Q333" s="18" t="str">
        <f t="shared" si="6"/>
        <v/>
      </c>
    </row>
    <row r="334" spans="1:17" s="18" customFormat="1" x14ac:dyDescent="0.25">
      <c r="A334" s="213"/>
      <c r="B334" s="134"/>
      <c r="C334" s="134"/>
      <c r="D334" s="135" t="s">
        <v>113</v>
      </c>
      <c r="E334" s="211">
        <v>0</v>
      </c>
      <c r="F334" s="211">
        <v>0</v>
      </c>
      <c r="G334" s="211">
        <v>0</v>
      </c>
      <c r="H334" s="211">
        <v>0</v>
      </c>
      <c r="I334" s="211">
        <v>0</v>
      </c>
      <c r="J334" s="211">
        <v>0</v>
      </c>
      <c r="K334" s="211">
        <v>0</v>
      </c>
      <c r="L334" s="211">
        <v>0</v>
      </c>
      <c r="M334" s="211">
        <v>0</v>
      </c>
      <c r="N334" s="211">
        <v>0</v>
      </c>
      <c r="O334" s="211">
        <v>0</v>
      </c>
      <c r="P334" s="212">
        <v>0</v>
      </c>
      <c r="Q334" s="18" t="str">
        <f t="shared" si="6"/>
        <v/>
      </c>
    </row>
    <row r="335" spans="1:17" s="18" customFormat="1" x14ac:dyDescent="0.25">
      <c r="A335" s="213"/>
      <c r="B335" s="134"/>
      <c r="C335" s="134"/>
      <c r="D335" s="135" t="s">
        <v>119</v>
      </c>
      <c r="E335" s="214">
        <v>0</v>
      </c>
      <c r="F335" s="214">
        <v>0</v>
      </c>
      <c r="G335" s="214">
        <v>0</v>
      </c>
      <c r="H335" s="214">
        <v>0</v>
      </c>
      <c r="I335" s="214">
        <v>0</v>
      </c>
      <c r="J335" s="214">
        <v>0</v>
      </c>
      <c r="K335" s="214">
        <v>0</v>
      </c>
      <c r="L335" s="214">
        <v>0</v>
      </c>
      <c r="M335" s="214">
        <v>0</v>
      </c>
      <c r="N335" s="214">
        <v>0</v>
      </c>
      <c r="O335" s="214">
        <v>0</v>
      </c>
      <c r="P335" s="306">
        <v>0</v>
      </c>
      <c r="Q335" s="18" t="str">
        <f t="shared" si="6"/>
        <v/>
      </c>
    </row>
    <row r="336" spans="1:17" s="18" customFormat="1" x14ac:dyDescent="0.25">
      <c r="A336" s="213"/>
      <c r="B336" s="134" t="s">
        <v>1416</v>
      </c>
      <c r="C336" s="134" t="s">
        <v>249</v>
      </c>
      <c r="D336" s="135" t="s">
        <v>392</v>
      </c>
      <c r="E336" s="214">
        <v>0</v>
      </c>
      <c r="F336" s="214">
        <v>0</v>
      </c>
      <c r="G336" s="214">
        <v>0</v>
      </c>
      <c r="H336" s="214">
        <v>0</v>
      </c>
      <c r="I336" s="214">
        <v>0</v>
      </c>
      <c r="J336" s="214">
        <v>0</v>
      </c>
      <c r="K336" s="214">
        <v>0</v>
      </c>
      <c r="L336" s="214">
        <v>0</v>
      </c>
      <c r="M336" s="214">
        <v>0</v>
      </c>
      <c r="N336" s="214">
        <v>0</v>
      </c>
      <c r="O336" s="214">
        <v>0</v>
      </c>
      <c r="P336" s="306">
        <v>0</v>
      </c>
      <c r="Q336" s="18" t="str">
        <f t="shared" si="6"/>
        <v/>
      </c>
    </row>
    <row r="337" spans="1:18" s="18" customFormat="1" x14ac:dyDescent="0.25">
      <c r="A337" s="213"/>
      <c r="B337" s="134"/>
      <c r="C337" s="134"/>
      <c r="D337" s="135" t="s">
        <v>113</v>
      </c>
      <c r="E337" s="211">
        <v>0</v>
      </c>
      <c r="F337" s="211">
        <v>0</v>
      </c>
      <c r="G337" s="211">
        <v>0</v>
      </c>
      <c r="H337" s="211">
        <v>0</v>
      </c>
      <c r="I337" s="211">
        <v>0</v>
      </c>
      <c r="J337" s="211">
        <v>0</v>
      </c>
      <c r="K337" s="211">
        <v>0</v>
      </c>
      <c r="L337" s="211">
        <v>0</v>
      </c>
      <c r="M337" s="211">
        <v>0</v>
      </c>
      <c r="N337" s="211">
        <v>0</v>
      </c>
      <c r="O337" s="211">
        <v>0</v>
      </c>
      <c r="P337" s="212">
        <v>0</v>
      </c>
      <c r="Q337" s="18" t="str">
        <f t="shared" si="6"/>
        <v/>
      </c>
    </row>
    <row r="338" spans="1:18" s="18" customFormat="1" x14ac:dyDescent="0.25">
      <c r="A338" s="213"/>
      <c r="B338" s="134"/>
      <c r="C338" s="134"/>
      <c r="D338" s="135" t="s">
        <v>119</v>
      </c>
      <c r="E338" s="214">
        <v>30</v>
      </c>
      <c r="F338" s="214">
        <v>10</v>
      </c>
      <c r="G338" s="214">
        <v>3</v>
      </c>
      <c r="H338" s="214">
        <v>0</v>
      </c>
      <c r="I338" s="214">
        <v>4</v>
      </c>
      <c r="J338" s="214">
        <v>0</v>
      </c>
      <c r="K338" s="214">
        <v>2</v>
      </c>
      <c r="L338" s="214">
        <v>0</v>
      </c>
      <c r="M338" s="214">
        <v>27</v>
      </c>
      <c r="N338" s="214">
        <v>1</v>
      </c>
      <c r="O338" s="214">
        <v>3</v>
      </c>
      <c r="P338" s="306">
        <v>40</v>
      </c>
      <c r="Q338" s="18" t="str">
        <f t="shared" si="6"/>
        <v/>
      </c>
    </row>
    <row r="339" spans="1:18" s="18" customFormat="1" x14ac:dyDescent="0.25">
      <c r="A339" s="213"/>
      <c r="B339" s="134" t="s">
        <v>1412</v>
      </c>
      <c r="C339" s="134" t="s">
        <v>246</v>
      </c>
      <c r="D339" s="135" t="s">
        <v>392</v>
      </c>
      <c r="E339" s="211">
        <v>10</v>
      </c>
      <c r="F339" s="211">
        <v>10</v>
      </c>
      <c r="G339" s="211">
        <v>0</v>
      </c>
      <c r="H339" s="211">
        <v>0</v>
      </c>
      <c r="I339" s="211">
        <v>0</v>
      </c>
      <c r="J339" s="211">
        <v>2</v>
      </c>
      <c r="K339" s="211">
        <v>1</v>
      </c>
      <c r="L339" s="211">
        <v>0</v>
      </c>
      <c r="M339" s="211">
        <v>17</v>
      </c>
      <c r="N339" s="211">
        <v>0</v>
      </c>
      <c r="O339" s="211">
        <v>0</v>
      </c>
      <c r="P339" s="212">
        <v>20</v>
      </c>
      <c r="Q339" s="18" t="str">
        <f t="shared" si="6"/>
        <v/>
      </c>
    </row>
    <row r="340" spans="1:18" s="18" customFormat="1" x14ac:dyDescent="0.25">
      <c r="A340" s="213"/>
      <c r="B340" s="134"/>
      <c r="C340" s="134"/>
      <c r="D340" s="135" t="s">
        <v>113</v>
      </c>
      <c r="E340" s="211">
        <v>0</v>
      </c>
      <c r="F340" s="211">
        <v>0</v>
      </c>
      <c r="G340" s="211">
        <v>0</v>
      </c>
      <c r="H340" s="211">
        <v>0</v>
      </c>
      <c r="I340" s="211">
        <v>0</v>
      </c>
      <c r="J340" s="211">
        <v>0</v>
      </c>
      <c r="K340" s="211">
        <v>0</v>
      </c>
      <c r="L340" s="211">
        <v>0</v>
      </c>
      <c r="M340" s="211">
        <v>0</v>
      </c>
      <c r="N340" s="211">
        <v>0</v>
      </c>
      <c r="O340" s="211">
        <v>0</v>
      </c>
      <c r="P340" s="212">
        <v>0</v>
      </c>
      <c r="Q340" s="18" t="str">
        <f t="shared" si="6"/>
        <v/>
      </c>
    </row>
    <row r="341" spans="1:18" s="18" customFormat="1" x14ac:dyDescent="0.25">
      <c r="A341" s="213"/>
      <c r="B341" s="134"/>
      <c r="C341" s="134"/>
      <c r="D341" s="135" t="s">
        <v>119</v>
      </c>
      <c r="E341" s="214">
        <v>0</v>
      </c>
      <c r="F341" s="214">
        <v>0</v>
      </c>
      <c r="G341" s="214">
        <v>0</v>
      </c>
      <c r="H341" s="214">
        <v>0</v>
      </c>
      <c r="I341" s="214">
        <v>0</v>
      </c>
      <c r="J341" s="214">
        <v>0</v>
      </c>
      <c r="K341" s="214">
        <v>0</v>
      </c>
      <c r="L341" s="214">
        <v>0</v>
      </c>
      <c r="M341" s="214">
        <v>0</v>
      </c>
      <c r="N341" s="214">
        <v>0</v>
      </c>
      <c r="O341" s="214">
        <v>0</v>
      </c>
      <c r="P341" s="306">
        <v>0</v>
      </c>
      <c r="Q341" s="18" t="str">
        <f t="shared" si="6"/>
        <v/>
      </c>
    </row>
    <row r="342" spans="1:18" s="18" customFormat="1" x14ac:dyDescent="0.25">
      <c r="A342" s="22" t="s">
        <v>251</v>
      </c>
      <c r="B342" s="23"/>
      <c r="C342" s="23"/>
      <c r="D342" s="23"/>
      <c r="E342" s="24">
        <v>180</v>
      </c>
      <c r="F342" s="24">
        <v>74</v>
      </c>
      <c r="G342" s="24">
        <v>23</v>
      </c>
      <c r="H342" s="24">
        <v>1</v>
      </c>
      <c r="I342" s="24">
        <v>18</v>
      </c>
      <c r="J342" s="24">
        <v>3</v>
      </c>
      <c r="K342" s="24">
        <v>6</v>
      </c>
      <c r="L342" s="24">
        <v>0</v>
      </c>
      <c r="M342" s="24">
        <v>172</v>
      </c>
      <c r="N342" s="24">
        <v>5</v>
      </c>
      <c r="O342" s="24">
        <v>26</v>
      </c>
      <c r="P342" s="25">
        <v>254</v>
      </c>
      <c r="Q342" s="18" t="str">
        <f t="shared" si="6"/>
        <v/>
      </c>
    </row>
    <row r="343" spans="1:18" s="18" customFormat="1" x14ac:dyDescent="0.25">
      <c r="A343" s="138" t="s">
        <v>122</v>
      </c>
      <c r="B343" s="134" t="s">
        <v>988</v>
      </c>
      <c r="C343" s="134" t="s">
        <v>33</v>
      </c>
      <c r="D343" s="135" t="s">
        <v>392</v>
      </c>
      <c r="E343" s="211">
        <v>297</v>
      </c>
      <c r="F343" s="211">
        <v>38</v>
      </c>
      <c r="G343" s="211">
        <v>5</v>
      </c>
      <c r="H343" s="211">
        <v>2</v>
      </c>
      <c r="I343" s="211">
        <v>7</v>
      </c>
      <c r="J343" s="211">
        <v>86</v>
      </c>
      <c r="K343" s="211">
        <v>14</v>
      </c>
      <c r="L343" s="211">
        <v>0</v>
      </c>
      <c r="M343" s="211">
        <v>203</v>
      </c>
      <c r="N343" s="211">
        <v>15</v>
      </c>
      <c r="O343" s="211">
        <v>3</v>
      </c>
      <c r="P343" s="212">
        <v>335</v>
      </c>
      <c r="Q343" s="18" t="str">
        <f t="shared" si="6"/>
        <v/>
      </c>
    </row>
    <row r="344" spans="1:18" s="18" customFormat="1" x14ac:dyDescent="0.25">
      <c r="A344" s="213"/>
      <c r="B344" s="134"/>
      <c r="C344" s="134"/>
      <c r="D344" s="135" t="s">
        <v>113</v>
      </c>
      <c r="E344" s="214">
        <v>2</v>
      </c>
      <c r="F344" s="214">
        <v>1</v>
      </c>
      <c r="G344" s="214">
        <v>0</v>
      </c>
      <c r="H344" s="214">
        <v>0</v>
      </c>
      <c r="I344" s="214">
        <v>0</v>
      </c>
      <c r="J344" s="214">
        <v>0</v>
      </c>
      <c r="K344" s="214">
        <v>0</v>
      </c>
      <c r="L344" s="214">
        <v>0</v>
      </c>
      <c r="M344" s="214">
        <v>3</v>
      </c>
      <c r="N344" s="214">
        <v>0</v>
      </c>
      <c r="O344" s="214">
        <v>0</v>
      </c>
      <c r="P344" s="306">
        <v>3</v>
      </c>
      <c r="Q344" s="18" t="str">
        <f t="shared" si="6"/>
        <v/>
      </c>
    </row>
    <row r="345" spans="1:18" s="18" customFormat="1" x14ac:dyDescent="0.25">
      <c r="A345" s="213"/>
      <c r="B345" s="134"/>
      <c r="C345" s="134"/>
      <c r="D345" s="135" t="s">
        <v>119</v>
      </c>
      <c r="E345" s="214">
        <v>0</v>
      </c>
      <c r="F345" s="214">
        <v>0</v>
      </c>
      <c r="G345" s="214">
        <v>0</v>
      </c>
      <c r="H345" s="214">
        <v>0</v>
      </c>
      <c r="I345" s="214">
        <v>0</v>
      </c>
      <c r="J345" s="214">
        <v>0</v>
      </c>
      <c r="K345" s="214">
        <v>0</v>
      </c>
      <c r="L345" s="214">
        <v>0</v>
      </c>
      <c r="M345" s="214">
        <v>0</v>
      </c>
      <c r="N345" s="214">
        <v>0</v>
      </c>
      <c r="O345" s="214">
        <v>0</v>
      </c>
      <c r="P345" s="306">
        <v>0</v>
      </c>
    </row>
    <row r="346" spans="1:18" s="18" customFormat="1" x14ac:dyDescent="0.25">
      <c r="A346" s="22" t="s">
        <v>252</v>
      </c>
      <c r="B346" s="23"/>
      <c r="C346" s="23"/>
      <c r="D346" s="23"/>
      <c r="E346" s="24">
        <v>299</v>
      </c>
      <c r="F346" s="24">
        <v>39</v>
      </c>
      <c r="G346" s="24">
        <v>5</v>
      </c>
      <c r="H346" s="24">
        <v>2</v>
      </c>
      <c r="I346" s="24">
        <v>7</v>
      </c>
      <c r="J346" s="24">
        <v>86</v>
      </c>
      <c r="K346" s="24">
        <v>14</v>
      </c>
      <c r="L346" s="24">
        <v>0</v>
      </c>
      <c r="M346" s="24">
        <v>206</v>
      </c>
      <c r="N346" s="24">
        <v>15</v>
      </c>
      <c r="O346" s="24">
        <v>3</v>
      </c>
      <c r="P346" s="25">
        <v>338</v>
      </c>
    </row>
    <row r="347" spans="1:18" ht="15.75" thickBot="1" x14ac:dyDescent="0.3">
      <c r="A347" s="239" t="s">
        <v>15</v>
      </c>
      <c r="B347" s="275"/>
      <c r="C347" s="240"/>
      <c r="D347" s="240"/>
      <c r="E347" s="241">
        <v>1710</v>
      </c>
      <c r="F347" s="241">
        <v>1384</v>
      </c>
      <c r="G347" s="241">
        <v>663</v>
      </c>
      <c r="H347" s="241">
        <v>6</v>
      </c>
      <c r="I347" s="241">
        <v>205</v>
      </c>
      <c r="J347" s="241">
        <v>311</v>
      </c>
      <c r="K347" s="241">
        <v>82</v>
      </c>
      <c r="L347" s="241">
        <v>1</v>
      </c>
      <c r="M347" s="241">
        <v>1631</v>
      </c>
      <c r="N347" s="241">
        <v>71</v>
      </c>
      <c r="O347" s="241">
        <v>124</v>
      </c>
      <c r="P347" s="242">
        <v>3094</v>
      </c>
      <c r="Q347" s="18"/>
      <c r="R347" s="40"/>
    </row>
  </sheetData>
  <mergeCells count="3">
    <mergeCell ref="A1:P1"/>
    <mergeCell ref="A2:P2"/>
    <mergeCell ref="A3:P3"/>
  </mergeCells>
  <hyperlinks>
    <hyperlink ref="R1" location="'Table of contents'!A1" display="Return to Table of Contents"/>
  </hyperlinks>
  <pageMargins left="0.7" right="0.7" top="0.75" bottom="0.75" header="0.3" footer="0.3"/>
  <pageSetup scale="51" orientation="landscape" verticalDpi="1200" r:id="rId1"/>
  <rowBreaks count="6" manualBreakCount="6">
    <brk id="50" max="16383" man="1"/>
    <brk id="99" max="16383" man="1"/>
    <brk id="149" max="16383" man="1"/>
    <brk id="199" max="15" man="1"/>
    <brk id="251" max="15" man="1"/>
    <brk id="298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0"/>
  <sheetViews>
    <sheetView showGridLines="0" zoomScaleNormal="100" zoomScaleSheetLayoutView="85" workbookViewId="0">
      <selection activeCell="J18" sqref="J18"/>
    </sheetView>
  </sheetViews>
  <sheetFormatPr defaultRowHeight="15" x14ac:dyDescent="0.25"/>
  <cols>
    <col min="2" max="2" width="19.28515625" customWidth="1"/>
    <col min="3" max="9" width="15.140625" customWidth="1"/>
    <col min="10" max="10" width="16.7109375" customWidth="1"/>
    <col min="14" max="14" width="25.85546875" bestFit="1" customWidth="1"/>
  </cols>
  <sheetData>
    <row r="1" spans="2:14" ht="18.75" x14ac:dyDescent="0.3">
      <c r="B1" s="352" t="s">
        <v>17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127"/>
      <c r="N1" s="318" t="s">
        <v>1423</v>
      </c>
    </row>
    <row r="2" spans="2:14" ht="15.75" x14ac:dyDescent="0.25">
      <c r="B2" s="353" t="s">
        <v>394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127"/>
    </row>
    <row r="3" spans="2:14" ht="15.75" x14ac:dyDescent="0.25">
      <c r="B3" s="353" t="s">
        <v>1454</v>
      </c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127"/>
    </row>
    <row r="4" spans="2:14" x14ac:dyDescent="0.25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</row>
    <row r="5" spans="2:14" ht="15" customHeight="1" x14ac:dyDescent="0.25">
      <c r="B5" s="191"/>
      <c r="C5" s="191"/>
      <c r="D5" s="191"/>
      <c r="E5" s="354" t="s">
        <v>355</v>
      </c>
      <c r="F5" s="191"/>
      <c r="G5" s="354" t="s">
        <v>357</v>
      </c>
      <c r="H5" s="191"/>
      <c r="I5" s="191"/>
      <c r="J5" s="127"/>
    </row>
    <row r="6" spans="2:14" ht="30" customHeight="1" x14ac:dyDescent="0.25">
      <c r="B6" s="95" t="s">
        <v>3</v>
      </c>
      <c r="C6" s="190" t="s">
        <v>353</v>
      </c>
      <c r="D6" s="190" t="s">
        <v>354</v>
      </c>
      <c r="E6" s="354"/>
      <c r="F6" s="190" t="s">
        <v>358</v>
      </c>
      <c r="G6" s="354"/>
      <c r="H6" s="190" t="s">
        <v>356</v>
      </c>
      <c r="I6" s="191" t="s">
        <v>6</v>
      </c>
      <c r="J6" s="127"/>
    </row>
    <row r="7" spans="2:14" hidden="1" x14ac:dyDescent="0.25">
      <c r="B7" s="222" t="s">
        <v>9</v>
      </c>
      <c r="C7" s="31">
        <v>0</v>
      </c>
      <c r="D7" s="31">
        <v>415</v>
      </c>
      <c r="E7" s="31">
        <v>12</v>
      </c>
      <c r="F7" s="31">
        <v>552</v>
      </c>
      <c r="G7" s="31">
        <v>16</v>
      </c>
      <c r="H7" s="31">
        <v>97</v>
      </c>
      <c r="I7" s="31">
        <v>1092</v>
      </c>
      <c r="J7" s="127"/>
    </row>
    <row r="8" spans="2:14" hidden="1" x14ac:dyDescent="0.25">
      <c r="B8" s="181" t="s">
        <v>10</v>
      </c>
      <c r="C8" s="31">
        <v>0</v>
      </c>
      <c r="D8" s="31">
        <v>443</v>
      </c>
      <c r="E8" s="31">
        <v>12</v>
      </c>
      <c r="F8" s="31">
        <v>518</v>
      </c>
      <c r="G8" s="31">
        <v>15</v>
      </c>
      <c r="H8" s="31">
        <v>119</v>
      </c>
      <c r="I8" s="31">
        <v>1107</v>
      </c>
      <c r="J8" s="127"/>
    </row>
    <row r="9" spans="2:14" hidden="1" x14ac:dyDescent="0.25">
      <c r="B9" s="181" t="s">
        <v>11</v>
      </c>
      <c r="C9" s="31">
        <v>0</v>
      </c>
      <c r="D9" s="31">
        <v>539</v>
      </c>
      <c r="E9" s="31">
        <v>13</v>
      </c>
      <c r="F9" s="31">
        <v>503</v>
      </c>
      <c r="G9" s="31">
        <v>10</v>
      </c>
      <c r="H9" s="31">
        <v>112</v>
      </c>
      <c r="I9" s="31">
        <v>1177</v>
      </c>
      <c r="J9" s="127"/>
    </row>
    <row r="10" spans="2:14" x14ac:dyDescent="0.25">
      <c r="B10" s="181" t="s">
        <v>12</v>
      </c>
      <c r="C10" s="31">
        <v>0</v>
      </c>
      <c r="D10" s="31">
        <v>532</v>
      </c>
      <c r="E10" s="31">
        <v>8</v>
      </c>
      <c r="F10" s="31">
        <v>486</v>
      </c>
      <c r="G10" s="31">
        <v>18</v>
      </c>
      <c r="H10" s="31">
        <v>139</v>
      </c>
      <c r="I10" s="31">
        <v>1183</v>
      </c>
      <c r="J10" s="127"/>
    </row>
    <row r="11" spans="2:14" x14ac:dyDescent="0.25">
      <c r="B11" s="181" t="s">
        <v>13</v>
      </c>
      <c r="C11" s="31">
        <v>0</v>
      </c>
      <c r="D11" s="31">
        <v>450</v>
      </c>
      <c r="E11" s="31">
        <v>8</v>
      </c>
      <c r="F11" s="31">
        <v>351</v>
      </c>
      <c r="G11" s="31">
        <v>16</v>
      </c>
      <c r="H11" s="31">
        <v>99</v>
      </c>
      <c r="I11" s="31">
        <v>924</v>
      </c>
      <c r="J11" s="127"/>
    </row>
    <row r="12" spans="2:14" x14ac:dyDescent="0.25">
      <c r="B12" s="181" t="s">
        <v>14</v>
      </c>
      <c r="C12" s="31">
        <v>0</v>
      </c>
      <c r="D12" s="31">
        <v>486</v>
      </c>
      <c r="E12" s="31">
        <v>10</v>
      </c>
      <c r="F12" s="31">
        <v>396</v>
      </c>
      <c r="G12" s="31">
        <v>17</v>
      </c>
      <c r="H12" s="31">
        <v>126</v>
      </c>
      <c r="I12" s="31">
        <v>1035</v>
      </c>
      <c r="J12" s="127"/>
    </row>
    <row r="13" spans="2:14" x14ac:dyDescent="0.25">
      <c r="B13" s="181" t="s">
        <v>283</v>
      </c>
      <c r="C13" s="32">
        <v>5</v>
      </c>
      <c r="D13" s="31">
        <v>423</v>
      </c>
      <c r="E13" s="31">
        <v>7</v>
      </c>
      <c r="F13" s="31">
        <v>391</v>
      </c>
      <c r="G13" s="31">
        <v>39</v>
      </c>
      <c r="H13" s="31">
        <v>130</v>
      </c>
      <c r="I13" s="31">
        <v>995</v>
      </c>
      <c r="J13" s="127"/>
    </row>
    <row r="14" spans="2:14" x14ac:dyDescent="0.25">
      <c r="B14" s="181" t="s">
        <v>290</v>
      </c>
      <c r="C14" s="32">
        <v>2</v>
      </c>
      <c r="D14" s="31">
        <v>477</v>
      </c>
      <c r="E14" s="31">
        <v>8</v>
      </c>
      <c r="F14" s="31">
        <v>367</v>
      </c>
      <c r="G14" s="31">
        <v>45</v>
      </c>
      <c r="H14" s="31">
        <v>123</v>
      </c>
      <c r="I14" s="31">
        <v>1022</v>
      </c>
      <c r="J14" s="127"/>
    </row>
    <row r="15" spans="2:14" x14ac:dyDescent="0.25">
      <c r="B15" s="181" t="s">
        <v>337</v>
      </c>
      <c r="C15" s="32">
        <v>2</v>
      </c>
      <c r="D15" s="31">
        <v>536</v>
      </c>
      <c r="E15" s="31">
        <v>16</v>
      </c>
      <c r="F15" s="31">
        <v>383</v>
      </c>
      <c r="G15" s="31">
        <v>18</v>
      </c>
      <c r="H15" s="31">
        <v>146</v>
      </c>
      <c r="I15" s="31">
        <v>1101</v>
      </c>
      <c r="J15" s="127"/>
    </row>
    <row r="16" spans="2:14" x14ac:dyDescent="0.25">
      <c r="B16" s="181" t="s">
        <v>377</v>
      </c>
      <c r="C16" s="195">
        <v>1</v>
      </c>
      <c r="D16" s="196">
        <v>583</v>
      </c>
      <c r="E16" s="196">
        <v>16</v>
      </c>
      <c r="F16" s="196">
        <v>478</v>
      </c>
      <c r="G16" s="196">
        <v>21</v>
      </c>
      <c r="H16" s="196">
        <v>130</v>
      </c>
      <c r="I16" s="196">
        <v>1229</v>
      </c>
      <c r="J16" s="127"/>
    </row>
    <row r="17" spans="2:10" x14ac:dyDescent="0.25">
      <c r="B17" s="183" t="s">
        <v>378</v>
      </c>
      <c r="C17" s="195">
        <v>0</v>
      </c>
      <c r="D17" s="196">
        <v>611</v>
      </c>
      <c r="E17" s="196">
        <v>7</v>
      </c>
      <c r="F17" s="196">
        <v>564</v>
      </c>
      <c r="G17" s="196">
        <v>25</v>
      </c>
      <c r="H17" s="196">
        <v>116</v>
      </c>
      <c r="I17" s="196">
        <v>1323</v>
      </c>
      <c r="J17" s="127"/>
    </row>
    <row r="18" spans="2:10" x14ac:dyDescent="0.25">
      <c r="B18" s="183">
        <v>2017</v>
      </c>
      <c r="C18" s="195">
        <v>0</v>
      </c>
      <c r="D18" s="196">
        <v>682</v>
      </c>
      <c r="E18" s="196">
        <v>7</v>
      </c>
      <c r="F18" s="196">
        <v>719</v>
      </c>
      <c r="G18" s="196">
        <v>29</v>
      </c>
      <c r="H18" s="196">
        <v>138</v>
      </c>
      <c r="I18" s="196">
        <f>SUM(C18:H18)</f>
        <v>1575</v>
      </c>
      <c r="J18" s="127"/>
    </row>
    <row r="19" spans="2:10" x14ac:dyDescent="0.25">
      <c r="B19" s="183">
        <v>2018</v>
      </c>
      <c r="C19" s="195">
        <v>0</v>
      </c>
      <c r="D19" s="196">
        <v>715</v>
      </c>
      <c r="E19" s="196">
        <v>5</v>
      </c>
      <c r="F19" s="196">
        <v>721</v>
      </c>
      <c r="G19" s="196">
        <v>24</v>
      </c>
      <c r="H19" s="196">
        <v>130</v>
      </c>
      <c r="I19" s="196">
        <f>SUM(C19:H19)</f>
        <v>1595</v>
      </c>
      <c r="J19" s="127"/>
    </row>
    <row r="20" spans="2:10" x14ac:dyDescent="0.25">
      <c r="B20" s="14" t="s">
        <v>6</v>
      </c>
      <c r="C20" s="77">
        <f>SUM(C10:C19)</f>
        <v>10</v>
      </c>
      <c r="D20" s="77">
        <f t="shared" ref="D20:I20" si="0">SUM(D10:D19)</f>
        <v>5495</v>
      </c>
      <c r="E20" s="77">
        <f t="shared" si="0"/>
        <v>92</v>
      </c>
      <c r="F20" s="77">
        <f t="shared" si="0"/>
        <v>4856</v>
      </c>
      <c r="G20" s="77">
        <f t="shared" si="0"/>
        <v>252</v>
      </c>
      <c r="H20" s="77">
        <f t="shared" si="0"/>
        <v>1277</v>
      </c>
      <c r="I20" s="77">
        <f t="shared" si="0"/>
        <v>11982</v>
      </c>
      <c r="J20" s="15"/>
    </row>
  </sheetData>
  <mergeCells count="5">
    <mergeCell ref="B1:L1"/>
    <mergeCell ref="B2:L2"/>
    <mergeCell ref="B3:L3"/>
    <mergeCell ref="E5:E6"/>
    <mergeCell ref="G5:G6"/>
  </mergeCells>
  <hyperlinks>
    <hyperlink ref="N1" location="'Table of contents'!A1" display="Return to Table of Contents"/>
  </hyperlinks>
  <pageMargins left="0.7" right="0.7" top="0.75" bottom="0.75" header="0.3" footer="0.3"/>
  <pageSetup scale="72" fitToHeight="0" orientation="landscape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90"/>
  <sheetViews>
    <sheetView showGridLines="0" zoomScaleNormal="100" zoomScaleSheetLayoutView="85" workbookViewId="0">
      <selection activeCell="AE78" sqref="AE78"/>
    </sheetView>
  </sheetViews>
  <sheetFormatPr defaultRowHeight="15" x14ac:dyDescent="0.25"/>
  <cols>
    <col min="1" max="1" width="1.5703125" customWidth="1"/>
    <col min="2" max="2" width="11.42578125" customWidth="1"/>
    <col min="3" max="20" width="5.42578125" customWidth="1"/>
    <col min="21" max="26" width="6.42578125" customWidth="1"/>
    <col min="27" max="29" width="6.85546875" customWidth="1"/>
    <col min="34" max="34" width="25.85546875" bestFit="1" customWidth="1"/>
  </cols>
  <sheetData>
    <row r="1" spans="2:34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H1" s="318" t="s">
        <v>1423</v>
      </c>
    </row>
    <row r="2" spans="2:34" ht="15.75" x14ac:dyDescent="0.25">
      <c r="B2" s="362" t="s">
        <v>395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</row>
    <row r="3" spans="2:34" x14ac:dyDescent="0.25">
      <c r="B3" s="6"/>
    </row>
    <row r="4" spans="2:34" x14ac:dyDescent="0.25">
      <c r="B4" s="358" t="s">
        <v>1499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</row>
    <row r="5" spans="2:34" ht="29.25" customHeight="1" x14ac:dyDescent="0.25">
      <c r="B5" s="363" t="s">
        <v>3</v>
      </c>
      <c r="C5" s="361" t="s">
        <v>35</v>
      </c>
      <c r="D5" s="361"/>
      <c r="E5" s="361" t="s">
        <v>26</v>
      </c>
      <c r="F5" s="361"/>
      <c r="G5" s="374" t="s">
        <v>27</v>
      </c>
      <c r="H5" s="374"/>
      <c r="I5" s="361" t="s">
        <v>28</v>
      </c>
      <c r="J5" s="361"/>
      <c r="K5" s="361" t="s">
        <v>29</v>
      </c>
      <c r="L5" s="361"/>
      <c r="M5" s="361" t="s">
        <v>30</v>
      </c>
      <c r="N5" s="361"/>
      <c r="O5" s="361" t="s">
        <v>31</v>
      </c>
      <c r="P5" s="361"/>
      <c r="Q5" s="361" t="s">
        <v>32</v>
      </c>
      <c r="R5" s="361"/>
      <c r="S5" s="361" t="s">
        <v>33</v>
      </c>
      <c r="T5" s="361"/>
      <c r="U5" s="361" t="s">
        <v>6</v>
      </c>
      <c r="V5" s="361"/>
      <c r="W5" s="361" t="s">
        <v>15</v>
      </c>
    </row>
    <row r="6" spans="2:34" x14ac:dyDescent="0.25">
      <c r="B6" s="363"/>
      <c r="C6" s="192" t="s">
        <v>100</v>
      </c>
      <c r="D6" s="192" t="s">
        <v>101</v>
      </c>
      <c r="E6" s="192" t="s">
        <v>100</v>
      </c>
      <c r="F6" s="192" t="s">
        <v>101</v>
      </c>
      <c r="G6" s="192" t="s">
        <v>100</v>
      </c>
      <c r="H6" s="192" t="s">
        <v>101</v>
      </c>
      <c r="I6" s="192" t="s">
        <v>100</v>
      </c>
      <c r="J6" s="192" t="s">
        <v>101</v>
      </c>
      <c r="K6" s="192" t="s">
        <v>100</v>
      </c>
      <c r="L6" s="192" t="s">
        <v>101</v>
      </c>
      <c r="M6" s="192" t="s">
        <v>100</v>
      </c>
      <c r="N6" s="192" t="s">
        <v>101</v>
      </c>
      <c r="O6" s="192" t="s">
        <v>100</v>
      </c>
      <c r="P6" s="192" t="s">
        <v>101</v>
      </c>
      <c r="Q6" s="192" t="s">
        <v>100</v>
      </c>
      <c r="R6" s="192" t="s">
        <v>101</v>
      </c>
      <c r="S6" s="192" t="s">
        <v>100</v>
      </c>
      <c r="T6" s="192" t="s">
        <v>101</v>
      </c>
      <c r="U6" s="232" t="s">
        <v>100</v>
      </c>
      <c r="V6" s="232" t="s">
        <v>101</v>
      </c>
      <c r="W6" s="361"/>
    </row>
    <row r="7" spans="2:34" hidden="1" x14ac:dyDescent="0.25">
      <c r="B7" s="181">
        <v>2006</v>
      </c>
      <c r="C7" s="45">
        <v>0</v>
      </c>
      <c r="D7" s="45">
        <v>0</v>
      </c>
      <c r="E7" s="45">
        <v>0</v>
      </c>
      <c r="F7" s="45">
        <v>0</v>
      </c>
      <c r="G7" s="45">
        <v>41</v>
      </c>
      <c r="H7" s="45">
        <v>139</v>
      </c>
      <c r="I7" s="45">
        <v>0</v>
      </c>
      <c r="J7" s="45">
        <v>0</v>
      </c>
      <c r="K7" s="45">
        <v>112</v>
      </c>
      <c r="L7" s="45">
        <v>106</v>
      </c>
      <c r="M7" s="45">
        <v>0</v>
      </c>
      <c r="N7" s="45">
        <v>0</v>
      </c>
      <c r="O7" s="45">
        <v>0</v>
      </c>
      <c r="P7" s="45">
        <v>0</v>
      </c>
      <c r="Q7" s="45">
        <v>14</v>
      </c>
      <c r="R7" s="45">
        <v>3</v>
      </c>
      <c r="S7" s="45">
        <v>0</v>
      </c>
      <c r="T7" s="49">
        <v>0</v>
      </c>
      <c r="U7" s="248">
        <v>167</v>
      </c>
      <c r="V7" s="49">
        <v>248</v>
      </c>
      <c r="W7" s="249">
        <v>415</v>
      </c>
      <c r="AF7" t="s">
        <v>1378</v>
      </c>
    </row>
    <row r="8" spans="2:34" hidden="1" x14ac:dyDescent="0.25">
      <c r="B8" s="181">
        <v>2007</v>
      </c>
      <c r="C8" s="45">
        <v>0</v>
      </c>
      <c r="D8" s="45">
        <v>0</v>
      </c>
      <c r="E8" s="45">
        <v>0</v>
      </c>
      <c r="F8" s="45">
        <v>0</v>
      </c>
      <c r="G8" s="45">
        <v>46</v>
      </c>
      <c r="H8" s="45">
        <v>142</v>
      </c>
      <c r="I8" s="45">
        <v>0</v>
      </c>
      <c r="J8" s="45">
        <v>0</v>
      </c>
      <c r="K8" s="45">
        <v>108</v>
      </c>
      <c r="L8" s="45">
        <v>129</v>
      </c>
      <c r="M8" s="45">
        <v>0</v>
      </c>
      <c r="N8" s="45">
        <v>0</v>
      </c>
      <c r="O8" s="45">
        <v>0</v>
      </c>
      <c r="P8" s="45">
        <v>0</v>
      </c>
      <c r="Q8" s="45">
        <v>16</v>
      </c>
      <c r="R8" s="45">
        <v>2</v>
      </c>
      <c r="S8" s="45">
        <v>0</v>
      </c>
      <c r="T8" s="49">
        <v>0</v>
      </c>
      <c r="U8" s="248">
        <v>170</v>
      </c>
      <c r="V8" s="49">
        <v>273</v>
      </c>
      <c r="W8" s="249">
        <v>443</v>
      </c>
      <c r="AF8" t="s">
        <v>1378</v>
      </c>
    </row>
    <row r="9" spans="2:34" hidden="1" x14ac:dyDescent="0.25">
      <c r="B9" s="181">
        <v>2008</v>
      </c>
      <c r="C9" s="45">
        <v>0</v>
      </c>
      <c r="D9" s="45">
        <v>0</v>
      </c>
      <c r="E9" s="45">
        <v>0</v>
      </c>
      <c r="F9" s="45">
        <v>0</v>
      </c>
      <c r="G9" s="45">
        <v>42</v>
      </c>
      <c r="H9" s="45">
        <v>167</v>
      </c>
      <c r="I9" s="45">
        <v>0</v>
      </c>
      <c r="J9" s="45">
        <v>0</v>
      </c>
      <c r="K9" s="45">
        <v>154</v>
      </c>
      <c r="L9" s="45">
        <v>154</v>
      </c>
      <c r="M9" s="45">
        <v>0</v>
      </c>
      <c r="N9" s="45">
        <v>0</v>
      </c>
      <c r="O9" s="45">
        <v>0</v>
      </c>
      <c r="P9" s="45">
        <v>0</v>
      </c>
      <c r="Q9" s="45">
        <v>16</v>
      </c>
      <c r="R9" s="45">
        <v>6</v>
      </c>
      <c r="S9" s="45">
        <v>0</v>
      </c>
      <c r="T9" s="49">
        <v>0</v>
      </c>
      <c r="U9" s="248">
        <v>212</v>
      </c>
      <c r="V9" s="49">
        <v>327</v>
      </c>
      <c r="W9" s="249">
        <v>539</v>
      </c>
      <c r="AF9" t="s">
        <v>1378</v>
      </c>
    </row>
    <row r="10" spans="2:34" x14ac:dyDescent="0.25">
      <c r="B10" s="181">
        <v>2009</v>
      </c>
      <c r="C10" s="45">
        <v>0</v>
      </c>
      <c r="D10" s="45">
        <v>0</v>
      </c>
      <c r="E10" s="45">
        <v>0</v>
      </c>
      <c r="F10" s="45">
        <v>0</v>
      </c>
      <c r="G10" s="45">
        <v>36</v>
      </c>
      <c r="H10" s="45">
        <v>155</v>
      </c>
      <c r="I10" s="45">
        <v>0</v>
      </c>
      <c r="J10" s="45">
        <v>0</v>
      </c>
      <c r="K10" s="45">
        <v>136</v>
      </c>
      <c r="L10" s="45">
        <v>181</v>
      </c>
      <c r="M10" s="45">
        <v>0</v>
      </c>
      <c r="N10" s="45">
        <v>0</v>
      </c>
      <c r="O10" s="45">
        <v>0</v>
      </c>
      <c r="P10" s="45">
        <v>0</v>
      </c>
      <c r="Q10" s="45">
        <v>15</v>
      </c>
      <c r="R10" s="45">
        <v>9</v>
      </c>
      <c r="S10" s="45">
        <v>0</v>
      </c>
      <c r="T10" s="49">
        <v>0</v>
      </c>
      <c r="U10" s="248">
        <v>187</v>
      </c>
      <c r="V10" s="49">
        <v>345</v>
      </c>
      <c r="W10" s="249">
        <v>532</v>
      </c>
      <c r="AF10" t="s">
        <v>1378</v>
      </c>
    </row>
    <row r="11" spans="2:34" x14ac:dyDescent="0.25">
      <c r="B11" s="181">
        <v>2010</v>
      </c>
      <c r="C11" s="45">
        <v>0</v>
      </c>
      <c r="D11" s="45">
        <v>0</v>
      </c>
      <c r="E11" s="45">
        <v>0</v>
      </c>
      <c r="F11" s="45">
        <v>0</v>
      </c>
      <c r="G11" s="45">
        <v>28</v>
      </c>
      <c r="H11" s="45">
        <v>154</v>
      </c>
      <c r="I11" s="45">
        <v>0</v>
      </c>
      <c r="J11" s="45">
        <v>0</v>
      </c>
      <c r="K11" s="45">
        <v>121</v>
      </c>
      <c r="L11" s="45">
        <v>124</v>
      </c>
      <c r="M11" s="45">
        <v>0</v>
      </c>
      <c r="N11" s="45">
        <v>0</v>
      </c>
      <c r="O11" s="45">
        <v>0</v>
      </c>
      <c r="P11" s="45">
        <v>0</v>
      </c>
      <c r="Q11" s="45">
        <v>19</v>
      </c>
      <c r="R11" s="45">
        <v>4</v>
      </c>
      <c r="S11" s="45">
        <v>0</v>
      </c>
      <c r="T11" s="49">
        <v>0</v>
      </c>
      <c r="U11" s="248">
        <v>168</v>
      </c>
      <c r="V11" s="49">
        <v>282</v>
      </c>
      <c r="W11" s="249">
        <v>450</v>
      </c>
      <c r="AF11" t="s">
        <v>1378</v>
      </c>
    </row>
    <row r="12" spans="2:34" x14ac:dyDescent="0.25">
      <c r="B12" s="181">
        <v>2011</v>
      </c>
      <c r="C12" s="45">
        <v>0</v>
      </c>
      <c r="D12" s="45">
        <v>0</v>
      </c>
      <c r="E12" s="45">
        <v>0</v>
      </c>
      <c r="F12" s="45">
        <v>0</v>
      </c>
      <c r="G12" s="45">
        <v>30</v>
      </c>
      <c r="H12" s="45">
        <v>135</v>
      </c>
      <c r="I12" s="45">
        <v>0</v>
      </c>
      <c r="J12" s="45">
        <v>0</v>
      </c>
      <c r="K12" s="45">
        <v>145</v>
      </c>
      <c r="L12" s="45">
        <v>158</v>
      </c>
      <c r="M12" s="45">
        <v>0</v>
      </c>
      <c r="N12" s="45">
        <v>0</v>
      </c>
      <c r="O12" s="45">
        <v>0</v>
      </c>
      <c r="P12" s="45">
        <v>0</v>
      </c>
      <c r="Q12" s="45">
        <v>12</v>
      </c>
      <c r="R12" s="45">
        <v>6</v>
      </c>
      <c r="S12" s="45">
        <v>0</v>
      </c>
      <c r="T12" s="49">
        <v>0</v>
      </c>
      <c r="U12" s="248">
        <v>187</v>
      </c>
      <c r="V12" s="49">
        <v>299</v>
      </c>
      <c r="W12" s="249">
        <v>486</v>
      </c>
      <c r="AF12" t="s">
        <v>1378</v>
      </c>
    </row>
    <row r="13" spans="2:34" x14ac:dyDescent="0.25">
      <c r="B13" s="181">
        <v>2012</v>
      </c>
      <c r="C13" s="45">
        <v>0</v>
      </c>
      <c r="D13" s="45">
        <v>0</v>
      </c>
      <c r="E13" s="45">
        <v>0</v>
      </c>
      <c r="F13" s="45">
        <v>0</v>
      </c>
      <c r="G13" s="45">
        <v>19</v>
      </c>
      <c r="H13" s="45">
        <v>110</v>
      </c>
      <c r="I13" s="45">
        <v>0</v>
      </c>
      <c r="J13" s="45">
        <v>0</v>
      </c>
      <c r="K13" s="45">
        <v>126</v>
      </c>
      <c r="L13" s="45">
        <v>156</v>
      </c>
      <c r="M13" s="45">
        <v>0</v>
      </c>
      <c r="N13" s="45">
        <v>0</v>
      </c>
      <c r="O13" s="45">
        <v>0</v>
      </c>
      <c r="P13" s="45">
        <v>0</v>
      </c>
      <c r="Q13" s="45">
        <v>9</v>
      </c>
      <c r="R13" s="45">
        <v>3</v>
      </c>
      <c r="S13" s="45">
        <v>0</v>
      </c>
      <c r="T13" s="49">
        <v>0</v>
      </c>
      <c r="U13" s="248">
        <v>154</v>
      </c>
      <c r="V13" s="49">
        <v>269</v>
      </c>
      <c r="W13" s="249">
        <v>423</v>
      </c>
      <c r="AF13" t="s">
        <v>1378</v>
      </c>
    </row>
    <row r="14" spans="2:34" x14ac:dyDescent="0.25">
      <c r="B14" s="181">
        <v>2013</v>
      </c>
      <c r="C14" s="45">
        <v>0</v>
      </c>
      <c r="D14" s="45">
        <v>0</v>
      </c>
      <c r="E14" s="45">
        <v>0</v>
      </c>
      <c r="F14" s="45">
        <v>0</v>
      </c>
      <c r="G14" s="45">
        <v>29</v>
      </c>
      <c r="H14" s="45">
        <v>154</v>
      </c>
      <c r="I14" s="45">
        <v>0</v>
      </c>
      <c r="J14" s="45">
        <v>0</v>
      </c>
      <c r="K14" s="45">
        <v>124</v>
      </c>
      <c r="L14" s="45">
        <v>151</v>
      </c>
      <c r="M14" s="45">
        <v>0</v>
      </c>
      <c r="N14" s="45">
        <v>0</v>
      </c>
      <c r="O14" s="45">
        <v>0</v>
      </c>
      <c r="P14" s="45">
        <v>0</v>
      </c>
      <c r="Q14" s="45">
        <v>14</v>
      </c>
      <c r="R14" s="45">
        <v>5</v>
      </c>
      <c r="S14" s="45">
        <v>0</v>
      </c>
      <c r="T14" s="49">
        <v>0</v>
      </c>
      <c r="U14" s="248">
        <v>167</v>
      </c>
      <c r="V14" s="49">
        <v>310</v>
      </c>
      <c r="W14" s="249">
        <v>477</v>
      </c>
      <c r="AF14" t="s">
        <v>1378</v>
      </c>
    </row>
    <row r="15" spans="2:34" x14ac:dyDescent="0.25">
      <c r="B15" s="181">
        <v>2014</v>
      </c>
      <c r="C15" s="45">
        <v>0</v>
      </c>
      <c r="D15" s="45">
        <v>0</v>
      </c>
      <c r="E15" s="45">
        <v>2</v>
      </c>
      <c r="F15" s="45">
        <v>0</v>
      </c>
      <c r="G15" s="45">
        <v>26</v>
      </c>
      <c r="H15" s="45">
        <v>163</v>
      </c>
      <c r="I15" s="45">
        <v>0</v>
      </c>
      <c r="J15" s="45">
        <v>0</v>
      </c>
      <c r="K15" s="45">
        <v>138</v>
      </c>
      <c r="L15" s="45">
        <v>186</v>
      </c>
      <c r="M15" s="45">
        <v>0</v>
      </c>
      <c r="N15" s="45">
        <v>0</v>
      </c>
      <c r="O15" s="45">
        <v>0</v>
      </c>
      <c r="P15" s="45">
        <v>0</v>
      </c>
      <c r="Q15" s="45">
        <v>13</v>
      </c>
      <c r="R15" s="45">
        <v>8</v>
      </c>
      <c r="S15" s="45">
        <v>0</v>
      </c>
      <c r="T15" s="49">
        <v>0</v>
      </c>
      <c r="U15" s="248">
        <v>179</v>
      </c>
      <c r="V15" s="49">
        <v>357</v>
      </c>
      <c r="W15" s="249">
        <v>536</v>
      </c>
      <c r="AF15" t="s">
        <v>1378</v>
      </c>
    </row>
    <row r="16" spans="2:34" x14ac:dyDescent="0.25">
      <c r="B16" s="181">
        <v>2015</v>
      </c>
      <c r="C16" s="200">
        <v>0</v>
      </c>
      <c r="D16" s="200">
        <v>0</v>
      </c>
      <c r="E16" s="200">
        <v>1</v>
      </c>
      <c r="F16" s="200">
        <v>3</v>
      </c>
      <c r="G16" s="200">
        <v>35</v>
      </c>
      <c r="H16" s="200">
        <v>209</v>
      </c>
      <c r="I16" s="200">
        <v>0</v>
      </c>
      <c r="J16" s="200">
        <v>0</v>
      </c>
      <c r="K16" s="200">
        <v>128</v>
      </c>
      <c r="L16" s="200">
        <v>187</v>
      </c>
      <c r="M16" s="200">
        <v>0</v>
      </c>
      <c r="N16" s="200">
        <v>0</v>
      </c>
      <c r="O16" s="200">
        <v>0</v>
      </c>
      <c r="P16" s="200">
        <v>0</v>
      </c>
      <c r="Q16" s="200">
        <v>17</v>
      </c>
      <c r="R16" s="200">
        <v>3</v>
      </c>
      <c r="S16" s="200">
        <v>0</v>
      </c>
      <c r="T16" s="247">
        <v>0</v>
      </c>
      <c r="U16" s="248">
        <v>181</v>
      </c>
      <c r="V16" s="49">
        <v>402</v>
      </c>
      <c r="W16" s="249">
        <v>583</v>
      </c>
      <c r="AF16" t="s">
        <v>1378</v>
      </c>
    </row>
    <row r="17" spans="2:32" x14ac:dyDescent="0.25">
      <c r="B17" s="181">
        <v>2016</v>
      </c>
      <c r="C17" s="200">
        <v>0</v>
      </c>
      <c r="D17" s="200">
        <v>0</v>
      </c>
      <c r="E17" s="200">
        <v>3</v>
      </c>
      <c r="F17" s="200">
        <v>2</v>
      </c>
      <c r="G17" s="200">
        <v>60</v>
      </c>
      <c r="H17" s="200">
        <v>224</v>
      </c>
      <c r="I17" s="200">
        <v>0</v>
      </c>
      <c r="J17" s="200">
        <v>0</v>
      </c>
      <c r="K17" s="200">
        <v>126</v>
      </c>
      <c r="L17" s="200">
        <v>175</v>
      </c>
      <c r="M17" s="200">
        <v>0</v>
      </c>
      <c r="N17" s="200">
        <v>0</v>
      </c>
      <c r="O17" s="200">
        <v>0</v>
      </c>
      <c r="P17" s="200">
        <v>0</v>
      </c>
      <c r="Q17" s="200">
        <v>17</v>
      </c>
      <c r="R17" s="200">
        <v>4</v>
      </c>
      <c r="S17" s="200">
        <v>0</v>
      </c>
      <c r="T17" s="247">
        <v>0</v>
      </c>
      <c r="U17" s="248">
        <f t="shared" ref="U17:V19" si="0">SUM(C17,E17,G17,I17,K17,M17,O17,Q17,S17)</f>
        <v>206</v>
      </c>
      <c r="V17" s="49">
        <f t="shared" si="0"/>
        <v>405</v>
      </c>
      <c r="W17" s="249">
        <f>V17+U17</f>
        <v>611</v>
      </c>
    </row>
    <row r="18" spans="2:32" x14ac:dyDescent="0.25">
      <c r="B18" s="181">
        <v>2017</v>
      </c>
      <c r="C18" s="200">
        <v>0</v>
      </c>
      <c r="D18" s="200">
        <v>0</v>
      </c>
      <c r="E18" s="200">
        <v>2</v>
      </c>
      <c r="F18" s="200">
        <v>1</v>
      </c>
      <c r="G18" s="200">
        <v>51</v>
      </c>
      <c r="H18" s="200">
        <v>259</v>
      </c>
      <c r="I18" s="200">
        <v>0</v>
      </c>
      <c r="J18" s="200">
        <v>0</v>
      </c>
      <c r="K18" s="200">
        <v>171</v>
      </c>
      <c r="L18" s="200">
        <v>180</v>
      </c>
      <c r="M18" s="200">
        <v>0</v>
      </c>
      <c r="N18" s="200">
        <v>0</v>
      </c>
      <c r="O18" s="200">
        <v>0</v>
      </c>
      <c r="P18" s="200">
        <v>0</v>
      </c>
      <c r="Q18" s="200">
        <v>13</v>
      </c>
      <c r="R18" s="200">
        <v>5</v>
      </c>
      <c r="S18" s="200">
        <v>0</v>
      </c>
      <c r="T18" s="247">
        <v>0</v>
      </c>
      <c r="U18" s="248">
        <f t="shared" si="0"/>
        <v>237</v>
      </c>
      <c r="V18" s="49">
        <f t="shared" si="0"/>
        <v>445</v>
      </c>
      <c r="W18" s="249">
        <f>V18+U18</f>
        <v>682</v>
      </c>
    </row>
    <row r="19" spans="2:32" x14ac:dyDescent="0.25">
      <c r="B19" s="181">
        <v>2018</v>
      </c>
      <c r="C19" s="200">
        <v>0</v>
      </c>
      <c r="D19" s="200">
        <v>0</v>
      </c>
      <c r="E19" s="200">
        <v>0</v>
      </c>
      <c r="F19" s="200">
        <v>1</v>
      </c>
      <c r="G19" s="200">
        <v>88</v>
      </c>
      <c r="H19" s="200">
        <v>314</v>
      </c>
      <c r="I19" s="200">
        <v>0</v>
      </c>
      <c r="J19" s="200">
        <v>0</v>
      </c>
      <c r="K19" s="200">
        <v>144</v>
      </c>
      <c r="L19" s="200">
        <v>149</v>
      </c>
      <c r="M19" s="200">
        <v>0</v>
      </c>
      <c r="N19" s="200">
        <v>0</v>
      </c>
      <c r="O19" s="200">
        <v>0</v>
      </c>
      <c r="P19" s="200">
        <v>0</v>
      </c>
      <c r="Q19" s="200">
        <v>13</v>
      </c>
      <c r="R19" s="200">
        <v>6</v>
      </c>
      <c r="S19" s="200">
        <v>0</v>
      </c>
      <c r="T19" s="247">
        <v>0</v>
      </c>
      <c r="U19" s="248">
        <f t="shared" si="0"/>
        <v>245</v>
      </c>
      <c r="V19" s="49">
        <f t="shared" si="0"/>
        <v>470</v>
      </c>
      <c r="W19" s="249">
        <f>V19+U19</f>
        <v>715</v>
      </c>
    </row>
    <row r="20" spans="2:32" x14ac:dyDescent="0.25">
      <c r="B20" s="4" t="s">
        <v>6</v>
      </c>
      <c r="C20" s="46">
        <f>SUM(C10:C19)</f>
        <v>0</v>
      </c>
      <c r="D20" s="46">
        <f t="shared" ref="D20:W20" si="1">SUM(D10:D19)</f>
        <v>0</v>
      </c>
      <c r="E20" s="46">
        <f t="shared" si="1"/>
        <v>8</v>
      </c>
      <c r="F20" s="46">
        <f t="shared" si="1"/>
        <v>7</v>
      </c>
      <c r="G20" s="46">
        <f t="shared" si="1"/>
        <v>402</v>
      </c>
      <c r="H20" s="46">
        <f t="shared" si="1"/>
        <v>1877</v>
      </c>
      <c r="I20" s="46">
        <f t="shared" si="1"/>
        <v>0</v>
      </c>
      <c r="J20" s="46">
        <f t="shared" si="1"/>
        <v>0</v>
      </c>
      <c r="K20" s="46">
        <f t="shared" si="1"/>
        <v>1359</v>
      </c>
      <c r="L20" s="46">
        <f t="shared" si="1"/>
        <v>1647</v>
      </c>
      <c r="M20" s="46">
        <f t="shared" si="1"/>
        <v>0</v>
      </c>
      <c r="N20" s="46">
        <f t="shared" si="1"/>
        <v>0</v>
      </c>
      <c r="O20" s="46">
        <f t="shared" si="1"/>
        <v>0</v>
      </c>
      <c r="P20" s="46">
        <f t="shared" si="1"/>
        <v>0</v>
      </c>
      <c r="Q20" s="46">
        <f t="shared" si="1"/>
        <v>142</v>
      </c>
      <c r="R20" s="46">
        <f t="shared" si="1"/>
        <v>53</v>
      </c>
      <c r="S20" s="46">
        <f t="shared" si="1"/>
        <v>0</v>
      </c>
      <c r="T20" s="46">
        <f t="shared" si="1"/>
        <v>0</v>
      </c>
      <c r="U20" s="250">
        <f t="shared" si="1"/>
        <v>1911</v>
      </c>
      <c r="V20" s="46">
        <f t="shared" si="1"/>
        <v>3584</v>
      </c>
      <c r="W20" s="46">
        <f t="shared" si="1"/>
        <v>5495</v>
      </c>
    </row>
    <row r="21" spans="2:32" x14ac:dyDescent="0.2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spans="2:32" x14ac:dyDescent="0.25">
      <c r="B22" s="223" t="s">
        <v>34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spans="2:32" x14ac:dyDescent="0.25">
      <c r="B23" s="223" t="s">
        <v>352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spans="2:32" x14ac:dyDescent="0.25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spans="2:32" x14ac:dyDescent="0.25">
      <c r="B25" s="6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spans="2:32" x14ac:dyDescent="0.25">
      <c r="B26" s="358" t="s">
        <v>1498</v>
      </c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</row>
    <row r="27" spans="2:32" ht="29.25" customHeight="1" x14ac:dyDescent="0.25">
      <c r="B27" s="363" t="s">
        <v>3</v>
      </c>
      <c r="C27" s="361" t="s">
        <v>35</v>
      </c>
      <c r="D27" s="361"/>
      <c r="E27" s="361" t="s">
        <v>26</v>
      </c>
      <c r="F27" s="361"/>
      <c r="G27" s="374" t="s">
        <v>27</v>
      </c>
      <c r="H27" s="374"/>
      <c r="I27" s="361" t="s">
        <v>28</v>
      </c>
      <c r="J27" s="361"/>
      <c r="K27" s="361" t="s">
        <v>36</v>
      </c>
      <c r="L27" s="361"/>
      <c r="M27" s="361" t="s">
        <v>1428</v>
      </c>
      <c r="N27" s="361"/>
      <c r="O27" s="361" t="s">
        <v>29</v>
      </c>
      <c r="P27" s="361"/>
      <c r="Q27" s="361" t="s">
        <v>37</v>
      </c>
      <c r="R27" s="361"/>
      <c r="S27" s="361" t="s">
        <v>30</v>
      </c>
      <c r="T27" s="361"/>
      <c r="U27" s="361" t="s">
        <v>31</v>
      </c>
      <c r="V27" s="361"/>
      <c r="W27" s="361" t="s">
        <v>32</v>
      </c>
      <c r="X27" s="361"/>
      <c r="Y27" s="361" t="s">
        <v>33</v>
      </c>
      <c r="Z27" s="361"/>
      <c r="AA27" s="361" t="s">
        <v>6</v>
      </c>
      <c r="AB27" s="361"/>
      <c r="AC27" s="361" t="s">
        <v>15</v>
      </c>
    </row>
    <row r="28" spans="2:32" x14ac:dyDescent="0.25">
      <c r="B28" s="363"/>
      <c r="C28" s="192" t="s">
        <v>100</v>
      </c>
      <c r="D28" s="192" t="s">
        <v>101</v>
      </c>
      <c r="E28" s="192" t="s">
        <v>100</v>
      </c>
      <c r="F28" s="192" t="s">
        <v>101</v>
      </c>
      <c r="G28" s="192" t="s">
        <v>100</v>
      </c>
      <c r="H28" s="192" t="s">
        <v>101</v>
      </c>
      <c r="I28" s="192" t="s">
        <v>100</v>
      </c>
      <c r="J28" s="192" t="s">
        <v>101</v>
      </c>
      <c r="K28" s="192" t="s">
        <v>100</v>
      </c>
      <c r="L28" s="192" t="s">
        <v>101</v>
      </c>
      <c r="M28" s="192" t="s">
        <v>100</v>
      </c>
      <c r="N28" s="192" t="s">
        <v>101</v>
      </c>
      <c r="O28" s="192" t="s">
        <v>100</v>
      </c>
      <c r="P28" s="192" t="s">
        <v>101</v>
      </c>
      <c r="Q28" s="192" t="s">
        <v>100</v>
      </c>
      <c r="R28" s="192" t="s">
        <v>101</v>
      </c>
      <c r="S28" s="192" t="s">
        <v>100</v>
      </c>
      <c r="T28" s="192" t="s">
        <v>101</v>
      </c>
      <c r="U28" s="192" t="s">
        <v>100</v>
      </c>
      <c r="V28" s="192" t="s">
        <v>101</v>
      </c>
      <c r="W28" s="192" t="s">
        <v>100</v>
      </c>
      <c r="X28" s="192" t="s">
        <v>101</v>
      </c>
      <c r="Y28" s="192" t="s">
        <v>100</v>
      </c>
      <c r="Z28" s="192" t="s">
        <v>101</v>
      </c>
      <c r="AA28" s="232" t="s">
        <v>100</v>
      </c>
      <c r="AB28" s="232" t="s">
        <v>101</v>
      </c>
      <c r="AC28" s="361"/>
    </row>
    <row r="29" spans="2:32" hidden="1" x14ac:dyDescent="0.25">
      <c r="B29" s="181">
        <v>2006</v>
      </c>
      <c r="C29" s="45">
        <v>0</v>
      </c>
      <c r="D29" s="45">
        <v>0</v>
      </c>
      <c r="E29" s="45">
        <v>40</v>
      </c>
      <c r="F29" s="45">
        <v>17</v>
      </c>
      <c r="G29" s="45">
        <v>73</v>
      </c>
      <c r="H29" s="45">
        <v>296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36</v>
      </c>
      <c r="P29" s="45">
        <v>38</v>
      </c>
      <c r="Q29" s="45">
        <v>0</v>
      </c>
      <c r="R29" s="45">
        <v>0</v>
      </c>
      <c r="S29" s="45">
        <v>23</v>
      </c>
      <c r="T29" s="45">
        <v>26</v>
      </c>
      <c r="U29" s="45">
        <v>0</v>
      </c>
      <c r="V29" s="45">
        <v>0</v>
      </c>
      <c r="W29" s="45">
        <v>3</v>
      </c>
      <c r="X29" s="45">
        <v>0</v>
      </c>
      <c r="Y29" s="45">
        <v>0</v>
      </c>
      <c r="Z29" s="49">
        <v>0</v>
      </c>
      <c r="AA29" s="248">
        <v>175</v>
      </c>
      <c r="AB29" s="49">
        <v>377</v>
      </c>
      <c r="AC29" s="49">
        <v>552</v>
      </c>
      <c r="AF29" t="s">
        <v>1378</v>
      </c>
    </row>
    <row r="30" spans="2:32" hidden="1" x14ac:dyDescent="0.25">
      <c r="B30" s="181">
        <v>2007</v>
      </c>
      <c r="C30" s="45">
        <v>0</v>
      </c>
      <c r="D30" s="45">
        <v>0</v>
      </c>
      <c r="E30" s="45">
        <v>14</v>
      </c>
      <c r="F30" s="45">
        <v>11</v>
      </c>
      <c r="G30" s="45">
        <v>80</v>
      </c>
      <c r="H30" s="45">
        <v>268</v>
      </c>
      <c r="I30" s="45">
        <v>0</v>
      </c>
      <c r="J30" s="45">
        <v>0</v>
      </c>
      <c r="K30" s="45">
        <v>0</v>
      </c>
      <c r="L30" s="45">
        <v>1</v>
      </c>
      <c r="M30" s="45">
        <v>0</v>
      </c>
      <c r="N30" s="45">
        <v>0</v>
      </c>
      <c r="O30" s="45">
        <v>42</v>
      </c>
      <c r="P30" s="45">
        <v>41</v>
      </c>
      <c r="Q30" s="45">
        <v>0</v>
      </c>
      <c r="R30" s="45">
        <v>0</v>
      </c>
      <c r="S30" s="45">
        <v>26</v>
      </c>
      <c r="T30" s="45">
        <v>33</v>
      </c>
      <c r="U30" s="45">
        <v>0</v>
      </c>
      <c r="V30" s="45">
        <v>0</v>
      </c>
      <c r="W30" s="45">
        <v>0</v>
      </c>
      <c r="X30" s="45">
        <v>2</v>
      </c>
      <c r="Y30" s="45">
        <v>0</v>
      </c>
      <c r="Z30" s="49">
        <v>0</v>
      </c>
      <c r="AA30" s="248">
        <f>SUM(C30,E30,G30,I30,K30,M30,O30,Q30,S30,U30,W30,Y30)</f>
        <v>162</v>
      </c>
      <c r="AB30" s="49">
        <f t="shared" ref="AB30:AB38" si="2">SUM(D30,F30,H30,J30,L30,N30,P30,R30,T30,V30,X30,Z30)</f>
        <v>356</v>
      </c>
      <c r="AC30" s="49">
        <f>SUM(AA30:AB30)</f>
        <v>518</v>
      </c>
      <c r="AF30" t="s">
        <v>1378</v>
      </c>
    </row>
    <row r="31" spans="2:32" hidden="1" x14ac:dyDescent="0.25">
      <c r="B31" s="181">
        <v>2008</v>
      </c>
      <c r="C31" s="45">
        <v>0</v>
      </c>
      <c r="D31" s="45">
        <v>0</v>
      </c>
      <c r="E31" s="45">
        <v>21</v>
      </c>
      <c r="F31" s="45">
        <v>4</v>
      </c>
      <c r="G31" s="45">
        <v>62</v>
      </c>
      <c r="H31" s="45">
        <v>265</v>
      </c>
      <c r="I31" s="45">
        <v>0</v>
      </c>
      <c r="J31" s="45">
        <v>0</v>
      </c>
      <c r="K31" s="45">
        <v>3</v>
      </c>
      <c r="L31" s="45">
        <v>0</v>
      </c>
      <c r="M31" s="45">
        <v>0</v>
      </c>
      <c r="N31" s="45">
        <v>0</v>
      </c>
      <c r="O31" s="45">
        <v>38</v>
      </c>
      <c r="P31" s="45">
        <v>55</v>
      </c>
      <c r="Q31" s="45">
        <v>0</v>
      </c>
      <c r="R31" s="45">
        <v>0</v>
      </c>
      <c r="S31" s="45">
        <v>21</v>
      </c>
      <c r="T31" s="45">
        <v>33</v>
      </c>
      <c r="U31" s="45">
        <v>0</v>
      </c>
      <c r="V31" s="45">
        <v>0</v>
      </c>
      <c r="W31" s="45">
        <v>1</v>
      </c>
      <c r="X31" s="45">
        <v>0</v>
      </c>
      <c r="Y31" s="45">
        <v>0</v>
      </c>
      <c r="Z31" s="49">
        <v>0</v>
      </c>
      <c r="AA31" s="248">
        <f t="shared" ref="AA31:AA38" si="3">SUM(C31,E31,G31,I31,K31,M31,O31,Q31,S31,U31,W31,Y31)</f>
        <v>146</v>
      </c>
      <c r="AB31" s="49">
        <f t="shared" si="2"/>
        <v>357</v>
      </c>
      <c r="AC31" s="49">
        <f t="shared" ref="AC31:AC41" si="4">SUM(AA31:AB31)</f>
        <v>503</v>
      </c>
      <c r="AF31" t="s">
        <v>1378</v>
      </c>
    </row>
    <row r="32" spans="2:32" x14ac:dyDescent="0.25">
      <c r="B32" s="181">
        <v>2009</v>
      </c>
      <c r="C32" s="45">
        <v>0</v>
      </c>
      <c r="D32" s="45">
        <v>0</v>
      </c>
      <c r="E32" s="45">
        <v>35</v>
      </c>
      <c r="F32" s="45">
        <v>12</v>
      </c>
      <c r="G32" s="45">
        <v>61</v>
      </c>
      <c r="H32" s="45">
        <v>240</v>
      </c>
      <c r="I32" s="45">
        <v>0</v>
      </c>
      <c r="J32" s="45">
        <v>0</v>
      </c>
      <c r="K32" s="45">
        <v>2</v>
      </c>
      <c r="L32" s="45">
        <v>0</v>
      </c>
      <c r="M32" s="45">
        <v>0</v>
      </c>
      <c r="N32" s="45">
        <v>0</v>
      </c>
      <c r="O32" s="45">
        <v>35</v>
      </c>
      <c r="P32" s="45">
        <v>46</v>
      </c>
      <c r="Q32" s="45">
        <v>0</v>
      </c>
      <c r="R32" s="45">
        <v>0</v>
      </c>
      <c r="S32" s="45">
        <v>30</v>
      </c>
      <c r="T32" s="45">
        <v>23</v>
      </c>
      <c r="U32" s="45">
        <v>0</v>
      </c>
      <c r="V32" s="45">
        <v>0</v>
      </c>
      <c r="W32" s="45">
        <v>1</v>
      </c>
      <c r="X32" s="45">
        <v>1</v>
      </c>
      <c r="Y32" s="45">
        <v>0</v>
      </c>
      <c r="Z32" s="49">
        <v>0</v>
      </c>
      <c r="AA32" s="248">
        <f t="shared" si="3"/>
        <v>164</v>
      </c>
      <c r="AB32" s="49">
        <f t="shared" si="2"/>
        <v>322</v>
      </c>
      <c r="AC32" s="49">
        <f t="shared" si="4"/>
        <v>486</v>
      </c>
      <c r="AF32" t="s">
        <v>1378</v>
      </c>
    </row>
    <row r="33" spans="2:32" x14ac:dyDescent="0.25">
      <c r="B33" s="181">
        <v>2010</v>
      </c>
      <c r="C33" s="45">
        <v>0</v>
      </c>
      <c r="D33" s="45">
        <v>0</v>
      </c>
      <c r="E33" s="45">
        <v>21</v>
      </c>
      <c r="F33" s="45">
        <v>7</v>
      </c>
      <c r="G33" s="45">
        <v>39</v>
      </c>
      <c r="H33" s="45">
        <v>151</v>
      </c>
      <c r="I33" s="45">
        <v>0</v>
      </c>
      <c r="J33" s="45">
        <v>0</v>
      </c>
      <c r="K33" s="45">
        <v>0</v>
      </c>
      <c r="L33" s="45">
        <v>1</v>
      </c>
      <c r="M33" s="45">
        <v>0</v>
      </c>
      <c r="N33" s="45">
        <v>0</v>
      </c>
      <c r="O33" s="45">
        <v>36</v>
      </c>
      <c r="P33" s="45">
        <v>47</v>
      </c>
      <c r="Q33" s="45">
        <v>0</v>
      </c>
      <c r="R33" s="45">
        <v>0</v>
      </c>
      <c r="S33" s="45">
        <v>19</v>
      </c>
      <c r="T33" s="45">
        <v>29</v>
      </c>
      <c r="U33" s="45">
        <v>0</v>
      </c>
      <c r="V33" s="45">
        <v>0</v>
      </c>
      <c r="W33" s="45">
        <v>1</v>
      </c>
      <c r="X33" s="45">
        <v>0</v>
      </c>
      <c r="Y33" s="45">
        <v>0</v>
      </c>
      <c r="Z33" s="49">
        <v>0</v>
      </c>
      <c r="AA33" s="248">
        <f t="shared" si="3"/>
        <v>116</v>
      </c>
      <c r="AB33" s="49">
        <f t="shared" si="2"/>
        <v>235</v>
      </c>
      <c r="AC33" s="49">
        <f t="shared" si="4"/>
        <v>351</v>
      </c>
      <c r="AF33" t="s">
        <v>1378</v>
      </c>
    </row>
    <row r="34" spans="2:32" x14ac:dyDescent="0.25">
      <c r="B34" s="181">
        <v>2011</v>
      </c>
      <c r="C34" s="45">
        <v>0</v>
      </c>
      <c r="D34" s="45">
        <v>0</v>
      </c>
      <c r="E34" s="45">
        <v>28</v>
      </c>
      <c r="F34" s="45">
        <v>8</v>
      </c>
      <c r="G34" s="45">
        <v>68</v>
      </c>
      <c r="H34" s="45">
        <v>186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30</v>
      </c>
      <c r="P34" s="45">
        <v>29</v>
      </c>
      <c r="Q34" s="45">
        <v>0</v>
      </c>
      <c r="R34" s="45">
        <v>0</v>
      </c>
      <c r="S34" s="45">
        <v>20</v>
      </c>
      <c r="T34" s="45">
        <v>27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9">
        <v>0</v>
      </c>
      <c r="AA34" s="248">
        <f t="shared" si="3"/>
        <v>146</v>
      </c>
      <c r="AB34" s="49">
        <f t="shared" si="2"/>
        <v>250</v>
      </c>
      <c r="AC34" s="49">
        <f t="shared" si="4"/>
        <v>396</v>
      </c>
      <c r="AF34" t="s">
        <v>1378</v>
      </c>
    </row>
    <row r="35" spans="2:32" x14ac:dyDescent="0.25">
      <c r="B35" s="181">
        <v>2012</v>
      </c>
      <c r="C35" s="45">
        <v>0</v>
      </c>
      <c r="D35" s="45">
        <v>0</v>
      </c>
      <c r="E35" s="45">
        <v>18</v>
      </c>
      <c r="F35" s="45">
        <v>11</v>
      </c>
      <c r="G35" s="45">
        <v>63</v>
      </c>
      <c r="H35" s="45">
        <v>190</v>
      </c>
      <c r="I35" s="45">
        <v>0</v>
      </c>
      <c r="J35" s="45">
        <v>0</v>
      </c>
      <c r="K35" s="45">
        <v>0</v>
      </c>
      <c r="L35" s="45">
        <v>1</v>
      </c>
      <c r="M35" s="45">
        <v>0</v>
      </c>
      <c r="N35" s="45">
        <v>0</v>
      </c>
      <c r="O35" s="45">
        <v>23</v>
      </c>
      <c r="P35" s="45">
        <v>35</v>
      </c>
      <c r="Q35" s="45">
        <v>0</v>
      </c>
      <c r="R35" s="45">
        <v>0</v>
      </c>
      <c r="S35" s="45">
        <v>24</v>
      </c>
      <c r="T35" s="45">
        <v>25</v>
      </c>
      <c r="U35" s="45">
        <v>0</v>
      </c>
      <c r="V35" s="45">
        <v>0</v>
      </c>
      <c r="W35" s="45">
        <v>0</v>
      </c>
      <c r="X35" s="45">
        <v>1</v>
      </c>
      <c r="Y35" s="45">
        <v>0</v>
      </c>
      <c r="Z35" s="49">
        <v>0</v>
      </c>
      <c r="AA35" s="248">
        <f t="shared" si="3"/>
        <v>128</v>
      </c>
      <c r="AB35" s="49">
        <f t="shared" si="2"/>
        <v>263</v>
      </c>
      <c r="AC35" s="49">
        <f t="shared" si="4"/>
        <v>391</v>
      </c>
      <c r="AF35" t="s">
        <v>1378</v>
      </c>
    </row>
    <row r="36" spans="2:32" x14ac:dyDescent="0.25">
      <c r="B36" s="181">
        <v>2013</v>
      </c>
      <c r="C36" s="45">
        <v>0</v>
      </c>
      <c r="D36" s="45">
        <v>0</v>
      </c>
      <c r="E36" s="45">
        <v>16</v>
      </c>
      <c r="F36" s="45">
        <v>10</v>
      </c>
      <c r="G36" s="45">
        <v>47</v>
      </c>
      <c r="H36" s="45">
        <v>183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21</v>
      </c>
      <c r="P36" s="45">
        <v>33</v>
      </c>
      <c r="Q36" s="45">
        <v>0</v>
      </c>
      <c r="R36" s="45">
        <v>0</v>
      </c>
      <c r="S36" s="45">
        <v>19</v>
      </c>
      <c r="T36" s="45">
        <v>37</v>
      </c>
      <c r="U36" s="45">
        <v>0</v>
      </c>
      <c r="V36" s="45">
        <v>0</v>
      </c>
      <c r="W36" s="45">
        <v>1</v>
      </c>
      <c r="X36" s="45">
        <v>0</v>
      </c>
      <c r="Y36" s="45">
        <v>0</v>
      </c>
      <c r="Z36" s="49">
        <v>0</v>
      </c>
      <c r="AA36" s="248">
        <f t="shared" si="3"/>
        <v>104</v>
      </c>
      <c r="AB36" s="49">
        <f t="shared" si="2"/>
        <v>263</v>
      </c>
      <c r="AC36" s="49">
        <f t="shared" si="4"/>
        <v>367</v>
      </c>
      <c r="AF36" t="s">
        <v>1378</v>
      </c>
    </row>
    <row r="37" spans="2:32" x14ac:dyDescent="0.25">
      <c r="B37" s="181">
        <v>2014</v>
      </c>
      <c r="C37" s="45">
        <v>0</v>
      </c>
      <c r="D37" s="45">
        <v>0</v>
      </c>
      <c r="E37" s="45">
        <v>17</v>
      </c>
      <c r="F37" s="45">
        <v>7</v>
      </c>
      <c r="G37" s="45">
        <v>56</v>
      </c>
      <c r="H37" s="45">
        <v>181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28</v>
      </c>
      <c r="P37" s="45">
        <v>24</v>
      </c>
      <c r="Q37" s="45">
        <v>0</v>
      </c>
      <c r="R37" s="45">
        <v>0</v>
      </c>
      <c r="S37" s="45">
        <v>28</v>
      </c>
      <c r="T37" s="45">
        <v>40</v>
      </c>
      <c r="U37" s="45">
        <v>0</v>
      </c>
      <c r="V37" s="45">
        <v>0</v>
      </c>
      <c r="W37" s="45">
        <v>2</v>
      </c>
      <c r="X37" s="45">
        <v>0</v>
      </c>
      <c r="Y37" s="45">
        <v>0</v>
      </c>
      <c r="Z37" s="49">
        <v>0</v>
      </c>
      <c r="AA37" s="248">
        <f t="shared" si="3"/>
        <v>131</v>
      </c>
      <c r="AB37" s="49">
        <f t="shared" si="2"/>
        <v>252</v>
      </c>
      <c r="AC37" s="49">
        <f t="shared" si="4"/>
        <v>383</v>
      </c>
      <c r="AF37" t="s">
        <v>1378</v>
      </c>
    </row>
    <row r="38" spans="2:32" x14ac:dyDescent="0.25">
      <c r="B38" s="181">
        <v>2015</v>
      </c>
      <c r="C38" s="200">
        <v>0</v>
      </c>
      <c r="D38" s="200">
        <v>0</v>
      </c>
      <c r="E38" s="200">
        <v>18</v>
      </c>
      <c r="F38" s="200">
        <v>6</v>
      </c>
      <c r="G38" s="200">
        <v>82</v>
      </c>
      <c r="H38" s="200">
        <v>277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14</v>
      </c>
      <c r="P38" s="200">
        <v>22</v>
      </c>
      <c r="Q38" s="200">
        <v>0</v>
      </c>
      <c r="R38" s="200">
        <v>0</v>
      </c>
      <c r="S38" s="200">
        <v>20</v>
      </c>
      <c r="T38" s="200">
        <v>30</v>
      </c>
      <c r="U38" s="200">
        <v>0</v>
      </c>
      <c r="V38" s="200">
        <v>0</v>
      </c>
      <c r="W38" s="200">
        <v>6</v>
      </c>
      <c r="X38" s="200">
        <v>3</v>
      </c>
      <c r="Y38" s="200">
        <v>0</v>
      </c>
      <c r="Z38" s="247">
        <v>0</v>
      </c>
      <c r="AA38" s="248">
        <f t="shared" si="3"/>
        <v>140</v>
      </c>
      <c r="AB38" s="49">
        <f t="shared" si="2"/>
        <v>338</v>
      </c>
      <c r="AC38" s="49">
        <f t="shared" si="4"/>
        <v>478</v>
      </c>
      <c r="AF38" t="s">
        <v>1378</v>
      </c>
    </row>
    <row r="39" spans="2:32" x14ac:dyDescent="0.25">
      <c r="B39" s="181">
        <v>2016</v>
      </c>
      <c r="C39" s="200">
        <v>0</v>
      </c>
      <c r="D39" s="200">
        <v>0</v>
      </c>
      <c r="E39" s="200">
        <v>17</v>
      </c>
      <c r="F39" s="200">
        <v>8</v>
      </c>
      <c r="G39" s="200">
        <v>84</v>
      </c>
      <c r="H39" s="200">
        <v>364</v>
      </c>
      <c r="I39" s="200">
        <v>0</v>
      </c>
      <c r="J39" s="200">
        <v>0</v>
      </c>
      <c r="K39" s="200">
        <v>0</v>
      </c>
      <c r="L39" s="200">
        <v>1</v>
      </c>
      <c r="M39" s="200">
        <v>0</v>
      </c>
      <c r="N39" s="200">
        <v>0</v>
      </c>
      <c r="O39" s="200">
        <v>10</v>
      </c>
      <c r="P39" s="200">
        <v>25</v>
      </c>
      <c r="Q39" s="200">
        <v>0</v>
      </c>
      <c r="R39" s="200">
        <v>0</v>
      </c>
      <c r="S39" s="200">
        <v>20</v>
      </c>
      <c r="T39" s="200">
        <v>28</v>
      </c>
      <c r="U39" s="200">
        <v>0</v>
      </c>
      <c r="V39" s="200">
        <v>0</v>
      </c>
      <c r="W39" s="200">
        <v>2</v>
      </c>
      <c r="X39" s="200">
        <v>5</v>
      </c>
      <c r="Y39" s="200">
        <v>0</v>
      </c>
      <c r="Z39" s="247">
        <v>0</v>
      </c>
      <c r="AA39" s="248">
        <f t="shared" ref="AA39:AB41" si="5">SUM(C39,E39,G39,I39,K39,M39,O39,Q39,S39,U39,W39,Y39)</f>
        <v>133</v>
      </c>
      <c r="AB39" s="49">
        <f t="shared" si="5"/>
        <v>431</v>
      </c>
      <c r="AC39" s="49">
        <f t="shared" si="4"/>
        <v>564</v>
      </c>
    </row>
    <row r="40" spans="2:32" x14ac:dyDescent="0.25">
      <c r="B40" s="181">
        <v>2017</v>
      </c>
      <c r="C40" s="200">
        <v>0</v>
      </c>
      <c r="D40" s="200">
        <v>0</v>
      </c>
      <c r="E40" s="200">
        <v>18</v>
      </c>
      <c r="F40" s="200">
        <v>7</v>
      </c>
      <c r="G40" s="200">
        <v>103</v>
      </c>
      <c r="H40" s="200">
        <v>505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17</v>
      </c>
      <c r="P40" s="200">
        <v>14</v>
      </c>
      <c r="Q40" s="200">
        <v>0</v>
      </c>
      <c r="R40" s="200">
        <v>0</v>
      </c>
      <c r="S40" s="200">
        <v>20</v>
      </c>
      <c r="T40" s="200">
        <v>28</v>
      </c>
      <c r="U40" s="200">
        <v>0</v>
      </c>
      <c r="V40" s="200">
        <v>0</v>
      </c>
      <c r="W40" s="200">
        <v>3</v>
      </c>
      <c r="X40" s="200">
        <v>4</v>
      </c>
      <c r="Y40" s="200">
        <v>0</v>
      </c>
      <c r="Z40" s="247">
        <v>0</v>
      </c>
      <c r="AA40" s="248">
        <f t="shared" si="5"/>
        <v>161</v>
      </c>
      <c r="AB40" s="49">
        <f t="shared" si="5"/>
        <v>558</v>
      </c>
      <c r="AC40" s="49">
        <f t="shared" ref="AC40" si="6">SUM(AA40:AB40)</f>
        <v>719</v>
      </c>
    </row>
    <row r="41" spans="2:32" x14ac:dyDescent="0.25">
      <c r="B41" s="181">
        <v>2018</v>
      </c>
      <c r="C41" s="200">
        <v>0</v>
      </c>
      <c r="D41" s="200">
        <v>0</v>
      </c>
      <c r="E41" s="200">
        <v>16</v>
      </c>
      <c r="F41" s="200">
        <v>11</v>
      </c>
      <c r="G41" s="200">
        <v>101</v>
      </c>
      <c r="H41" s="200">
        <v>483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10</v>
      </c>
      <c r="P41" s="200">
        <v>18</v>
      </c>
      <c r="Q41" s="200">
        <v>0</v>
      </c>
      <c r="R41" s="200">
        <v>0</v>
      </c>
      <c r="S41" s="200">
        <v>36</v>
      </c>
      <c r="T41" s="200">
        <v>35</v>
      </c>
      <c r="U41" s="200">
        <v>0</v>
      </c>
      <c r="V41" s="200">
        <v>0</v>
      </c>
      <c r="W41" s="200">
        <v>7</v>
      </c>
      <c r="X41" s="200">
        <v>4</v>
      </c>
      <c r="Y41" s="200">
        <v>0</v>
      </c>
      <c r="Z41" s="247">
        <v>0</v>
      </c>
      <c r="AA41" s="248">
        <f t="shared" si="5"/>
        <v>170</v>
      </c>
      <c r="AB41" s="49">
        <f t="shared" si="5"/>
        <v>551</v>
      </c>
      <c r="AC41" s="49">
        <f t="shared" si="4"/>
        <v>721</v>
      </c>
    </row>
    <row r="42" spans="2:32" x14ac:dyDescent="0.25">
      <c r="B42" s="4" t="s">
        <v>15</v>
      </c>
      <c r="C42" s="46">
        <f t="shared" ref="C42:AC42" si="7">SUM(C32:C41)</f>
        <v>0</v>
      </c>
      <c r="D42" s="46">
        <f t="shared" si="7"/>
        <v>0</v>
      </c>
      <c r="E42" s="46">
        <f t="shared" si="7"/>
        <v>204</v>
      </c>
      <c r="F42" s="46">
        <f t="shared" si="7"/>
        <v>87</v>
      </c>
      <c r="G42" s="46">
        <f t="shared" si="7"/>
        <v>704</v>
      </c>
      <c r="H42" s="46">
        <f t="shared" si="7"/>
        <v>2760</v>
      </c>
      <c r="I42" s="46">
        <f t="shared" si="7"/>
        <v>0</v>
      </c>
      <c r="J42" s="46">
        <f t="shared" si="7"/>
        <v>0</v>
      </c>
      <c r="K42" s="46">
        <f t="shared" si="7"/>
        <v>2</v>
      </c>
      <c r="L42" s="46">
        <f t="shared" si="7"/>
        <v>3</v>
      </c>
      <c r="M42" s="46">
        <f t="shared" si="7"/>
        <v>0</v>
      </c>
      <c r="N42" s="46">
        <f t="shared" si="7"/>
        <v>0</v>
      </c>
      <c r="O42" s="46">
        <f t="shared" si="7"/>
        <v>224</v>
      </c>
      <c r="P42" s="46">
        <f t="shared" si="7"/>
        <v>293</v>
      </c>
      <c r="Q42" s="46">
        <f t="shared" si="7"/>
        <v>0</v>
      </c>
      <c r="R42" s="46">
        <f t="shared" si="7"/>
        <v>0</v>
      </c>
      <c r="S42" s="46">
        <f t="shared" si="7"/>
        <v>236</v>
      </c>
      <c r="T42" s="46">
        <f t="shared" si="7"/>
        <v>302</v>
      </c>
      <c r="U42" s="46">
        <f t="shared" si="7"/>
        <v>0</v>
      </c>
      <c r="V42" s="46">
        <f t="shared" si="7"/>
        <v>0</v>
      </c>
      <c r="W42" s="46">
        <f t="shared" si="7"/>
        <v>23</v>
      </c>
      <c r="X42" s="46">
        <f t="shared" si="7"/>
        <v>18</v>
      </c>
      <c r="Y42" s="46">
        <f t="shared" si="7"/>
        <v>0</v>
      </c>
      <c r="Z42" s="46">
        <f t="shared" si="7"/>
        <v>0</v>
      </c>
      <c r="AA42" s="250">
        <f t="shared" si="7"/>
        <v>1393</v>
      </c>
      <c r="AB42" s="46">
        <f t="shared" si="7"/>
        <v>3463</v>
      </c>
      <c r="AC42" s="46">
        <f t="shared" si="7"/>
        <v>4856</v>
      </c>
    </row>
    <row r="44" spans="2:32" x14ac:dyDescent="0.25">
      <c r="B44" s="223" t="s">
        <v>34</v>
      </c>
    </row>
    <row r="45" spans="2:32" x14ac:dyDescent="0.25">
      <c r="B45" s="223" t="s">
        <v>1430</v>
      </c>
    </row>
    <row r="46" spans="2:32" x14ac:dyDescent="0.25">
      <c r="B46" s="223" t="s">
        <v>352</v>
      </c>
    </row>
    <row r="48" spans="2:32" ht="18.75" x14ac:dyDescent="0.3">
      <c r="B48" s="366" t="s">
        <v>23</v>
      </c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</row>
    <row r="49" spans="2:32" ht="15.75" x14ac:dyDescent="0.25">
      <c r="B49" s="362" t="s">
        <v>395</v>
      </c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  <c r="AC49" s="362"/>
    </row>
    <row r="50" spans="2:32" x14ac:dyDescent="0.25">
      <c r="B50" s="6"/>
    </row>
    <row r="51" spans="2:32" x14ac:dyDescent="0.25">
      <c r="B51" s="358" t="s">
        <v>1497</v>
      </c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</row>
    <row r="52" spans="2:32" ht="30" customHeight="1" x14ac:dyDescent="0.25">
      <c r="B52" s="364" t="s">
        <v>3</v>
      </c>
      <c r="C52" s="361" t="s">
        <v>35</v>
      </c>
      <c r="D52" s="361"/>
      <c r="E52" s="361" t="s">
        <v>26</v>
      </c>
      <c r="F52" s="361"/>
      <c r="G52" s="374" t="s">
        <v>27</v>
      </c>
      <c r="H52" s="374"/>
      <c r="I52" s="361" t="s">
        <v>28</v>
      </c>
      <c r="J52" s="361"/>
      <c r="K52" s="361" t="s">
        <v>36</v>
      </c>
      <c r="L52" s="361"/>
      <c r="M52" s="361" t="s">
        <v>29</v>
      </c>
      <c r="N52" s="361"/>
      <c r="O52" s="361" t="s">
        <v>30</v>
      </c>
      <c r="P52" s="361"/>
      <c r="Q52" s="361" t="s">
        <v>31</v>
      </c>
      <c r="R52" s="361"/>
      <c r="S52" s="361" t="s">
        <v>32</v>
      </c>
      <c r="T52" s="361"/>
      <c r="U52" s="361" t="s">
        <v>33</v>
      </c>
      <c r="V52" s="361"/>
      <c r="W52" s="361" t="s">
        <v>6</v>
      </c>
      <c r="X52" s="361"/>
      <c r="Y52" s="361" t="s">
        <v>15</v>
      </c>
    </row>
    <row r="53" spans="2:32" x14ac:dyDescent="0.25">
      <c r="B53" s="364"/>
      <c r="C53" s="88" t="s">
        <v>100</v>
      </c>
      <c r="D53" s="88" t="s">
        <v>101</v>
      </c>
      <c r="E53" s="192" t="s">
        <v>100</v>
      </c>
      <c r="F53" s="192" t="s">
        <v>101</v>
      </c>
      <c r="G53" s="192" t="s">
        <v>100</v>
      </c>
      <c r="H53" s="192" t="s">
        <v>101</v>
      </c>
      <c r="I53" s="192" t="s">
        <v>100</v>
      </c>
      <c r="J53" s="192" t="s">
        <v>101</v>
      </c>
      <c r="K53" s="192" t="s">
        <v>100</v>
      </c>
      <c r="L53" s="192" t="s">
        <v>101</v>
      </c>
      <c r="M53" s="192" t="s">
        <v>100</v>
      </c>
      <c r="N53" s="192" t="s">
        <v>101</v>
      </c>
      <c r="O53" s="192" t="s">
        <v>100</v>
      </c>
      <c r="P53" s="192" t="s">
        <v>101</v>
      </c>
      <c r="Q53" s="192" t="s">
        <v>100</v>
      </c>
      <c r="R53" s="192" t="s">
        <v>101</v>
      </c>
      <c r="S53" s="192" t="s">
        <v>100</v>
      </c>
      <c r="T53" s="192" t="s">
        <v>101</v>
      </c>
      <c r="U53" s="192" t="s">
        <v>100</v>
      </c>
      <c r="V53" s="192" t="s">
        <v>101</v>
      </c>
      <c r="W53" s="232" t="s">
        <v>100</v>
      </c>
      <c r="X53" s="232" t="s">
        <v>101</v>
      </c>
      <c r="Y53" s="361"/>
    </row>
    <row r="54" spans="2:32" hidden="1" x14ac:dyDescent="0.25">
      <c r="B54" s="181">
        <v>2006</v>
      </c>
      <c r="C54" s="40">
        <v>0</v>
      </c>
      <c r="D54" s="40">
        <v>0</v>
      </c>
      <c r="E54" s="40">
        <v>2</v>
      </c>
      <c r="F54" s="40">
        <v>6</v>
      </c>
      <c r="G54" s="40">
        <v>4</v>
      </c>
      <c r="H54" s="40">
        <v>29</v>
      </c>
      <c r="I54" s="40">
        <v>0</v>
      </c>
      <c r="J54" s="40">
        <v>0</v>
      </c>
      <c r="K54" s="40">
        <v>0</v>
      </c>
      <c r="L54" s="40">
        <v>2</v>
      </c>
      <c r="M54" s="40">
        <v>8</v>
      </c>
      <c r="N54" s="40">
        <v>25</v>
      </c>
      <c r="O54" s="40">
        <v>9</v>
      </c>
      <c r="P54" s="40">
        <v>11</v>
      </c>
      <c r="Q54" s="40">
        <v>0</v>
      </c>
      <c r="R54" s="40">
        <v>0</v>
      </c>
      <c r="S54" s="40">
        <v>1</v>
      </c>
      <c r="T54" s="40">
        <v>0</v>
      </c>
      <c r="U54" s="40">
        <v>0</v>
      </c>
      <c r="V54" s="109">
        <v>0</v>
      </c>
      <c r="W54" s="252">
        <v>24</v>
      </c>
      <c r="X54" s="109">
        <v>73</v>
      </c>
      <c r="Y54" s="109">
        <v>97</v>
      </c>
      <c r="AF54" t="s">
        <v>1378</v>
      </c>
    </row>
    <row r="55" spans="2:32" hidden="1" x14ac:dyDescent="0.25">
      <c r="B55" s="181">
        <v>2007</v>
      </c>
      <c r="C55" s="40">
        <v>0</v>
      </c>
      <c r="D55" s="40">
        <v>0</v>
      </c>
      <c r="E55" s="40">
        <v>4</v>
      </c>
      <c r="F55" s="40">
        <v>5</v>
      </c>
      <c r="G55" s="40">
        <v>13</v>
      </c>
      <c r="H55" s="40">
        <v>32</v>
      </c>
      <c r="I55" s="40">
        <v>0</v>
      </c>
      <c r="J55" s="40">
        <v>0</v>
      </c>
      <c r="K55" s="40">
        <v>3</v>
      </c>
      <c r="L55" s="40">
        <v>3</v>
      </c>
      <c r="M55" s="40">
        <v>11</v>
      </c>
      <c r="N55" s="40">
        <v>27</v>
      </c>
      <c r="O55" s="40">
        <v>9</v>
      </c>
      <c r="P55" s="40">
        <v>10</v>
      </c>
      <c r="Q55" s="40">
        <v>0</v>
      </c>
      <c r="R55" s="40">
        <v>0</v>
      </c>
      <c r="S55" s="40">
        <v>1</v>
      </c>
      <c r="T55" s="40">
        <v>1</v>
      </c>
      <c r="U55" s="40">
        <v>0</v>
      </c>
      <c r="V55" s="109">
        <v>0</v>
      </c>
      <c r="W55" s="252">
        <v>41</v>
      </c>
      <c r="X55" s="109">
        <v>78</v>
      </c>
      <c r="Y55" s="109">
        <v>119</v>
      </c>
      <c r="AF55" t="s">
        <v>1378</v>
      </c>
    </row>
    <row r="56" spans="2:32" hidden="1" x14ac:dyDescent="0.25">
      <c r="B56" s="181">
        <v>2008</v>
      </c>
      <c r="C56" s="40">
        <v>0</v>
      </c>
      <c r="D56" s="40">
        <v>0</v>
      </c>
      <c r="E56" s="40">
        <v>6</v>
      </c>
      <c r="F56" s="40">
        <v>5</v>
      </c>
      <c r="G56" s="40">
        <v>9</v>
      </c>
      <c r="H56" s="40">
        <v>26</v>
      </c>
      <c r="I56" s="40">
        <v>0</v>
      </c>
      <c r="J56" s="40">
        <v>0</v>
      </c>
      <c r="K56" s="40">
        <v>3</v>
      </c>
      <c r="L56" s="40">
        <v>2</v>
      </c>
      <c r="M56" s="40">
        <v>12</v>
      </c>
      <c r="N56" s="40">
        <v>25</v>
      </c>
      <c r="O56" s="40">
        <v>17</v>
      </c>
      <c r="P56" s="40">
        <v>5</v>
      </c>
      <c r="Q56" s="40">
        <v>0</v>
      </c>
      <c r="R56" s="40">
        <v>0</v>
      </c>
      <c r="S56" s="40">
        <v>2</v>
      </c>
      <c r="T56" s="40">
        <v>0</v>
      </c>
      <c r="U56" s="40">
        <v>0</v>
      </c>
      <c r="V56" s="109">
        <v>0</v>
      </c>
      <c r="W56" s="252">
        <v>49</v>
      </c>
      <c r="X56" s="109">
        <v>63</v>
      </c>
      <c r="Y56" s="109">
        <v>112</v>
      </c>
      <c r="AF56" t="s">
        <v>1378</v>
      </c>
    </row>
    <row r="57" spans="2:32" x14ac:dyDescent="0.25">
      <c r="B57" s="181">
        <v>2009</v>
      </c>
      <c r="C57" s="40">
        <v>0</v>
      </c>
      <c r="D57" s="40">
        <v>0</v>
      </c>
      <c r="E57" s="40">
        <v>7</v>
      </c>
      <c r="F57" s="40">
        <v>5</v>
      </c>
      <c r="G57" s="40">
        <v>4</v>
      </c>
      <c r="H57" s="40">
        <v>27</v>
      </c>
      <c r="I57" s="40">
        <v>0</v>
      </c>
      <c r="J57" s="40">
        <v>0</v>
      </c>
      <c r="K57" s="40">
        <v>1</v>
      </c>
      <c r="L57" s="40">
        <v>2</v>
      </c>
      <c r="M57" s="40">
        <v>17</v>
      </c>
      <c r="N57" s="40">
        <v>43</v>
      </c>
      <c r="O57" s="40">
        <v>14</v>
      </c>
      <c r="P57" s="40">
        <v>14</v>
      </c>
      <c r="Q57" s="40">
        <v>0</v>
      </c>
      <c r="R57" s="40">
        <v>0</v>
      </c>
      <c r="S57" s="40">
        <v>2</v>
      </c>
      <c r="T57" s="40">
        <v>3</v>
      </c>
      <c r="U57" s="40">
        <v>0</v>
      </c>
      <c r="V57" s="109">
        <v>0</v>
      </c>
      <c r="W57" s="252">
        <v>45</v>
      </c>
      <c r="X57" s="109">
        <v>94</v>
      </c>
      <c r="Y57" s="109">
        <v>139</v>
      </c>
      <c r="AF57" t="s">
        <v>1378</v>
      </c>
    </row>
    <row r="58" spans="2:32" x14ac:dyDescent="0.25">
      <c r="B58" s="181">
        <v>2010</v>
      </c>
      <c r="C58" s="40">
        <v>0</v>
      </c>
      <c r="D58" s="40">
        <v>0</v>
      </c>
      <c r="E58" s="40">
        <v>5</v>
      </c>
      <c r="F58" s="40">
        <v>2</v>
      </c>
      <c r="G58" s="40">
        <v>5</v>
      </c>
      <c r="H58" s="40">
        <v>20</v>
      </c>
      <c r="I58" s="40">
        <v>0</v>
      </c>
      <c r="J58" s="40">
        <v>0</v>
      </c>
      <c r="K58" s="40">
        <v>3</v>
      </c>
      <c r="L58" s="40">
        <v>1</v>
      </c>
      <c r="M58" s="40">
        <v>7</v>
      </c>
      <c r="N58" s="40">
        <v>33</v>
      </c>
      <c r="O58" s="40">
        <v>7</v>
      </c>
      <c r="P58" s="40">
        <v>11</v>
      </c>
      <c r="Q58" s="40">
        <v>0</v>
      </c>
      <c r="R58" s="40">
        <v>0</v>
      </c>
      <c r="S58" s="40">
        <v>2</v>
      </c>
      <c r="T58" s="40">
        <v>3</v>
      </c>
      <c r="U58" s="40">
        <v>0</v>
      </c>
      <c r="V58" s="109">
        <v>0</v>
      </c>
      <c r="W58" s="252">
        <v>29</v>
      </c>
      <c r="X58" s="109">
        <v>70</v>
      </c>
      <c r="Y58" s="109">
        <v>99</v>
      </c>
      <c r="AF58" t="s">
        <v>1378</v>
      </c>
    </row>
    <row r="59" spans="2:32" x14ac:dyDescent="0.25">
      <c r="B59" s="181">
        <v>2011</v>
      </c>
      <c r="C59" s="40">
        <v>0</v>
      </c>
      <c r="D59" s="40">
        <v>0</v>
      </c>
      <c r="E59" s="40">
        <v>7</v>
      </c>
      <c r="F59" s="40">
        <v>4</v>
      </c>
      <c r="G59" s="40">
        <v>5</v>
      </c>
      <c r="H59" s="40">
        <v>22</v>
      </c>
      <c r="I59" s="40">
        <v>0</v>
      </c>
      <c r="J59" s="40">
        <v>0</v>
      </c>
      <c r="K59" s="40">
        <v>1</v>
      </c>
      <c r="L59" s="40">
        <v>2</v>
      </c>
      <c r="M59" s="40">
        <v>19</v>
      </c>
      <c r="N59" s="40">
        <v>33</v>
      </c>
      <c r="O59" s="40">
        <v>21</v>
      </c>
      <c r="P59" s="40">
        <v>11</v>
      </c>
      <c r="Q59" s="40">
        <v>0</v>
      </c>
      <c r="R59" s="40">
        <v>0</v>
      </c>
      <c r="S59" s="40">
        <v>0</v>
      </c>
      <c r="T59" s="40">
        <v>1</v>
      </c>
      <c r="U59" s="40">
        <v>0</v>
      </c>
      <c r="V59" s="109">
        <v>0</v>
      </c>
      <c r="W59" s="252">
        <v>53</v>
      </c>
      <c r="X59" s="109">
        <v>73</v>
      </c>
      <c r="Y59" s="109">
        <v>126</v>
      </c>
      <c r="AF59" t="s">
        <v>1378</v>
      </c>
    </row>
    <row r="60" spans="2:32" x14ac:dyDescent="0.25">
      <c r="B60" s="181">
        <v>2012</v>
      </c>
      <c r="C60" s="40">
        <v>0</v>
      </c>
      <c r="D60" s="40">
        <v>0</v>
      </c>
      <c r="E60" s="40">
        <v>6</v>
      </c>
      <c r="F60" s="40">
        <v>6</v>
      </c>
      <c r="G60" s="40">
        <v>11</v>
      </c>
      <c r="H60" s="40">
        <v>39</v>
      </c>
      <c r="I60" s="40">
        <v>0</v>
      </c>
      <c r="J60" s="40">
        <v>0</v>
      </c>
      <c r="K60" s="40">
        <v>3</v>
      </c>
      <c r="L60" s="40">
        <v>2</v>
      </c>
      <c r="M60" s="40">
        <v>11</v>
      </c>
      <c r="N60" s="40">
        <v>29</v>
      </c>
      <c r="O60" s="40">
        <v>13</v>
      </c>
      <c r="P60" s="40">
        <v>8</v>
      </c>
      <c r="Q60" s="40">
        <v>0</v>
      </c>
      <c r="R60" s="40">
        <v>0</v>
      </c>
      <c r="S60" s="40">
        <v>1</v>
      </c>
      <c r="T60" s="40">
        <v>1</v>
      </c>
      <c r="U60" s="40">
        <v>0</v>
      </c>
      <c r="V60" s="109">
        <v>0</v>
      </c>
      <c r="W60" s="252">
        <v>45</v>
      </c>
      <c r="X60" s="109">
        <v>85</v>
      </c>
      <c r="Y60" s="109">
        <v>130</v>
      </c>
      <c r="AF60" t="s">
        <v>1378</v>
      </c>
    </row>
    <row r="61" spans="2:32" x14ac:dyDescent="0.25">
      <c r="B61" s="181">
        <v>2013</v>
      </c>
      <c r="C61" s="40">
        <v>0</v>
      </c>
      <c r="D61" s="40">
        <v>0</v>
      </c>
      <c r="E61" s="40">
        <v>16</v>
      </c>
      <c r="F61" s="40">
        <v>7</v>
      </c>
      <c r="G61" s="40">
        <v>7</v>
      </c>
      <c r="H61" s="40">
        <v>29</v>
      </c>
      <c r="I61" s="40">
        <v>0</v>
      </c>
      <c r="J61" s="40">
        <v>0</v>
      </c>
      <c r="K61" s="40">
        <v>1</v>
      </c>
      <c r="L61" s="40">
        <v>4</v>
      </c>
      <c r="M61" s="40">
        <v>13</v>
      </c>
      <c r="N61" s="40">
        <v>25</v>
      </c>
      <c r="O61" s="40">
        <v>11</v>
      </c>
      <c r="P61" s="40">
        <v>7</v>
      </c>
      <c r="Q61" s="40">
        <v>0</v>
      </c>
      <c r="R61" s="40">
        <v>0</v>
      </c>
      <c r="S61" s="40">
        <v>1</v>
      </c>
      <c r="T61" s="40">
        <v>2</v>
      </c>
      <c r="U61" s="40">
        <v>0</v>
      </c>
      <c r="V61" s="109">
        <v>0</v>
      </c>
      <c r="W61" s="252">
        <v>49</v>
      </c>
      <c r="X61" s="109">
        <v>74</v>
      </c>
      <c r="Y61" s="109">
        <v>123</v>
      </c>
      <c r="AF61" t="s">
        <v>1378</v>
      </c>
    </row>
    <row r="62" spans="2:32" x14ac:dyDescent="0.25">
      <c r="B62" s="181">
        <v>2014</v>
      </c>
      <c r="C62" s="40">
        <v>0</v>
      </c>
      <c r="D62" s="40">
        <v>0</v>
      </c>
      <c r="E62" s="40">
        <v>9</v>
      </c>
      <c r="F62" s="40">
        <v>5</v>
      </c>
      <c r="G62" s="40">
        <v>14</v>
      </c>
      <c r="H62" s="40">
        <v>42</v>
      </c>
      <c r="I62" s="40">
        <v>0</v>
      </c>
      <c r="J62" s="40">
        <v>0</v>
      </c>
      <c r="K62" s="40">
        <v>3</v>
      </c>
      <c r="L62" s="40">
        <v>0</v>
      </c>
      <c r="M62" s="40">
        <v>19</v>
      </c>
      <c r="N62" s="40">
        <v>27</v>
      </c>
      <c r="O62" s="40">
        <v>14</v>
      </c>
      <c r="P62" s="40">
        <v>8</v>
      </c>
      <c r="Q62" s="40">
        <v>0</v>
      </c>
      <c r="R62" s="40">
        <v>0</v>
      </c>
      <c r="S62" s="40">
        <v>1</v>
      </c>
      <c r="T62" s="40">
        <v>4</v>
      </c>
      <c r="U62" s="40">
        <v>0</v>
      </c>
      <c r="V62" s="109">
        <v>0</v>
      </c>
      <c r="W62" s="252">
        <v>60</v>
      </c>
      <c r="X62" s="109">
        <v>86</v>
      </c>
      <c r="Y62" s="109">
        <v>146</v>
      </c>
      <c r="AF62" t="s">
        <v>1378</v>
      </c>
    </row>
    <row r="63" spans="2:32" x14ac:dyDescent="0.25">
      <c r="B63" s="181">
        <v>2015</v>
      </c>
      <c r="C63" s="194">
        <v>0</v>
      </c>
      <c r="D63" s="194">
        <v>0</v>
      </c>
      <c r="E63" s="194">
        <v>11</v>
      </c>
      <c r="F63" s="194">
        <v>2</v>
      </c>
      <c r="G63" s="194">
        <v>11</v>
      </c>
      <c r="H63" s="194">
        <v>35</v>
      </c>
      <c r="I63" s="194">
        <v>0</v>
      </c>
      <c r="J63" s="194">
        <v>0</v>
      </c>
      <c r="K63" s="194">
        <v>2</v>
      </c>
      <c r="L63" s="194">
        <v>2</v>
      </c>
      <c r="M63" s="194">
        <v>27</v>
      </c>
      <c r="N63" s="194">
        <v>14</v>
      </c>
      <c r="O63" s="194">
        <v>18</v>
      </c>
      <c r="P63" s="194">
        <v>8</v>
      </c>
      <c r="Q63" s="194">
        <v>0</v>
      </c>
      <c r="R63" s="194">
        <v>0</v>
      </c>
      <c r="S63" s="194">
        <v>0</v>
      </c>
      <c r="T63" s="194">
        <v>0</v>
      </c>
      <c r="U63" s="194">
        <v>0</v>
      </c>
      <c r="V63" s="251">
        <v>0</v>
      </c>
      <c r="W63" s="252">
        <v>69</v>
      </c>
      <c r="X63" s="109">
        <v>61</v>
      </c>
      <c r="Y63" s="109">
        <v>130</v>
      </c>
      <c r="AF63" t="s">
        <v>1378</v>
      </c>
    </row>
    <row r="64" spans="2:32" x14ac:dyDescent="0.25">
      <c r="B64" s="181">
        <v>2016</v>
      </c>
      <c r="C64" s="194">
        <v>0</v>
      </c>
      <c r="D64" s="194">
        <v>0</v>
      </c>
      <c r="E64" s="194">
        <v>10</v>
      </c>
      <c r="F64" s="194">
        <v>2</v>
      </c>
      <c r="G64" s="194">
        <v>11</v>
      </c>
      <c r="H64" s="194">
        <v>31</v>
      </c>
      <c r="I64" s="194">
        <v>0</v>
      </c>
      <c r="J64" s="194">
        <v>0</v>
      </c>
      <c r="K64" s="194">
        <v>2</v>
      </c>
      <c r="L64" s="194">
        <v>2</v>
      </c>
      <c r="M64" s="194">
        <v>14</v>
      </c>
      <c r="N64" s="194">
        <v>21</v>
      </c>
      <c r="O64" s="194">
        <v>11</v>
      </c>
      <c r="P64" s="194">
        <v>11</v>
      </c>
      <c r="Q64" s="194">
        <v>0</v>
      </c>
      <c r="R64" s="194">
        <v>0</v>
      </c>
      <c r="S64" s="194">
        <v>1</v>
      </c>
      <c r="T64" s="194">
        <v>0</v>
      </c>
      <c r="U64" s="194">
        <v>0</v>
      </c>
      <c r="V64" s="251">
        <v>0</v>
      </c>
      <c r="W64" s="252">
        <f t="shared" ref="W64:X66" si="8">SUM(U64,S64,Q64,O64,M64,K64,I64,G64,E64,C64)</f>
        <v>49</v>
      </c>
      <c r="X64" s="109">
        <f t="shared" si="8"/>
        <v>67</v>
      </c>
      <c r="Y64" s="109">
        <f>X64+W64</f>
        <v>116</v>
      </c>
    </row>
    <row r="65" spans="2:27" x14ac:dyDescent="0.25">
      <c r="B65" s="181">
        <v>2017</v>
      </c>
      <c r="C65" s="194">
        <v>0</v>
      </c>
      <c r="D65" s="194">
        <v>0</v>
      </c>
      <c r="E65" s="194">
        <v>11</v>
      </c>
      <c r="F65" s="194">
        <v>8</v>
      </c>
      <c r="G65" s="194">
        <v>9</v>
      </c>
      <c r="H65" s="194">
        <v>26</v>
      </c>
      <c r="I65" s="194">
        <v>0</v>
      </c>
      <c r="J65" s="194">
        <v>0</v>
      </c>
      <c r="K65" s="194">
        <v>1</v>
      </c>
      <c r="L65" s="194">
        <v>4</v>
      </c>
      <c r="M65" s="194">
        <v>18</v>
      </c>
      <c r="N65" s="194">
        <v>33</v>
      </c>
      <c r="O65" s="194">
        <v>14</v>
      </c>
      <c r="P65" s="194">
        <v>11</v>
      </c>
      <c r="Q65" s="194">
        <v>0</v>
      </c>
      <c r="R65" s="194">
        <v>0</v>
      </c>
      <c r="S65" s="194">
        <v>1</v>
      </c>
      <c r="T65" s="194">
        <v>2</v>
      </c>
      <c r="U65" s="194">
        <v>0</v>
      </c>
      <c r="V65" s="251">
        <v>0</v>
      </c>
      <c r="W65" s="252">
        <f t="shared" si="8"/>
        <v>54</v>
      </c>
      <c r="X65" s="109">
        <f t="shared" si="8"/>
        <v>84</v>
      </c>
      <c r="Y65" s="109">
        <f>X65+W65</f>
        <v>138</v>
      </c>
    </row>
    <row r="66" spans="2:27" x14ac:dyDescent="0.25">
      <c r="B66" s="181">
        <v>2018</v>
      </c>
      <c r="C66" s="194">
        <v>0</v>
      </c>
      <c r="D66" s="194">
        <v>0</v>
      </c>
      <c r="E66" s="194">
        <v>4</v>
      </c>
      <c r="F66" s="194">
        <v>4</v>
      </c>
      <c r="G66" s="194">
        <v>10</v>
      </c>
      <c r="H66" s="194">
        <v>37</v>
      </c>
      <c r="I66" s="194">
        <v>0</v>
      </c>
      <c r="J66" s="194">
        <v>0</v>
      </c>
      <c r="K66" s="194">
        <v>0</v>
      </c>
      <c r="L66" s="194">
        <v>0</v>
      </c>
      <c r="M66" s="194">
        <v>10</v>
      </c>
      <c r="N66" s="194">
        <v>31</v>
      </c>
      <c r="O66" s="194">
        <v>11</v>
      </c>
      <c r="P66" s="194">
        <v>18</v>
      </c>
      <c r="Q66" s="194">
        <v>0</v>
      </c>
      <c r="R66" s="194">
        <v>0</v>
      </c>
      <c r="S66" s="194">
        <v>3</v>
      </c>
      <c r="T66" s="194">
        <v>2</v>
      </c>
      <c r="U66" s="194">
        <v>0</v>
      </c>
      <c r="V66" s="251">
        <v>0</v>
      </c>
      <c r="W66" s="252">
        <f t="shared" si="8"/>
        <v>38</v>
      </c>
      <c r="X66" s="109">
        <f t="shared" si="8"/>
        <v>92</v>
      </c>
      <c r="Y66" s="109">
        <f>X66+W66</f>
        <v>130</v>
      </c>
    </row>
    <row r="67" spans="2:27" x14ac:dyDescent="0.25">
      <c r="B67" s="4" t="s">
        <v>15</v>
      </c>
      <c r="C67" s="85">
        <f t="shared" ref="C67" si="9">SUM(C57:C66)</f>
        <v>0</v>
      </c>
      <c r="D67" s="85">
        <f t="shared" ref="D67" si="10">SUM(D57:D66)</f>
        <v>0</v>
      </c>
      <c r="E67" s="46">
        <f t="shared" ref="E67" si="11">SUM(E57:E66)</f>
        <v>86</v>
      </c>
      <c r="F67" s="46">
        <f t="shared" ref="F67" si="12">SUM(F57:F66)</f>
        <v>45</v>
      </c>
      <c r="G67" s="46">
        <f t="shared" ref="G67" si="13">SUM(G57:G66)</f>
        <v>87</v>
      </c>
      <c r="H67" s="46">
        <f t="shared" ref="H67" si="14">SUM(H57:H66)</f>
        <v>308</v>
      </c>
      <c r="I67" s="46">
        <f t="shared" ref="I67" si="15">SUM(I57:I66)</f>
        <v>0</v>
      </c>
      <c r="J67" s="46">
        <f t="shared" ref="J67" si="16">SUM(J57:J66)</f>
        <v>0</v>
      </c>
      <c r="K67" s="46">
        <f t="shared" ref="K67" si="17">SUM(K57:K66)</f>
        <v>17</v>
      </c>
      <c r="L67" s="46">
        <f t="shared" ref="L67" si="18">SUM(L57:L66)</f>
        <v>19</v>
      </c>
      <c r="M67" s="46">
        <f t="shared" ref="M67" si="19">SUM(M57:M66)</f>
        <v>155</v>
      </c>
      <c r="N67" s="46">
        <f t="shared" ref="N67" si="20">SUM(N57:N66)</f>
        <v>289</v>
      </c>
      <c r="O67" s="46">
        <f t="shared" ref="O67" si="21">SUM(O57:O66)</f>
        <v>134</v>
      </c>
      <c r="P67" s="46">
        <f t="shared" ref="P67" si="22">SUM(P57:P66)</f>
        <v>107</v>
      </c>
      <c r="Q67" s="46">
        <f t="shared" ref="Q67" si="23">SUM(Q57:Q66)</f>
        <v>0</v>
      </c>
      <c r="R67" s="46">
        <f t="shared" ref="R67" si="24">SUM(R57:R66)</f>
        <v>0</v>
      </c>
      <c r="S67" s="46">
        <f t="shared" ref="S67" si="25">SUM(S57:S66)</f>
        <v>12</v>
      </c>
      <c r="T67" s="46">
        <f t="shared" ref="T67" si="26">SUM(T57:T66)</f>
        <v>18</v>
      </c>
      <c r="U67" s="46">
        <f t="shared" ref="U67" si="27">SUM(U57:U66)</f>
        <v>0</v>
      </c>
      <c r="V67" s="46">
        <f t="shared" ref="V67" si="28">SUM(V57:V66)</f>
        <v>0</v>
      </c>
      <c r="W67" s="250">
        <f t="shared" ref="W67" si="29">SUM(W57:W66)</f>
        <v>491</v>
      </c>
      <c r="X67" s="46">
        <f t="shared" ref="X67" si="30">SUM(X57:X66)</f>
        <v>786</v>
      </c>
      <c r="Y67" s="46">
        <f t="shared" ref="Y67" si="31">SUM(Y57:Y66)</f>
        <v>1277</v>
      </c>
    </row>
    <row r="68" spans="2:27" x14ac:dyDescent="0.25">
      <c r="B68" s="223" t="s">
        <v>34</v>
      </c>
    </row>
    <row r="69" spans="2:27" x14ac:dyDescent="0.25">
      <c r="B69" s="223" t="s">
        <v>352</v>
      </c>
    </row>
    <row r="70" spans="2:27" x14ac:dyDescent="0.25">
      <c r="B70" s="2"/>
    </row>
    <row r="71" spans="2:27" x14ac:dyDescent="0.25">
      <c r="B71" s="6"/>
    </row>
    <row r="72" spans="2:27" x14ac:dyDescent="0.25">
      <c r="B72" s="358" t="s">
        <v>1496</v>
      </c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</row>
    <row r="73" spans="2:27" x14ac:dyDescent="0.25">
      <c r="B73" s="364" t="s">
        <v>3</v>
      </c>
      <c r="C73" s="361" t="s">
        <v>35</v>
      </c>
      <c r="D73" s="361"/>
      <c r="E73" s="361" t="s">
        <v>26</v>
      </c>
      <c r="F73" s="361"/>
      <c r="G73" s="374" t="s">
        <v>27</v>
      </c>
      <c r="H73" s="374"/>
      <c r="I73" s="361" t="s">
        <v>28</v>
      </c>
      <c r="J73" s="361"/>
      <c r="K73" s="361" t="s">
        <v>36</v>
      </c>
      <c r="L73" s="361"/>
      <c r="M73" s="361" t="s">
        <v>1428</v>
      </c>
      <c r="N73" s="361"/>
      <c r="O73" s="361" t="s">
        <v>29</v>
      </c>
      <c r="P73" s="361"/>
      <c r="Q73" s="361" t="s">
        <v>30</v>
      </c>
      <c r="R73" s="361"/>
      <c r="S73" s="361" t="s">
        <v>31</v>
      </c>
      <c r="T73" s="361"/>
      <c r="U73" s="361" t="s">
        <v>32</v>
      </c>
      <c r="V73" s="361"/>
      <c r="W73" s="361" t="s">
        <v>33</v>
      </c>
      <c r="X73" s="361"/>
      <c r="Y73" s="361" t="s">
        <v>6</v>
      </c>
      <c r="Z73" s="361"/>
      <c r="AA73" s="361" t="s">
        <v>15</v>
      </c>
    </row>
    <row r="74" spans="2:27" x14ac:dyDescent="0.25">
      <c r="B74" s="364"/>
      <c r="C74" s="88" t="s">
        <v>100</v>
      </c>
      <c r="D74" s="88" t="s">
        <v>101</v>
      </c>
      <c r="E74" s="192" t="s">
        <v>100</v>
      </c>
      <c r="F74" s="192" t="s">
        <v>101</v>
      </c>
      <c r="G74" s="192" t="s">
        <v>100</v>
      </c>
      <c r="H74" s="192" t="s">
        <v>101</v>
      </c>
      <c r="I74" s="192" t="s">
        <v>100</v>
      </c>
      <c r="J74" s="192" t="s">
        <v>101</v>
      </c>
      <c r="K74" s="192" t="s">
        <v>100</v>
      </c>
      <c r="L74" s="192" t="s">
        <v>101</v>
      </c>
      <c r="M74" s="192" t="s">
        <v>100</v>
      </c>
      <c r="N74" s="192" t="s">
        <v>101</v>
      </c>
      <c r="O74" s="192" t="s">
        <v>100</v>
      </c>
      <c r="P74" s="192" t="s">
        <v>101</v>
      </c>
      <c r="Q74" s="192" t="s">
        <v>100</v>
      </c>
      <c r="R74" s="192" t="s">
        <v>101</v>
      </c>
      <c r="S74" s="192" t="s">
        <v>100</v>
      </c>
      <c r="T74" s="192" t="s">
        <v>101</v>
      </c>
      <c r="U74" s="192" t="s">
        <v>100</v>
      </c>
      <c r="V74" s="192" t="s">
        <v>101</v>
      </c>
      <c r="W74" s="192" t="s">
        <v>100</v>
      </c>
      <c r="X74" s="192" t="s">
        <v>101</v>
      </c>
      <c r="Y74" s="232" t="s">
        <v>100</v>
      </c>
      <c r="Z74" s="232" t="s">
        <v>101</v>
      </c>
      <c r="AA74" s="361"/>
    </row>
    <row r="75" spans="2:27" hidden="1" x14ac:dyDescent="0.25">
      <c r="B75" s="181">
        <v>2006</v>
      </c>
      <c r="C75" s="40">
        <v>0</v>
      </c>
      <c r="D75" s="40">
        <v>0</v>
      </c>
      <c r="E75" s="40">
        <v>8</v>
      </c>
      <c r="F75" s="40">
        <v>3</v>
      </c>
      <c r="G75" s="40">
        <v>1</v>
      </c>
      <c r="H75" s="40">
        <v>2</v>
      </c>
      <c r="I75" s="40">
        <v>0</v>
      </c>
      <c r="J75" s="40">
        <v>0</v>
      </c>
      <c r="K75" s="40">
        <v>1</v>
      </c>
      <c r="L75" s="40">
        <v>0</v>
      </c>
      <c r="M75" s="45">
        <v>0</v>
      </c>
      <c r="N75" s="45">
        <v>0</v>
      </c>
      <c r="O75" s="40">
        <v>0</v>
      </c>
      <c r="P75" s="40">
        <v>2</v>
      </c>
      <c r="Q75" s="40">
        <v>0</v>
      </c>
      <c r="R75" s="40">
        <v>0</v>
      </c>
      <c r="S75" s="40">
        <v>0</v>
      </c>
      <c r="T75" s="40">
        <v>0</v>
      </c>
      <c r="U75" s="40">
        <v>9</v>
      </c>
      <c r="V75" s="40">
        <v>2</v>
      </c>
      <c r="W75" s="40">
        <v>0</v>
      </c>
      <c r="X75" s="109">
        <v>0</v>
      </c>
      <c r="Y75" s="252">
        <v>19</v>
      </c>
      <c r="Z75" s="109">
        <v>9</v>
      </c>
      <c r="AA75" s="109">
        <v>28</v>
      </c>
    </row>
    <row r="76" spans="2:27" hidden="1" x14ac:dyDescent="0.25">
      <c r="B76" s="181">
        <v>2007</v>
      </c>
      <c r="C76" s="40">
        <v>0</v>
      </c>
      <c r="D76" s="40">
        <v>0</v>
      </c>
      <c r="E76" s="40">
        <v>4</v>
      </c>
      <c r="F76" s="40">
        <v>1</v>
      </c>
      <c r="G76" s="40">
        <v>1</v>
      </c>
      <c r="H76" s="40">
        <v>2</v>
      </c>
      <c r="I76" s="40">
        <v>0</v>
      </c>
      <c r="J76" s="40">
        <v>0</v>
      </c>
      <c r="K76" s="40">
        <v>1</v>
      </c>
      <c r="L76" s="40">
        <v>1</v>
      </c>
      <c r="M76" s="45">
        <v>0</v>
      </c>
      <c r="N76" s="45">
        <v>0</v>
      </c>
      <c r="O76" s="40">
        <v>0</v>
      </c>
      <c r="P76" s="40">
        <v>2</v>
      </c>
      <c r="Q76" s="40">
        <v>0</v>
      </c>
      <c r="R76" s="40">
        <v>0</v>
      </c>
      <c r="S76" s="40">
        <v>0</v>
      </c>
      <c r="T76" s="40">
        <v>0</v>
      </c>
      <c r="U76" s="40">
        <v>11</v>
      </c>
      <c r="V76" s="40">
        <v>4</v>
      </c>
      <c r="W76" s="40">
        <v>0</v>
      </c>
      <c r="X76" s="109">
        <v>0</v>
      </c>
      <c r="Y76" s="252">
        <v>17</v>
      </c>
      <c r="Z76" s="109">
        <v>10</v>
      </c>
      <c r="AA76" s="109">
        <v>27</v>
      </c>
    </row>
    <row r="77" spans="2:27" hidden="1" x14ac:dyDescent="0.25">
      <c r="B77" s="181">
        <v>2008</v>
      </c>
      <c r="C77" s="40">
        <v>0</v>
      </c>
      <c r="D77" s="40">
        <v>0</v>
      </c>
      <c r="E77" s="40">
        <v>4</v>
      </c>
      <c r="F77" s="40">
        <v>0</v>
      </c>
      <c r="G77" s="40">
        <v>0</v>
      </c>
      <c r="H77" s="40">
        <v>1</v>
      </c>
      <c r="I77" s="40">
        <v>0</v>
      </c>
      <c r="J77" s="40">
        <v>0</v>
      </c>
      <c r="K77" s="40">
        <v>0</v>
      </c>
      <c r="L77" s="40">
        <v>2</v>
      </c>
      <c r="M77" s="45">
        <v>0</v>
      </c>
      <c r="N77" s="45">
        <v>0</v>
      </c>
      <c r="O77" s="40">
        <v>0</v>
      </c>
      <c r="P77" s="40">
        <v>2</v>
      </c>
      <c r="Q77" s="40">
        <v>0</v>
      </c>
      <c r="R77" s="40">
        <v>0</v>
      </c>
      <c r="S77" s="40">
        <v>0</v>
      </c>
      <c r="T77" s="40">
        <v>0</v>
      </c>
      <c r="U77" s="40">
        <v>12</v>
      </c>
      <c r="V77" s="40">
        <v>2</v>
      </c>
      <c r="W77" s="40">
        <v>0</v>
      </c>
      <c r="X77" s="109">
        <v>0</v>
      </c>
      <c r="Y77" s="252">
        <v>16</v>
      </c>
      <c r="Z77" s="109">
        <v>7</v>
      </c>
      <c r="AA77" s="109">
        <v>23</v>
      </c>
    </row>
    <row r="78" spans="2:27" x14ac:dyDescent="0.25">
      <c r="B78" s="181">
        <v>2009</v>
      </c>
      <c r="C78" s="40">
        <v>0</v>
      </c>
      <c r="D78" s="40">
        <v>0</v>
      </c>
      <c r="E78" s="40">
        <v>11</v>
      </c>
      <c r="F78" s="40">
        <v>2</v>
      </c>
      <c r="G78" s="40">
        <v>1</v>
      </c>
      <c r="H78" s="40">
        <v>2</v>
      </c>
      <c r="I78" s="40">
        <v>0</v>
      </c>
      <c r="J78" s="40">
        <v>0</v>
      </c>
      <c r="K78" s="40">
        <v>0</v>
      </c>
      <c r="L78" s="40">
        <v>0</v>
      </c>
      <c r="M78" s="45">
        <v>0</v>
      </c>
      <c r="N78" s="45">
        <v>0</v>
      </c>
      <c r="O78" s="40">
        <v>1</v>
      </c>
      <c r="P78" s="40">
        <v>1</v>
      </c>
      <c r="Q78" s="40">
        <v>1</v>
      </c>
      <c r="R78" s="40">
        <v>0</v>
      </c>
      <c r="S78" s="40">
        <v>0</v>
      </c>
      <c r="T78" s="40">
        <v>0</v>
      </c>
      <c r="U78" s="40">
        <v>7</v>
      </c>
      <c r="V78" s="40">
        <v>0</v>
      </c>
      <c r="W78" s="40">
        <v>0</v>
      </c>
      <c r="X78" s="109">
        <v>0</v>
      </c>
      <c r="Y78" s="252">
        <v>21</v>
      </c>
      <c r="Z78" s="109">
        <v>5</v>
      </c>
      <c r="AA78" s="109">
        <v>26</v>
      </c>
    </row>
    <row r="79" spans="2:27" x14ac:dyDescent="0.25">
      <c r="B79" s="181">
        <v>2010</v>
      </c>
      <c r="C79" s="40">
        <v>0</v>
      </c>
      <c r="D79" s="40">
        <v>0</v>
      </c>
      <c r="E79" s="40">
        <v>6</v>
      </c>
      <c r="F79" s="40">
        <v>4</v>
      </c>
      <c r="G79" s="40">
        <v>1</v>
      </c>
      <c r="H79" s="40">
        <v>1</v>
      </c>
      <c r="I79" s="40">
        <v>1</v>
      </c>
      <c r="J79" s="40">
        <v>0</v>
      </c>
      <c r="K79" s="40">
        <v>0</v>
      </c>
      <c r="L79" s="40">
        <v>0</v>
      </c>
      <c r="M79" s="45">
        <v>0</v>
      </c>
      <c r="N79" s="45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9</v>
      </c>
      <c r="V79" s="40">
        <v>2</v>
      </c>
      <c r="W79" s="40">
        <v>0</v>
      </c>
      <c r="X79" s="109">
        <v>0</v>
      </c>
      <c r="Y79" s="252">
        <v>17</v>
      </c>
      <c r="Z79" s="109">
        <v>7</v>
      </c>
      <c r="AA79" s="109">
        <v>24</v>
      </c>
    </row>
    <row r="80" spans="2:27" x14ac:dyDescent="0.25">
      <c r="B80" s="181">
        <v>2011</v>
      </c>
      <c r="C80" s="40">
        <v>0</v>
      </c>
      <c r="D80" s="40">
        <v>0</v>
      </c>
      <c r="E80" s="40">
        <v>5</v>
      </c>
      <c r="F80" s="40">
        <v>3</v>
      </c>
      <c r="G80" s="40">
        <v>3</v>
      </c>
      <c r="H80" s="40">
        <v>4</v>
      </c>
      <c r="I80" s="40">
        <v>1</v>
      </c>
      <c r="J80" s="40">
        <v>2</v>
      </c>
      <c r="K80" s="40">
        <v>0</v>
      </c>
      <c r="L80" s="40">
        <v>0</v>
      </c>
      <c r="M80" s="45">
        <v>0</v>
      </c>
      <c r="N80" s="45">
        <v>0</v>
      </c>
      <c r="O80" s="40">
        <v>0</v>
      </c>
      <c r="P80" s="40">
        <v>0</v>
      </c>
      <c r="Q80" s="40">
        <v>0</v>
      </c>
      <c r="R80" s="40">
        <v>1</v>
      </c>
      <c r="S80" s="40">
        <v>0</v>
      </c>
      <c r="T80" s="40">
        <v>0</v>
      </c>
      <c r="U80" s="40">
        <v>6</v>
      </c>
      <c r="V80" s="40">
        <v>2</v>
      </c>
      <c r="W80" s="40">
        <v>0</v>
      </c>
      <c r="X80" s="109">
        <v>0</v>
      </c>
      <c r="Y80" s="252">
        <v>15</v>
      </c>
      <c r="Z80" s="109">
        <v>12</v>
      </c>
      <c r="AA80" s="109">
        <v>27</v>
      </c>
    </row>
    <row r="81" spans="2:27" x14ac:dyDescent="0.25">
      <c r="B81" s="181">
        <v>2012</v>
      </c>
      <c r="C81" s="40">
        <v>0</v>
      </c>
      <c r="D81" s="40">
        <v>0</v>
      </c>
      <c r="E81" s="40">
        <v>7</v>
      </c>
      <c r="F81" s="40">
        <v>2</v>
      </c>
      <c r="G81" s="40">
        <v>4</v>
      </c>
      <c r="H81" s="40">
        <v>23</v>
      </c>
      <c r="I81" s="40">
        <v>7</v>
      </c>
      <c r="J81" s="40">
        <v>1</v>
      </c>
      <c r="K81" s="40">
        <v>0</v>
      </c>
      <c r="L81" s="40">
        <v>0</v>
      </c>
      <c r="M81" s="45">
        <v>0</v>
      </c>
      <c r="N81" s="45">
        <v>0</v>
      </c>
      <c r="O81" s="40">
        <v>0</v>
      </c>
      <c r="P81" s="40">
        <v>1</v>
      </c>
      <c r="Q81" s="40">
        <v>0</v>
      </c>
      <c r="R81" s="40">
        <v>0</v>
      </c>
      <c r="S81" s="40">
        <v>0</v>
      </c>
      <c r="T81" s="40">
        <v>0</v>
      </c>
      <c r="U81" s="40">
        <v>4</v>
      </c>
      <c r="V81" s="40">
        <v>2</v>
      </c>
      <c r="W81" s="40">
        <v>0</v>
      </c>
      <c r="X81" s="109">
        <v>0</v>
      </c>
      <c r="Y81" s="252">
        <v>22</v>
      </c>
      <c r="Z81" s="109">
        <v>29</v>
      </c>
      <c r="AA81" s="109">
        <v>51</v>
      </c>
    </row>
    <row r="82" spans="2:27" x14ac:dyDescent="0.25">
      <c r="B82" s="181">
        <v>2013</v>
      </c>
      <c r="C82" s="40">
        <v>0</v>
      </c>
      <c r="D82" s="40">
        <v>0</v>
      </c>
      <c r="E82" s="40">
        <v>6</v>
      </c>
      <c r="F82" s="40">
        <v>4</v>
      </c>
      <c r="G82" s="40">
        <v>9</v>
      </c>
      <c r="H82" s="40">
        <v>20</v>
      </c>
      <c r="I82" s="40">
        <v>5</v>
      </c>
      <c r="J82" s="40">
        <v>2</v>
      </c>
      <c r="K82" s="40">
        <v>0</v>
      </c>
      <c r="L82" s="40">
        <v>0</v>
      </c>
      <c r="M82" s="45">
        <v>0</v>
      </c>
      <c r="N82" s="45">
        <v>0</v>
      </c>
      <c r="O82" s="40">
        <v>0</v>
      </c>
      <c r="P82" s="40">
        <v>0</v>
      </c>
      <c r="Q82" s="40">
        <v>1</v>
      </c>
      <c r="R82" s="40">
        <v>0</v>
      </c>
      <c r="S82" s="40">
        <v>0</v>
      </c>
      <c r="T82" s="40">
        <v>0</v>
      </c>
      <c r="U82" s="40">
        <v>4</v>
      </c>
      <c r="V82" s="40">
        <v>4</v>
      </c>
      <c r="W82" s="40">
        <v>0</v>
      </c>
      <c r="X82" s="109">
        <v>0</v>
      </c>
      <c r="Y82" s="252">
        <v>25</v>
      </c>
      <c r="Z82" s="109">
        <v>30</v>
      </c>
      <c r="AA82" s="109">
        <v>55</v>
      </c>
    </row>
    <row r="83" spans="2:27" x14ac:dyDescent="0.25">
      <c r="B83" s="181">
        <v>2014</v>
      </c>
      <c r="C83" s="40">
        <v>0</v>
      </c>
      <c r="D83" s="40">
        <v>0</v>
      </c>
      <c r="E83" s="40">
        <v>7</v>
      </c>
      <c r="F83" s="40">
        <v>2</v>
      </c>
      <c r="G83" s="40">
        <v>0</v>
      </c>
      <c r="H83" s="40">
        <v>9</v>
      </c>
      <c r="I83" s="40">
        <v>7</v>
      </c>
      <c r="J83" s="40">
        <v>0</v>
      </c>
      <c r="K83" s="40">
        <v>0</v>
      </c>
      <c r="L83" s="40">
        <v>0</v>
      </c>
      <c r="M83" s="45">
        <v>0</v>
      </c>
      <c r="N83" s="45">
        <v>0</v>
      </c>
      <c r="O83" s="40">
        <v>0</v>
      </c>
      <c r="P83" s="40">
        <v>0</v>
      </c>
      <c r="Q83" s="40">
        <v>1</v>
      </c>
      <c r="R83" s="40">
        <v>2</v>
      </c>
      <c r="S83" s="40">
        <v>0</v>
      </c>
      <c r="T83" s="40">
        <v>0</v>
      </c>
      <c r="U83" s="40">
        <v>8</v>
      </c>
      <c r="V83" s="40">
        <v>0</v>
      </c>
      <c r="W83" s="40">
        <v>0</v>
      </c>
      <c r="X83" s="109">
        <v>0</v>
      </c>
      <c r="Y83" s="252">
        <v>23</v>
      </c>
      <c r="Z83" s="109">
        <v>13</v>
      </c>
      <c r="AA83" s="109">
        <v>36</v>
      </c>
    </row>
    <row r="84" spans="2:27" x14ac:dyDescent="0.25">
      <c r="B84" s="181">
        <v>2015</v>
      </c>
      <c r="C84" s="194">
        <v>0</v>
      </c>
      <c r="D84" s="194">
        <v>0</v>
      </c>
      <c r="E84" s="194">
        <v>8</v>
      </c>
      <c r="F84" s="194">
        <v>4</v>
      </c>
      <c r="G84" s="194">
        <v>2</v>
      </c>
      <c r="H84" s="194">
        <v>6</v>
      </c>
      <c r="I84" s="194">
        <v>2</v>
      </c>
      <c r="J84" s="194">
        <v>1</v>
      </c>
      <c r="K84" s="194">
        <v>0</v>
      </c>
      <c r="L84" s="194">
        <v>0</v>
      </c>
      <c r="M84" s="200">
        <v>2</v>
      </c>
      <c r="N84" s="200">
        <v>1</v>
      </c>
      <c r="O84" s="194">
        <v>0</v>
      </c>
      <c r="P84" s="194">
        <v>0</v>
      </c>
      <c r="Q84" s="194">
        <v>1</v>
      </c>
      <c r="R84" s="194">
        <v>3</v>
      </c>
      <c r="S84" s="194">
        <v>0</v>
      </c>
      <c r="T84" s="194">
        <v>0</v>
      </c>
      <c r="U84" s="194">
        <v>4</v>
      </c>
      <c r="V84" s="194">
        <v>4</v>
      </c>
      <c r="W84" s="194">
        <v>0</v>
      </c>
      <c r="X84" s="251">
        <v>0</v>
      </c>
      <c r="Y84" s="252">
        <v>19</v>
      </c>
      <c r="Z84" s="109">
        <v>19</v>
      </c>
      <c r="AA84" s="109">
        <v>38</v>
      </c>
    </row>
    <row r="85" spans="2:27" x14ac:dyDescent="0.25">
      <c r="B85" s="181">
        <v>2016</v>
      </c>
      <c r="C85" s="194">
        <v>0</v>
      </c>
      <c r="D85" s="194">
        <v>0</v>
      </c>
      <c r="E85" s="194">
        <v>6</v>
      </c>
      <c r="F85" s="194">
        <v>2</v>
      </c>
      <c r="G85" s="194">
        <v>0</v>
      </c>
      <c r="H85" s="194">
        <v>3</v>
      </c>
      <c r="I85" s="194">
        <v>4</v>
      </c>
      <c r="J85" s="194">
        <v>0</v>
      </c>
      <c r="K85" s="194">
        <v>0</v>
      </c>
      <c r="L85" s="194">
        <v>0</v>
      </c>
      <c r="M85" s="200">
        <v>8</v>
      </c>
      <c r="N85" s="200">
        <v>3</v>
      </c>
      <c r="O85" s="194">
        <v>0</v>
      </c>
      <c r="P85" s="194">
        <v>0</v>
      </c>
      <c r="Q85" s="194">
        <v>1</v>
      </c>
      <c r="R85" s="194">
        <v>0</v>
      </c>
      <c r="S85" s="194">
        <v>0</v>
      </c>
      <c r="T85" s="194">
        <v>0</v>
      </c>
      <c r="U85" s="194">
        <v>4</v>
      </c>
      <c r="V85" s="194">
        <v>1</v>
      </c>
      <c r="W85" s="194">
        <v>0</v>
      </c>
      <c r="X85" s="251">
        <v>0</v>
      </c>
      <c r="Y85" s="248">
        <f t="shared" ref="Y85:Z87" si="32">SUM(W85,U85,S85,Q85,O85,M85,K85,I85,G85,E85,C85)</f>
        <v>23</v>
      </c>
      <c r="Z85" s="109">
        <f t="shared" si="32"/>
        <v>9</v>
      </c>
      <c r="AA85" s="49">
        <f>Z85+Y85</f>
        <v>32</v>
      </c>
    </row>
    <row r="86" spans="2:27" x14ac:dyDescent="0.25">
      <c r="B86" s="181">
        <v>2017</v>
      </c>
      <c r="C86" s="194">
        <v>0</v>
      </c>
      <c r="D86" s="194">
        <v>0</v>
      </c>
      <c r="E86" s="194">
        <v>14</v>
      </c>
      <c r="F86" s="194">
        <v>1</v>
      </c>
      <c r="G86" s="194">
        <v>1</v>
      </c>
      <c r="H86" s="194">
        <v>4</v>
      </c>
      <c r="I86" s="194">
        <v>2</v>
      </c>
      <c r="J86" s="194">
        <v>2</v>
      </c>
      <c r="K86" s="194">
        <v>0</v>
      </c>
      <c r="L86" s="194">
        <v>0</v>
      </c>
      <c r="M86" s="200">
        <v>8</v>
      </c>
      <c r="N86" s="200">
        <v>1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3</v>
      </c>
      <c r="V86" s="194">
        <v>0</v>
      </c>
      <c r="W86" s="194">
        <v>0</v>
      </c>
      <c r="X86" s="251">
        <v>0</v>
      </c>
      <c r="Y86" s="248">
        <f t="shared" si="32"/>
        <v>28</v>
      </c>
      <c r="Z86" s="109">
        <f t="shared" si="32"/>
        <v>8</v>
      </c>
      <c r="AA86" s="49">
        <f>Z86+Y86</f>
        <v>36</v>
      </c>
    </row>
    <row r="87" spans="2:27" x14ac:dyDescent="0.25">
      <c r="B87" s="181">
        <v>2018</v>
      </c>
      <c r="C87" s="194">
        <v>0</v>
      </c>
      <c r="D87" s="194">
        <v>0</v>
      </c>
      <c r="E87" s="194">
        <v>4</v>
      </c>
      <c r="F87" s="194">
        <v>4</v>
      </c>
      <c r="G87" s="194"/>
      <c r="H87" s="194">
        <v>2</v>
      </c>
      <c r="I87" s="194">
        <v>1</v>
      </c>
      <c r="J87" s="194"/>
      <c r="K87" s="194">
        <v>0</v>
      </c>
      <c r="L87" s="194">
        <v>0</v>
      </c>
      <c r="M87" s="200">
        <v>10</v>
      </c>
      <c r="N87" s="200">
        <v>2</v>
      </c>
      <c r="O87" s="194">
        <v>0</v>
      </c>
      <c r="P87" s="194">
        <v>0</v>
      </c>
      <c r="Q87" s="194">
        <v>0</v>
      </c>
      <c r="R87" s="194">
        <v>2</v>
      </c>
      <c r="S87" s="194">
        <v>0</v>
      </c>
      <c r="T87" s="194">
        <v>0</v>
      </c>
      <c r="U87" s="194">
        <v>3</v>
      </c>
      <c r="V87" s="194">
        <v>1</v>
      </c>
      <c r="W87" s="194">
        <v>0</v>
      </c>
      <c r="X87" s="251">
        <v>0</v>
      </c>
      <c r="Y87" s="248">
        <f t="shared" si="32"/>
        <v>18</v>
      </c>
      <c r="Z87" s="109">
        <f t="shared" si="32"/>
        <v>11</v>
      </c>
      <c r="AA87" s="49">
        <f>Z87+Y87</f>
        <v>29</v>
      </c>
    </row>
    <row r="88" spans="2:27" x14ac:dyDescent="0.25">
      <c r="B88" s="4" t="s">
        <v>15</v>
      </c>
      <c r="C88" s="85">
        <f t="shared" ref="C88" si="33">SUM(C78:C87)</f>
        <v>0</v>
      </c>
      <c r="D88" s="85">
        <f t="shared" ref="D88" si="34">SUM(D78:D87)</f>
        <v>0</v>
      </c>
      <c r="E88" s="46">
        <f t="shared" ref="E88" si="35">SUM(E78:E87)</f>
        <v>74</v>
      </c>
      <c r="F88" s="46">
        <f t="shared" ref="F88" si="36">SUM(F78:F87)</f>
        <v>28</v>
      </c>
      <c r="G88" s="46">
        <f t="shared" ref="G88" si="37">SUM(G78:G87)</f>
        <v>21</v>
      </c>
      <c r="H88" s="46">
        <f t="shared" ref="H88" si="38">SUM(H78:H87)</f>
        <v>74</v>
      </c>
      <c r="I88" s="46">
        <f t="shared" ref="I88" si="39">SUM(I78:I87)</f>
        <v>30</v>
      </c>
      <c r="J88" s="46">
        <f t="shared" ref="J88" si="40">SUM(J78:J87)</f>
        <v>8</v>
      </c>
      <c r="K88" s="46">
        <f t="shared" ref="K88" si="41">SUM(K78:K87)</f>
        <v>0</v>
      </c>
      <c r="L88" s="46">
        <f t="shared" ref="L88" si="42">SUM(L78:L87)</f>
        <v>0</v>
      </c>
      <c r="M88" s="46">
        <f t="shared" ref="M88" si="43">SUM(M78:M87)</f>
        <v>28</v>
      </c>
      <c r="N88" s="46">
        <f t="shared" ref="N88" si="44">SUM(N78:N87)</f>
        <v>7</v>
      </c>
      <c r="O88" s="46">
        <f t="shared" ref="O88" si="45">SUM(O78:O87)</f>
        <v>1</v>
      </c>
      <c r="P88" s="46">
        <f t="shared" ref="P88" si="46">SUM(P78:P87)</f>
        <v>2</v>
      </c>
      <c r="Q88" s="46">
        <f t="shared" ref="Q88" si="47">SUM(Q78:Q87)</f>
        <v>5</v>
      </c>
      <c r="R88" s="46">
        <f t="shared" ref="R88" si="48">SUM(R78:R87)</f>
        <v>8</v>
      </c>
      <c r="S88" s="85">
        <f t="shared" ref="S88" si="49">SUM(S78:S87)</f>
        <v>0</v>
      </c>
      <c r="T88" s="85">
        <f t="shared" ref="T88" si="50">SUM(T78:T87)</f>
        <v>0</v>
      </c>
      <c r="U88" s="46">
        <f t="shared" ref="U88" si="51">SUM(U78:U87)</f>
        <v>52</v>
      </c>
      <c r="V88" s="46">
        <f t="shared" ref="V88" si="52">SUM(V78:V87)</f>
        <v>16</v>
      </c>
      <c r="W88" s="85">
        <f t="shared" ref="W88" si="53">SUM(W78:W87)</f>
        <v>0</v>
      </c>
      <c r="X88" s="85">
        <f t="shared" ref="X88" si="54">SUM(X78:X87)</f>
        <v>0</v>
      </c>
      <c r="Y88" s="250">
        <f t="shared" ref="Y88" si="55">SUM(Y78:Y87)</f>
        <v>211</v>
      </c>
      <c r="Z88" s="46">
        <f t="shared" ref="Z88" si="56">SUM(Z78:Z87)</f>
        <v>143</v>
      </c>
      <c r="AA88" s="46">
        <f t="shared" ref="AA88" si="57">SUM(AA78:AA87)</f>
        <v>354</v>
      </c>
    </row>
    <row r="89" spans="2:27" x14ac:dyDescent="0.25">
      <c r="B89" s="223" t="s">
        <v>34</v>
      </c>
    </row>
    <row r="90" spans="2:27" x14ac:dyDescent="0.25">
      <c r="B90" s="223" t="s">
        <v>352</v>
      </c>
    </row>
  </sheetData>
  <mergeCells count="62">
    <mergeCell ref="B1:AC1"/>
    <mergeCell ref="B2:AC2"/>
    <mergeCell ref="B4:W4"/>
    <mergeCell ref="B5:B6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W6"/>
    <mergeCell ref="B49:AC49"/>
    <mergeCell ref="U27:V27"/>
    <mergeCell ref="W27:X27"/>
    <mergeCell ref="B27:B28"/>
    <mergeCell ref="C27:D27"/>
    <mergeCell ref="E27:F27"/>
    <mergeCell ref="G27:H27"/>
    <mergeCell ref="I27:J27"/>
    <mergeCell ref="K27:L27"/>
    <mergeCell ref="Y27:Z27"/>
    <mergeCell ref="B26:AC26"/>
    <mergeCell ref="W52:X52"/>
    <mergeCell ref="B52:B53"/>
    <mergeCell ref="C52:D52"/>
    <mergeCell ref="E52:F52"/>
    <mergeCell ref="G52:H52"/>
    <mergeCell ref="I52:J52"/>
    <mergeCell ref="K52:L52"/>
    <mergeCell ref="B51:Y51"/>
    <mergeCell ref="M27:N27"/>
    <mergeCell ref="O27:P27"/>
    <mergeCell ref="Q27:R27"/>
    <mergeCell ref="S27:T27"/>
    <mergeCell ref="AA27:AB27"/>
    <mergeCell ref="AC27:AC28"/>
    <mergeCell ref="B48:AC48"/>
    <mergeCell ref="AA73:AA74"/>
    <mergeCell ref="Y52:Y53"/>
    <mergeCell ref="B72:Y72"/>
    <mergeCell ref="B73:B74"/>
    <mergeCell ref="C73:D73"/>
    <mergeCell ref="E73:F73"/>
    <mergeCell ref="G73:H73"/>
    <mergeCell ref="I73:J73"/>
    <mergeCell ref="K73:L73"/>
    <mergeCell ref="M73:N73"/>
    <mergeCell ref="O73:P73"/>
    <mergeCell ref="M52:N52"/>
    <mergeCell ref="O52:P52"/>
    <mergeCell ref="Q52:R52"/>
    <mergeCell ref="S52:T52"/>
    <mergeCell ref="U52:V52"/>
    <mergeCell ref="Q73:R73"/>
    <mergeCell ref="S73:T73"/>
    <mergeCell ref="U73:V73"/>
    <mergeCell ref="W73:X73"/>
    <mergeCell ref="Y73:Z73"/>
  </mergeCells>
  <conditionalFormatting sqref="AF1:AF5 AF7:AF17 AF68:AF72 AF89:AF1048576 AH73:AH85 AF19:AF28 AH87:AH88">
    <cfRule type="containsText" dxfId="21" priority="8" operator="containsText" text="Error">
      <formula>NOT(ISERROR(SEARCH("Error",AF1)))</formula>
    </cfRule>
  </conditionalFormatting>
  <conditionalFormatting sqref="AF29:AF30">
    <cfRule type="containsText" dxfId="20" priority="7" operator="containsText" text="Error">
      <formula>NOT(ISERROR(SEARCH("Error",AF29)))</formula>
    </cfRule>
  </conditionalFormatting>
  <conditionalFormatting sqref="AF31:AF39 AF41:AF42">
    <cfRule type="containsText" dxfId="19" priority="6" operator="containsText" text="Error">
      <formula>NOT(ISERROR(SEARCH("Error",AF31)))</formula>
    </cfRule>
  </conditionalFormatting>
  <conditionalFormatting sqref="AF54:AF64 AF66">
    <cfRule type="containsText" dxfId="18" priority="5" operator="containsText" text="Error">
      <formula>NOT(ISERROR(SEARCH("Error",AF54)))</formula>
    </cfRule>
  </conditionalFormatting>
  <conditionalFormatting sqref="AF18">
    <cfRule type="containsText" dxfId="17" priority="4" operator="containsText" text="Error">
      <formula>NOT(ISERROR(SEARCH("Error",AF18)))</formula>
    </cfRule>
  </conditionalFormatting>
  <conditionalFormatting sqref="AF40">
    <cfRule type="containsText" dxfId="16" priority="3" operator="containsText" text="Error">
      <formula>NOT(ISERROR(SEARCH("Error",AF40)))</formula>
    </cfRule>
  </conditionalFormatting>
  <conditionalFormatting sqref="AF65">
    <cfRule type="containsText" dxfId="15" priority="2" operator="containsText" text="Error">
      <formula>NOT(ISERROR(SEARCH("Error",AF65)))</formula>
    </cfRule>
  </conditionalFormatting>
  <conditionalFormatting sqref="AH86">
    <cfRule type="containsText" dxfId="14" priority="1" operator="containsText" text="Error">
      <formula>NOT(ISERROR(SEARCH("Error",AH86)))</formula>
    </cfRule>
  </conditionalFormatting>
  <hyperlinks>
    <hyperlink ref="AH1" location="'Table of contents'!A1" display="Return to Table of Contents"/>
  </hyperlinks>
  <pageMargins left="0.7" right="0.7" top="0.75" bottom="0.75" header="0.3" footer="0.3"/>
  <pageSetup scale="72" fitToHeight="0" orientation="landscape" r:id="rId1"/>
  <rowBreaks count="1" manualBreakCount="1">
    <brk id="4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Normal="100" zoomScaleSheetLayoutView="100" workbookViewId="0">
      <pane ySplit="5" topLeftCell="A25" activePane="bottomLeft" state="frozen"/>
      <selection activeCell="C34" sqref="C34"/>
      <selection pane="bottomLeft" activeCell="R7" sqref="R7:R64"/>
    </sheetView>
  </sheetViews>
  <sheetFormatPr defaultRowHeight="15" x14ac:dyDescent="0.25"/>
  <cols>
    <col min="1" max="1" width="1" customWidth="1"/>
    <col min="2" max="2" width="7.5703125" customWidth="1"/>
    <col min="3" max="3" width="43" bestFit="1" customWidth="1"/>
    <col min="4" max="4" width="8.28515625" style="40" customWidth="1"/>
    <col min="5" max="7" width="5.7109375" hidden="1" customWidth="1"/>
    <col min="8" max="17" width="5.7109375" customWidth="1"/>
    <col min="18" max="18" width="7.85546875" customWidth="1"/>
    <col min="22" max="22" width="25.85546875" bestFit="1" customWidth="1"/>
  </cols>
  <sheetData>
    <row r="1" spans="2:22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V1" s="318" t="s">
        <v>1423</v>
      </c>
    </row>
    <row r="2" spans="2:22" ht="15.75" x14ac:dyDescent="0.25">
      <c r="B2" s="362" t="s">
        <v>396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</row>
    <row r="3" spans="2:22" x14ac:dyDescent="0.25">
      <c r="B3" s="6"/>
      <c r="C3" s="2"/>
      <c r="D3" s="8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87"/>
    </row>
    <row r="4" spans="2:22" x14ac:dyDescent="0.25">
      <c r="B4" s="358" t="s">
        <v>359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</row>
    <row r="5" spans="2:22" x14ac:dyDescent="0.25">
      <c r="B5" s="192" t="s">
        <v>279</v>
      </c>
      <c r="C5" s="191" t="s">
        <v>39</v>
      </c>
      <c r="D5" s="192" t="s">
        <v>280</v>
      </c>
      <c r="E5" s="192">
        <v>2006</v>
      </c>
      <c r="F5" s="192">
        <v>2007</v>
      </c>
      <c r="G5" s="192">
        <v>2008</v>
      </c>
      <c r="H5" s="192">
        <v>2009</v>
      </c>
      <c r="I5" s="192">
        <v>2010</v>
      </c>
      <c r="J5" s="192">
        <v>2011</v>
      </c>
      <c r="K5" s="192">
        <v>2012</v>
      </c>
      <c r="L5" s="192">
        <v>2013</v>
      </c>
      <c r="M5" s="192">
        <v>2014</v>
      </c>
      <c r="N5" s="192">
        <v>2015</v>
      </c>
      <c r="O5" s="192">
        <v>2016</v>
      </c>
      <c r="P5" s="346">
        <v>2017</v>
      </c>
      <c r="Q5" s="327">
        <v>2018</v>
      </c>
      <c r="R5" s="192" t="s">
        <v>6</v>
      </c>
    </row>
    <row r="6" spans="2:22" x14ac:dyDescent="0.25">
      <c r="B6" t="s">
        <v>397</v>
      </c>
      <c r="C6" t="s">
        <v>314</v>
      </c>
      <c r="D6" s="40" t="s">
        <v>100</v>
      </c>
      <c r="E6" s="80">
        <v>1</v>
      </c>
      <c r="F6" s="80">
        <v>0</v>
      </c>
      <c r="G6" s="80">
        <v>5</v>
      </c>
      <c r="H6" s="80">
        <v>2</v>
      </c>
      <c r="I6" s="80">
        <v>4</v>
      </c>
      <c r="J6" s="80">
        <v>9</v>
      </c>
      <c r="K6" s="80">
        <v>5</v>
      </c>
      <c r="L6" s="80">
        <v>5</v>
      </c>
      <c r="M6" s="80">
        <v>10</v>
      </c>
      <c r="N6" s="80">
        <v>8</v>
      </c>
      <c r="O6" s="80">
        <v>1</v>
      </c>
      <c r="P6" s="80">
        <v>4</v>
      </c>
      <c r="Q6" s="80">
        <v>8</v>
      </c>
      <c r="R6" s="203">
        <f>SUM(H6:Q6)</f>
        <v>56</v>
      </c>
    </row>
    <row r="7" spans="2:22" x14ac:dyDescent="0.25">
      <c r="D7" s="40" t="s">
        <v>101</v>
      </c>
      <c r="E7" s="80">
        <v>1</v>
      </c>
      <c r="F7" s="80">
        <v>2</v>
      </c>
      <c r="G7" s="80">
        <v>3</v>
      </c>
      <c r="H7" s="80">
        <v>3</v>
      </c>
      <c r="I7" s="80">
        <v>3</v>
      </c>
      <c r="J7" s="80">
        <v>3</v>
      </c>
      <c r="K7" s="80">
        <v>5</v>
      </c>
      <c r="L7" s="80">
        <v>7</v>
      </c>
      <c r="M7" s="80">
        <v>5</v>
      </c>
      <c r="N7" s="80">
        <v>4</v>
      </c>
      <c r="O7" s="80">
        <v>4</v>
      </c>
      <c r="P7" s="80">
        <v>8</v>
      </c>
      <c r="Q7" s="80">
        <v>7</v>
      </c>
      <c r="R7" s="203">
        <f t="shared" ref="R7:R64" si="0">SUM(H7:Q7)</f>
        <v>49</v>
      </c>
    </row>
    <row r="8" spans="2:22" x14ac:dyDescent="0.25">
      <c r="B8" t="s">
        <v>398</v>
      </c>
      <c r="C8" t="s">
        <v>198</v>
      </c>
      <c r="D8" s="40" t="s">
        <v>100</v>
      </c>
      <c r="E8" s="80">
        <v>7</v>
      </c>
      <c r="F8" s="80">
        <v>2</v>
      </c>
      <c r="G8" s="80">
        <v>3</v>
      </c>
      <c r="H8" s="80">
        <v>2</v>
      </c>
      <c r="I8" s="80">
        <v>1</v>
      </c>
      <c r="J8" s="80">
        <v>3</v>
      </c>
      <c r="K8" s="80">
        <v>2</v>
      </c>
      <c r="L8" s="80">
        <v>2</v>
      </c>
      <c r="M8" s="80">
        <v>5</v>
      </c>
      <c r="N8" s="80">
        <v>5</v>
      </c>
      <c r="O8" s="80">
        <v>12</v>
      </c>
      <c r="P8" s="80">
        <v>13</v>
      </c>
      <c r="Q8" s="80">
        <v>15</v>
      </c>
      <c r="R8" s="203">
        <f t="shared" si="0"/>
        <v>60</v>
      </c>
    </row>
    <row r="9" spans="2:22" x14ac:dyDescent="0.25">
      <c r="D9" s="40" t="s">
        <v>101</v>
      </c>
      <c r="E9" s="80">
        <v>32</v>
      </c>
      <c r="F9" s="80">
        <v>29</v>
      </c>
      <c r="G9" s="80">
        <v>25</v>
      </c>
      <c r="H9" s="80">
        <v>29</v>
      </c>
      <c r="I9" s="80">
        <v>14</v>
      </c>
      <c r="J9" s="80">
        <v>23</v>
      </c>
      <c r="K9" s="80">
        <v>19</v>
      </c>
      <c r="L9" s="80">
        <v>23</v>
      </c>
      <c r="M9" s="80">
        <v>38</v>
      </c>
      <c r="N9" s="80">
        <v>47</v>
      </c>
      <c r="O9" s="80">
        <v>46</v>
      </c>
      <c r="P9" s="80">
        <v>66</v>
      </c>
      <c r="Q9" s="80">
        <v>79</v>
      </c>
      <c r="R9" s="203">
        <f t="shared" si="0"/>
        <v>384</v>
      </c>
    </row>
    <row r="10" spans="2:22" x14ac:dyDescent="0.25">
      <c r="B10" t="s">
        <v>399</v>
      </c>
      <c r="C10" t="s">
        <v>316</v>
      </c>
      <c r="D10" s="40" t="s">
        <v>100</v>
      </c>
      <c r="E10" s="80">
        <v>2</v>
      </c>
      <c r="F10" s="80">
        <v>0</v>
      </c>
      <c r="G10" s="80">
        <v>1</v>
      </c>
      <c r="H10" s="80">
        <v>1</v>
      </c>
      <c r="I10" s="80">
        <v>0</v>
      </c>
      <c r="J10" s="80">
        <v>1</v>
      </c>
      <c r="K10" s="80">
        <v>1</v>
      </c>
      <c r="L10" s="80">
        <v>1</v>
      </c>
      <c r="M10" s="80">
        <v>1</v>
      </c>
      <c r="N10" s="80">
        <v>0</v>
      </c>
      <c r="O10" s="80">
        <v>1</v>
      </c>
      <c r="P10" s="80">
        <v>0</v>
      </c>
      <c r="Q10" s="80">
        <v>0</v>
      </c>
      <c r="R10" s="203">
        <f t="shared" si="0"/>
        <v>6</v>
      </c>
    </row>
    <row r="11" spans="2:22" x14ac:dyDescent="0.25">
      <c r="D11" s="40" t="s">
        <v>101</v>
      </c>
      <c r="E11" s="80">
        <v>0</v>
      </c>
      <c r="F11" s="80">
        <v>1</v>
      </c>
      <c r="G11" s="80">
        <v>0</v>
      </c>
      <c r="H11" s="80">
        <v>0</v>
      </c>
      <c r="I11" s="80">
        <v>1</v>
      </c>
      <c r="J11" s="80">
        <v>0</v>
      </c>
      <c r="K11" s="80">
        <v>3</v>
      </c>
      <c r="L11" s="80">
        <v>2</v>
      </c>
      <c r="M11" s="80">
        <v>2</v>
      </c>
      <c r="N11" s="80">
        <v>0</v>
      </c>
      <c r="O11" s="80">
        <v>1</v>
      </c>
      <c r="P11" s="80">
        <v>4</v>
      </c>
      <c r="Q11" s="80">
        <v>0</v>
      </c>
      <c r="R11" s="203">
        <f t="shared" si="0"/>
        <v>13</v>
      </c>
    </row>
    <row r="12" spans="2:22" x14ac:dyDescent="0.25">
      <c r="B12" t="s">
        <v>425</v>
      </c>
      <c r="C12" t="s">
        <v>141</v>
      </c>
      <c r="D12" s="40" t="s">
        <v>100</v>
      </c>
      <c r="E12" s="80"/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2</v>
      </c>
      <c r="P12" s="80">
        <v>1</v>
      </c>
      <c r="Q12" s="80">
        <v>0</v>
      </c>
      <c r="R12" s="203">
        <f t="shared" si="0"/>
        <v>3</v>
      </c>
    </row>
    <row r="13" spans="2:22" x14ac:dyDescent="0.25">
      <c r="D13" s="40" t="s">
        <v>101</v>
      </c>
      <c r="E13" s="80"/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1</v>
      </c>
      <c r="P13" s="80">
        <v>1</v>
      </c>
      <c r="Q13" s="80">
        <v>1</v>
      </c>
      <c r="R13" s="203">
        <f t="shared" si="0"/>
        <v>3</v>
      </c>
    </row>
    <row r="14" spans="2:22" x14ac:dyDescent="0.25">
      <c r="B14" t="s">
        <v>400</v>
      </c>
      <c r="C14" t="s">
        <v>163</v>
      </c>
      <c r="D14" s="40" t="s">
        <v>100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6</v>
      </c>
      <c r="N14" s="80">
        <v>8</v>
      </c>
      <c r="O14" s="80">
        <v>8</v>
      </c>
      <c r="P14" s="80">
        <v>4</v>
      </c>
      <c r="Q14" s="80">
        <v>11</v>
      </c>
      <c r="R14" s="203">
        <f t="shared" si="0"/>
        <v>37</v>
      </c>
    </row>
    <row r="15" spans="2:22" x14ac:dyDescent="0.25">
      <c r="D15" s="40" t="s">
        <v>101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9</v>
      </c>
      <c r="N15" s="80">
        <v>11</v>
      </c>
      <c r="O15" s="80">
        <v>15</v>
      </c>
      <c r="P15" s="80">
        <v>10</v>
      </c>
      <c r="Q15" s="80">
        <v>12</v>
      </c>
      <c r="R15" s="203">
        <f t="shared" si="0"/>
        <v>57</v>
      </c>
    </row>
    <row r="16" spans="2:22" x14ac:dyDescent="0.25">
      <c r="B16" t="s">
        <v>401</v>
      </c>
      <c r="C16" t="s">
        <v>164</v>
      </c>
      <c r="D16" s="40" t="s">
        <v>100</v>
      </c>
      <c r="E16" s="80">
        <v>10</v>
      </c>
      <c r="F16" s="80">
        <v>8</v>
      </c>
      <c r="G16" s="80">
        <v>6</v>
      </c>
      <c r="H16" s="80">
        <v>8</v>
      </c>
      <c r="I16" s="80">
        <v>6</v>
      </c>
      <c r="J16" s="80">
        <v>8</v>
      </c>
      <c r="K16" s="80">
        <v>4</v>
      </c>
      <c r="L16" s="80">
        <v>6</v>
      </c>
      <c r="M16" s="80">
        <v>2</v>
      </c>
      <c r="N16" s="80">
        <v>6</v>
      </c>
      <c r="O16" s="80">
        <v>7</v>
      </c>
      <c r="P16" s="80">
        <v>11</v>
      </c>
      <c r="Q16" s="80">
        <v>11</v>
      </c>
      <c r="R16" s="203">
        <f t="shared" si="0"/>
        <v>69</v>
      </c>
    </row>
    <row r="17" spans="2:18" x14ac:dyDescent="0.25">
      <c r="D17" s="40" t="s">
        <v>101</v>
      </c>
      <c r="E17" s="80">
        <v>9</v>
      </c>
      <c r="F17" s="80">
        <v>3</v>
      </c>
      <c r="G17" s="80">
        <v>11</v>
      </c>
      <c r="H17" s="80">
        <v>9</v>
      </c>
      <c r="I17" s="80">
        <v>11</v>
      </c>
      <c r="J17" s="80">
        <v>14</v>
      </c>
      <c r="K17" s="80">
        <v>10</v>
      </c>
      <c r="L17" s="80">
        <v>17</v>
      </c>
      <c r="M17" s="80">
        <v>18</v>
      </c>
      <c r="N17" s="80">
        <v>23</v>
      </c>
      <c r="O17" s="80">
        <v>20</v>
      </c>
      <c r="P17" s="80">
        <v>19</v>
      </c>
      <c r="Q17" s="80">
        <v>27</v>
      </c>
      <c r="R17" s="203">
        <f t="shared" si="0"/>
        <v>168</v>
      </c>
    </row>
    <row r="18" spans="2:18" x14ac:dyDescent="0.25">
      <c r="B18" t="s">
        <v>402</v>
      </c>
      <c r="C18" t="s">
        <v>166</v>
      </c>
      <c r="D18" s="40" t="s">
        <v>100</v>
      </c>
      <c r="E18" s="80">
        <v>3</v>
      </c>
      <c r="F18" s="80">
        <v>3</v>
      </c>
      <c r="G18" s="80">
        <v>8</v>
      </c>
      <c r="H18" s="80">
        <v>3</v>
      </c>
      <c r="I18" s="80">
        <v>1</v>
      </c>
      <c r="J18" s="80">
        <v>3</v>
      </c>
      <c r="K18" s="80">
        <v>1</v>
      </c>
      <c r="L18" s="80">
        <v>6</v>
      </c>
      <c r="M18" s="80">
        <v>1</v>
      </c>
      <c r="N18" s="80">
        <v>5</v>
      </c>
      <c r="O18" s="80">
        <v>6</v>
      </c>
      <c r="P18" s="80">
        <v>2</v>
      </c>
      <c r="Q18" s="80">
        <v>15</v>
      </c>
      <c r="R18" s="203">
        <f t="shared" si="0"/>
        <v>43</v>
      </c>
    </row>
    <row r="19" spans="2:18" x14ac:dyDescent="0.25">
      <c r="D19" s="40" t="s">
        <v>101</v>
      </c>
      <c r="E19" s="80">
        <v>9</v>
      </c>
      <c r="F19" s="80">
        <v>18</v>
      </c>
      <c r="G19" s="80">
        <v>17</v>
      </c>
      <c r="H19" s="80">
        <v>13</v>
      </c>
      <c r="I19" s="80">
        <v>16</v>
      </c>
      <c r="J19" s="80">
        <v>16</v>
      </c>
      <c r="K19" s="80">
        <v>17</v>
      </c>
      <c r="L19" s="80">
        <v>16</v>
      </c>
      <c r="M19" s="80">
        <v>20</v>
      </c>
      <c r="N19" s="80">
        <v>22</v>
      </c>
      <c r="O19" s="80">
        <v>20</v>
      </c>
      <c r="P19" s="80">
        <v>20</v>
      </c>
      <c r="Q19" s="80">
        <v>25</v>
      </c>
      <c r="R19" s="203">
        <f t="shared" si="0"/>
        <v>185</v>
      </c>
    </row>
    <row r="20" spans="2:18" x14ac:dyDescent="0.25">
      <c r="B20" t="s">
        <v>403</v>
      </c>
      <c r="C20" t="s">
        <v>168</v>
      </c>
      <c r="D20" s="40" t="s">
        <v>100</v>
      </c>
      <c r="E20" s="80">
        <v>12</v>
      </c>
      <c r="F20" s="80">
        <v>13</v>
      </c>
      <c r="G20" s="80">
        <v>10</v>
      </c>
      <c r="H20" s="80">
        <v>7</v>
      </c>
      <c r="I20" s="80">
        <v>8</v>
      </c>
      <c r="J20" s="80">
        <v>3</v>
      </c>
      <c r="K20" s="80">
        <v>5</v>
      </c>
      <c r="L20" s="80">
        <v>6</v>
      </c>
      <c r="M20" s="80">
        <v>3</v>
      </c>
      <c r="N20" s="80">
        <v>4</v>
      </c>
      <c r="O20" s="80">
        <v>9</v>
      </c>
      <c r="P20" s="80">
        <v>8</v>
      </c>
      <c r="Q20" s="80">
        <v>11</v>
      </c>
      <c r="R20" s="203">
        <f t="shared" si="0"/>
        <v>64</v>
      </c>
    </row>
    <row r="21" spans="2:18" x14ac:dyDescent="0.25">
      <c r="D21" s="40" t="s">
        <v>101</v>
      </c>
      <c r="E21" s="80">
        <v>43</v>
      </c>
      <c r="F21" s="80">
        <v>40</v>
      </c>
      <c r="G21" s="80">
        <v>45</v>
      </c>
      <c r="H21" s="80">
        <v>45</v>
      </c>
      <c r="I21" s="80">
        <v>35</v>
      </c>
      <c r="J21" s="80">
        <v>27</v>
      </c>
      <c r="K21" s="80">
        <v>19</v>
      </c>
      <c r="L21" s="80">
        <v>37</v>
      </c>
      <c r="M21" s="80">
        <v>25</v>
      </c>
      <c r="N21" s="80">
        <v>30</v>
      </c>
      <c r="O21" s="80">
        <v>42</v>
      </c>
      <c r="P21" s="80">
        <v>41</v>
      </c>
      <c r="Q21" s="80">
        <v>58</v>
      </c>
      <c r="R21" s="203">
        <f t="shared" si="0"/>
        <v>359</v>
      </c>
    </row>
    <row r="22" spans="2:18" x14ac:dyDescent="0.25">
      <c r="B22" t="s">
        <v>404</v>
      </c>
      <c r="C22" t="s">
        <v>176</v>
      </c>
      <c r="D22" s="40" t="s">
        <v>100</v>
      </c>
      <c r="E22" s="80">
        <v>6</v>
      </c>
      <c r="F22" s="80">
        <v>11</v>
      </c>
      <c r="G22" s="80">
        <v>5</v>
      </c>
      <c r="H22" s="80">
        <v>5</v>
      </c>
      <c r="I22" s="80">
        <v>5</v>
      </c>
      <c r="J22" s="80">
        <v>5</v>
      </c>
      <c r="K22" s="80">
        <v>2</v>
      </c>
      <c r="L22" s="80">
        <v>4</v>
      </c>
      <c r="M22" s="80">
        <v>5</v>
      </c>
      <c r="N22" s="80">
        <v>1</v>
      </c>
      <c r="O22" s="80">
        <v>10</v>
      </c>
      <c r="P22" s="80">
        <v>8</v>
      </c>
      <c r="Q22" s="80">
        <v>12</v>
      </c>
      <c r="R22" s="203">
        <f t="shared" si="0"/>
        <v>57</v>
      </c>
    </row>
    <row r="23" spans="2:18" x14ac:dyDescent="0.25">
      <c r="D23" s="40" t="s">
        <v>101</v>
      </c>
      <c r="E23" s="80">
        <v>26</v>
      </c>
      <c r="F23" s="80">
        <v>30</v>
      </c>
      <c r="G23" s="80">
        <v>26</v>
      </c>
      <c r="H23" s="80">
        <v>20</v>
      </c>
      <c r="I23" s="80">
        <v>24</v>
      </c>
      <c r="J23" s="80">
        <v>17</v>
      </c>
      <c r="K23" s="80">
        <v>18</v>
      </c>
      <c r="L23" s="80">
        <v>29</v>
      </c>
      <c r="M23" s="80">
        <v>27</v>
      </c>
      <c r="N23" s="80">
        <v>37</v>
      </c>
      <c r="O23" s="80">
        <v>37</v>
      </c>
      <c r="P23" s="80">
        <v>66</v>
      </c>
      <c r="Q23" s="80">
        <v>64</v>
      </c>
      <c r="R23" s="203">
        <f t="shared" si="0"/>
        <v>339</v>
      </c>
    </row>
    <row r="24" spans="2:18" x14ac:dyDescent="0.25">
      <c r="B24" t="s">
        <v>405</v>
      </c>
      <c r="C24" t="s">
        <v>173</v>
      </c>
      <c r="D24" s="40" t="s">
        <v>100</v>
      </c>
      <c r="E24" s="80">
        <v>4</v>
      </c>
      <c r="F24" s="80">
        <v>5</v>
      </c>
      <c r="G24" s="80">
        <v>3</v>
      </c>
      <c r="H24" s="80">
        <v>5</v>
      </c>
      <c r="I24" s="80">
        <v>2</v>
      </c>
      <c r="J24" s="80">
        <v>6</v>
      </c>
      <c r="K24" s="80">
        <v>3</v>
      </c>
      <c r="L24" s="80">
        <v>2</v>
      </c>
      <c r="M24" s="80">
        <v>1</v>
      </c>
      <c r="N24" s="80">
        <v>7</v>
      </c>
      <c r="O24" s="80">
        <v>5</v>
      </c>
      <c r="P24" s="80">
        <v>0</v>
      </c>
      <c r="Q24" s="80">
        <v>5</v>
      </c>
      <c r="R24" s="203">
        <f t="shared" si="0"/>
        <v>36</v>
      </c>
    </row>
    <row r="25" spans="2:18" x14ac:dyDescent="0.25">
      <c r="D25" s="40" t="s">
        <v>101</v>
      </c>
      <c r="E25" s="80">
        <v>8</v>
      </c>
      <c r="F25" s="80">
        <v>5</v>
      </c>
      <c r="G25" s="80">
        <v>12</v>
      </c>
      <c r="H25" s="80">
        <v>5</v>
      </c>
      <c r="I25" s="80">
        <v>14</v>
      </c>
      <c r="J25" s="80">
        <v>9</v>
      </c>
      <c r="K25" s="80">
        <v>8</v>
      </c>
      <c r="L25" s="80">
        <v>6</v>
      </c>
      <c r="M25" s="80">
        <v>8</v>
      </c>
      <c r="N25" s="80">
        <v>9</v>
      </c>
      <c r="O25" s="80">
        <v>17</v>
      </c>
      <c r="P25" s="80">
        <v>8</v>
      </c>
      <c r="Q25" s="80">
        <v>12</v>
      </c>
      <c r="R25" s="203">
        <f t="shared" si="0"/>
        <v>96</v>
      </c>
    </row>
    <row r="26" spans="2:18" x14ac:dyDescent="0.25">
      <c r="B26" t="s">
        <v>406</v>
      </c>
      <c r="C26" t="s">
        <v>301</v>
      </c>
      <c r="D26" s="40" t="s">
        <v>100</v>
      </c>
      <c r="E26" s="80">
        <v>1</v>
      </c>
      <c r="F26" s="80">
        <v>2</v>
      </c>
      <c r="G26" s="80">
        <v>2</v>
      </c>
      <c r="H26" s="80">
        <v>3</v>
      </c>
      <c r="I26" s="80">
        <v>1</v>
      </c>
      <c r="J26" s="80">
        <v>4</v>
      </c>
      <c r="K26" s="80">
        <v>1</v>
      </c>
      <c r="L26" s="80">
        <v>1</v>
      </c>
      <c r="M26" s="80">
        <v>0</v>
      </c>
      <c r="N26" s="80">
        <v>0</v>
      </c>
      <c r="O26" s="80">
        <v>2</v>
      </c>
      <c r="P26" s="80">
        <v>2</v>
      </c>
      <c r="Q26" s="80">
        <v>4</v>
      </c>
      <c r="R26" s="203">
        <f t="shared" si="0"/>
        <v>18</v>
      </c>
    </row>
    <row r="27" spans="2:18" x14ac:dyDescent="0.25">
      <c r="D27" s="40" t="s">
        <v>101</v>
      </c>
      <c r="E27" s="80">
        <v>13</v>
      </c>
      <c r="F27" s="80">
        <v>10</v>
      </c>
      <c r="G27" s="80">
        <v>19</v>
      </c>
      <c r="H27" s="80">
        <v>19</v>
      </c>
      <c r="I27" s="80">
        <v>23</v>
      </c>
      <c r="J27" s="80">
        <v>22</v>
      </c>
      <c r="K27" s="80">
        <v>9</v>
      </c>
      <c r="L27" s="80">
        <v>13</v>
      </c>
      <c r="M27" s="80">
        <v>11</v>
      </c>
      <c r="N27" s="80">
        <v>13</v>
      </c>
      <c r="O27" s="80">
        <v>18</v>
      </c>
      <c r="P27" s="80">
        <v>17</v>
      </c>
      <c r="Q27" s="80">
        <v>16</v>
      </c>
      <c r="R27" s="203">
        <f t="shared" si="0"/>
        <v>161</v>
      </c>
    </row>
    <row r="28" spans="2:18" x14ac:dyDescent="0.25">
      <c r="B28" t="s">
        <v>407</v>
      </c>
      <c r="C28" t="s">
        <v>348</v>
      </c>
      <c r="D28" s="40" t="s">
        <v>100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203">
        <f t="shared" si="0"/>
        <v>0</v>
      </c>
    </row>
    <row r="29" spans="2:18" x14ac:dyDescent="0.25">
      <c r="D29" s="40" t="s">
        <v>101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1</v>
      </c>
      <c r="N29" s="80">
        <v>0</v>
      </c>
      <c r="O29" s="80">
        <v>2</v>
      </c>
      <c r="P29" s="80">
        <v>0</v>
      </c>
      <c r="Q29" s="80">
        <v>0</v>
      </c>
      <c r="R29" s="203">
        <f t="shared" si="0"/>
        <v>3</v>
      </c>
    </row>
    <row r="30" spans="2:18" x14ac:dyDescent="0.25">
      <c r="B30" t="s">
        <v>408</v>
      </c>
      <c r="C30" t="s">
        <v>332</v>
      </c>
      <c r="D30" s="40" t="s">
        <v>100</v>
      </c>
      <c r="E30" s="80">
        <v>1</v>
      </c>
      <c r="F30" s="80">
        <v>0</v>
      </c>
      <c r="G30" s="80">
        <v>1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203">
        <f t="shared" si="0"/>
        <v>0</v>
      </c>
    </row>
    <row r="31" spans="2:18" x14ac:dyDescent="0.25">
      <c r="D31" s="40" t="s">
        <v>101</v>
      </c>
      <c r="E31" s="80">
        <v>0</v>
      </c>
      <c r="F31" s="80">
        <v>4</v>
      </c>
      <c r="G31" s="80">
        <v>1</v>
      </c>
      <c r="H31" s="80">
        <v>3</v>
      </c>
      <c r="I31" s="80">
        <v>3</v>
      </c>
      <c r="J31" s="80">
        <v>1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1</v>
      </c>
      <c r="Q31" s="80">
        <v>2</v>
      </c>
      <c r="R31" s="203">
        <f t="shared" si="0"/>
        <v>10</v>
      </c>
    </row>
    <row r="32" spans="2:18" x14ac:dyDescent="0.25">
      <c r="B32" t="s">
        <v>409</v>
      </c>
      <c r="C32" t="s">
        <v>329</v>
      </c>
      <c r="D32" s="40" t="s">
        <v>100</v>
      </c>
      <c r="E32" s="80">
        <v>0</v>
      </c>
      <c r="F32" s="80">
        <v>0</v>
      </c>
      <c r="G32" s="80">
        <v>1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203">
        <f t="shared" si="0"/>
        <v>0</v>
      </c>
    </row>
    <row r="33" spans="2:18" x14ac:dyDescent="0.25">
      <c r="D33" s="40" t="s">
        <v>101</v>
      </c>
      <c r="E33" s="80">
        <v>6</v>
      </c>
      <c r="F33" s="80">
        <v>6</v>
      </c>
      <c r="G33" s="80">
        <v>3</v>
      </c>
      <c r="H33" s="80">
        <v>1</v>
      </c>
      <c r="I33" s="80">
        <v>1</v>
      </c>
      <c r="J33" s="80">
        <v>1</v>
      </c>
      <c r="K33" s="80">
        <v>2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203">
        <f t="shared" si="0"/>
        <v>5</v>
      </c>
    </row>
    <row r="34" spans="2:18" x14ac:dyDescent="0.25">
      <c r="B34" t="s">
        <v>410</v>
      </c>
      <c r="C34" t="s">
        <v>330</v>
      </c>
      <c r="D34" s="40" t="s">
        <v>100</v>
      </c>
      <c r="E34" s="80">
        <v>0</v>
      </c>
      <c r="F34" s="80">
        <v>0</v>
      </c>
      <c r="G34" s="80">
        <v>2</v>
      </c>
      <c r="H34" s="80">
        <v>3</v>
      </c>
      <c r="I34" s="80">
        <v>2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203">
        <f t="shared" si="0"/>
        <v>5</v>
      </c>
    </row>
    <row r="35" spans="2:18" x14ac:dyDescent="0.25">
      <c r="D35" s="40" t="s">
        <v>101</v>
      </c>
      <c r="E35" s="80">
        <v>2</v>
      </c>
      <c r="F35" s="80">
        <v>1</v>
      </c>
      <c r="G35" s="80">
        <v>5</v>
      </c>
      <c r="H35" s="80">
        <v>7</v>
      </c>
      <c r="I35" s="80">
        <v>4</v>
      </c>
      <c r="J35" s="80">
        <v>4</v>
      </c>
      <c r="K35" s="80">
        <v>2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203">
        <f t="shared" si="0"/>
        <v>17</v>
      </c>
    </row>
    <row r="36" spans="2:18" x14ac:dyDescent="0.25">
      <c r="B36" t="s">
        <v>411</v>
      </c>
      <c r="C36" t="s">
        <v>302</v>
      </c>
      <c r="D36" s="40" t="s">
        <v>100</v>
      </c>
      <c r="E36" s="80">
        <v>0</v>
      </c>
      <c r="F36" s="80">
        <v>0</v>
      </c>
      <c r="G36" s="80">
        <v>0</v>
      </c>
      <c r="H36" s="80">
        <v>0</v>
      </c>
      <c r="I36" s="80">
        <v>2</v>
      </c>
      <c r="J36" s="80">
        <v>0</v>
      </c>
      <c r="K36" s="80">
        <v>0</v>
      </c>
      <c r="L36" s="80">
        <v>1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203">
        <f t="shared" si="0"/>
        <v>3</v>
      </c>
    </row>
    <row r="37" spans="2:18" x14ac:dyDescent="0.25">
      <c r="D37" s="40" t="s">
        <v>101</v>
      </c>
      <c r="E37" s="80">
        <v>1</v>
      </c>
      <c r="F37" s="80">
        <v>0</v>
      </c>
      <c r="G37" s="80">
        <v>0</v>
      </c>
      <c r="H37" s="80">
        <v>0</v>
      </c>
      <c r="I37" s="80">
        <v>3</v>
      </c>
      <c r="J37" s="80">
        <v>0</v>
      </c>
      <c r="K37" s="80">
        <v>0</v>
      </c>
      <c r="L37" s="80">
        <v>1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203">
        <f t="shared" si="0"/>
        <v>4</v>
      </c>
    </row>
    <row r="38" spans="2:18" x14ac:dyDescent="0.25">
      <c r="B38" t="s">
        <v>412</v>
      </c>
      <c r="C38" t="s">
        <v>303</v>
      </c>
      <c r="D38" s="40" t="s">
        <v>100</v>
      </c>
      <c r="E38" s="80">
        <v>1</v>
      </c>
      <c r="F38" s="80">
        <v>1</v>
      </c>
      <c r="G38" s="80">
        <v>3</v>
      </c>
      <c r="H38" s="80">
        <v>2</v>
      </c>
      <c r="I38" s="80">
        <v>1</v>
      </c>
      <c r="J38" s="80">
        <v>1</v>
      </c>
      <c r="K38" s="80">
        <v>1</v>
      </c>
      <c r="L38" s="80">
        <v>2</v>
      </c>
      <c r="M38" s="80">
        <v>1</v>
      </c>
      <c r="N38" s="80">
        <v>2</v>
      </c>
      <c r="O38" s="80">
        <v>0</v>
      </c>
      <c r="P38" s="80">
        <v>2</v>
      </c>
      <c r="Q38" s="80">
        <v>1</v>
      </c>
      <c r="R38" s="203">
        <f t="shared" si="0"/>
        <v>13</v>
      </c>
    </row>
    <row r="39" spans="2:18" x14ac:dyDescent="0.25">
      <c r="D39" s="40" t="s">
        <v>101</v>
      </c>
      <c r="E39" s="80">
        <v>22</v>
      </c>
      <c r="F39" s="80">
        <v>24</v>
      </c>
      <c r="G39" s="80">
        <v>24</v>
      </c>
      <c r="H39" s="80">
        <v>32</v>
      </c>
      <c r="I39" s="80">
        <v>19</v>
      </c>
      <c r="J39" s="80">
        <v>19</v>
      </c>
      <c r="K39" s="80">
        <v>11</v>
      </c>
      <c r="L39" s="80">
        <v>14</v>
      </c>
      <c r="M39" s="80">
        <v>11</v>
      </c>
      <c r="N39" s="80">
        <v>14</v>
      </c>
      <c r="O39" s="80">
        <v>8</v>
      </c>
      <c r="P39" s="80">
        <v>9</v>
      </c>
      <c r="Q39" s="80">
        <v>13</v>
      </c>
      <c r="R39" s="203">
        <f t="shared" si="0"/>
        <v>150</v>
      </c>
    </row>
    <row r="40" spans="2:18" x14ac:dyDescent="0.25">
      <c r="B40" t="s">
        <v>413</v>
      </c>
      <c r="C40" t="s">
        <v>300</v>
      </c>
      <c r="D40" s="40" t="s">
        <v>100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1</v>
      </c>
      <c r="N40" s="80">
        <v>0</v>
      </c>
      <c r="O40" s="80">
        <v>0</v>
      </c>
      <c r="P40" s="80">
        <v>1</v>
      </c>
      <c r="Q40" s="80">
        <v>2</v>
      </c>
      <c r="R40" s="203">
        <f t="shared" si="0"/>
        <v>4</v>
      </c>
    </row>
    <row r="41" spans="2:18" x14ac:dyDescent="0.25">
      <c r="D41" s="40" t="s">
        <v>101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2</v>
      </c>
      <c r="K41" s="80">
        <v>3</v>
      </c>
      <c r="L41" s="80">
        <v>4</v>
      </c>
      <c r="M41" s="80">
        <v>1</v>
      </c>
      <c r="N41" s="80">
        <v>8</v>
      </c>
      <c r="O41" s="80">
        <v>2</v>
      </c>
      <c r="P41" s="80">
        <v>8</v>
      </c>
      <c r="Q41" s="80">
        <v>9</v>
      </c>
      <c r="R41" s="203">
        <f t="shared" si="0"/>
        <v>37</v>
      </c>
    </row>
    <row r="42" spans="2:18" x14ac:dyDescent="0.25">
      <c r="B42" t="s">
        <v>414</v>
      </c>
      <c r="C42" t="s">
        <v>328</v>
      </c>
      <c r="D42" s="40" t="s">
        <v>100</v>
      </c>
      <c r="E42" s="80">
        <v>3</v>
      </c>
      <c r="F42" s="80">
        <v>3</v>
      </c>
      <c r="G42" s="80">
        <v>1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 s="80">
        <v>1</v>
      </c>
      <c r="N42" s="80">
        <v>0</v>
      </c>
      <c r="O42" s="80">
        <v>1</v>
      </c>
      <c r="P42" s="80">
        <v>1</v>
      </c>
      <c r="Q42" s="80">
        <v>3</v>
      </c>
      <c r="R42" s="203">
        <f t="shared" si="0"/>
        <v>6</v>
      </c>
    </row>
    <row r="43" spans="2:18" x14ac:dyDescent="0.25">
      <c r="D43" s="40" t="s">
        <v>101</v>
      </c>
      <c r="E43" s="80">
        <v>0</v>
      </c>
      <c r="F43" s="80">
        <v>1</v>
      </c>
      <c r="G43" s="80">
        <v>4</v>
      </c>
      <c r="H43" s="80">
        <v>1</v>
      </c>
      <c r="I43" s="80">
        <v>1</v>
      </c>
      <c r="J43" s="80">
        <v>3</v>
      </c>
      <c r="K43" s="80">
        <v>1</v>
      </c>
      <c r="L43" s="80">
        <v>0</v>
      </c>
      <c r="M43" s="80">
        <v>4</v>
      </c>
      <c r="N43" s="80">
        <v>3</v>
      </c>
      <c r="O43" s="80">
        <v>5</v>
      </c>
      <c r="P43" s="80">
        <v>4</v>
      </c>
      <c r="Q43" s="80">
        <v>2</v>
      </c>
      <c r="R43" s="203">
        <f t="shared" si="0"/>
        <v>24</v>
      </c>
    </row>
    <row r="44" spans="2:18" x14ac:dyDescent="0.25">
      <c r="B44" t="s">
        <v>415</v>
      </c>
      <c r="C44" t="s">
        <v>194</v>
      </c>
      <c r="D44" s="40" t="s">
        <v>100</v>
      </c>
      <c r="E44" s="80">
        <v>74</v>
      </c>
      <c r="F44" s="80">
        <v>81</v>
      </c>
      <c r="G44" s="80">
        <v>111</v>
      </c>
      <c r="H44" s="80">
        <v>102</v>
      </c>
      <c r="I44" s="80">
        <v>85</v>
      </c>
      <c r="J44" s="80">
        <v>98</v>
      </c>
      <c r="K44" s="80">
        <v>94</v>
      </c>
      <c r="L44" s="80">
        <v>82</v>
      </c>
      <c r="M44" s="80">
        <v>81</v>
      </c>
      <c r="N44" s="80">
        <v>85</v>
      </c>
      <c r="O44" s="80">
        <v>89</v>
      </c>
      <c r="P44" s="80">
        <v>123</v>
      </c>
      <c r="Q44" s="80">
        <v>88</v>
      </c>
      <c r="R44" s="203">
        <f t="shared" si="0"/>
        <v>927</v>
      </c>
    </row>
    <row r="45" spans="2:18" x14ac:dyDescent="0.25">
      <c r="D45" s="40" t="s">
        <v>101</v>
      </c>
      <c r="E45" s="80">
        <v>51</v>
      </c>
      <c r="F45" s="80">
        <v>70</v>
      </c>
      <c r="G45" s="80">
        <v>87</v>
      </c>
      <c r="H45" s="80">
        <v>100</v>
      </c>
      <c r="I45" s="80">
        <v>80</v>
      </c>
      <c r="J45" s="80">
        <v>89</v>
      </c>
      <c r="K45" s="80">
        <v>89</v>
      </c>
      <c r="L45" s="80">
        <v>89</v>
      </c>
      <c r="M45" s="80">
        <v>108</v>
      </c>
      <c r="N45" s="80">
        <v>105</v>
      </c>
      <c r="O45" s="80">
        <v>97</v>
      </c>
      <c r="P45" s="80">
        <v>93</v>
      </c>
      <c r="Q45" s="80">
        <v>85</v>
      </c>
      <c r="R45" s="203">
        <f t="shared" si="0"/>
        <v>935</v>
      </c>
    </row>
    <row r="46" spans="2:18" x14ac:dyDescent="0.25">
      <c r="B46" t="s">
        <v>416</v>
      </c>
      <c r="C46" t="s">
        <v>211</v>
      </c>
      <c r="D46" s="40" t="s">
        <v>100</v>
      </c>
      <c r="E46" s="80">
        <v>5</v>
      </c>
      <c r="F46" s="80">
        <v>6</v>
      </c>
      <c r="G46" s="80">
        <v>14</v>
      </c>
      <c r="H46" s="80">
        <v>6</v>
      </c>
      <c r="I46" s="80">
        <v>6</v>
      </c>
      <c r="J46" s="80">
        <v>7</v>
      </c>
      <c r="K46" s="80">
        <v>6</v>
      </c>
      <c r="L46" s="80">
        <v>8</v>
      </c>
      <c r="M46" s="80">
        <v>9</v>
      </c>
      <c r="N46" s="80">
        <v>10</v>
      </c>
      <c r="O46" s="80">
        <v>7</v>
      </c>
      <c r="P46" s="80">
        <v>6</v>
      </c>
      <c r="Q46" s="80">
        <v>12</v>
      </c>
      <c r="R46" s="203">
        <f t="shared" si="0"/>
        <v>77</v>
      </c>
    </row>
    <row r="47" spans="2:18" x14ac:dyDescent="0.25">
      <c r="D47" s="40" t="s">
        <v>101</v>
      </c>
      <c r="E47" s="80">
        <v>5</v>
      </c>
      <c r="F47" s="80">
        <v>8</v>
      </c>
      <c r="G47" s="80">
        <v>16</v>
      </c>
      <c r="H47" s="80">
        <v>18</v>
      </c>
      <c r="I47" s="80">
        <v>4</v>
      </c>
      <c r="J47" s="80">
        <v>11</v>
      </c>
      <c r="K47" s="80">
        <v>9</v>
      </c>
      <c r="L47" s="80">
        <v>8</v>
      </c>
      <c r="M47" s="80">
        <v>9</v>
      </c>
      <c r="N47" s="80">
        <v>15</v>
      </c>
      <c r="O47" s="80">
        <v>20</v>
      </c>
      <c r="P47" s="80">
        <v>10</v>
      </c>
      <c r="Q47" s="80">
        <v>7</v>
      </c>
      <c r="R47" s="203">
        <f t="shared" si="0"/>
        <v>111</v>
      </c>
    </row>
    <row r="48" spans="2:18" x14ac:dyDescent="0.25">
      <c r="B48" t="s">
        <v>417</v>
      </c>
      <c r="C48" t="s">
        <v>386</v>
      </c>
      <c r="D48" s="40" t="s">
        <v>100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2</v>
      </c>
      <c r="O48" s="80">
        <v>0</v>
      </c>
      <c r="P48" s="80">
        <v>1</v>
      </c>
      <c r="Q48" s="80">
        <v>0</v>
      </c>
      <c r="R48" s="203">
        <f t="shared" si="0"/>
        <v>3</v>
      </c>
    </row>
    <row r="49" spans="1:18" x14ac:dyDescent="0.25">
      <c r="D49" s="40" t="s">
        <v>101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2</v>
      </c>
      <c r="P49" s="80">
        <v>3</v>
      </c>
      <c r="Q49" s="80">
        <v>0</v>
      </c>
      <c r="R49" s="203">
        <f t="shared" si="0"/>
        <v>5</v>
      </c>
    </row>
    <row r="50" spans="1:18" x14ac:dyDescent="0.25">
      <c r="B50" t="s">
        <v>418</v>
      </c>
      <c r="C50" t="s">
        <v>195</v>
      </c>
      <c r="D50" s="40" t="s">
        <v>100</v>
      </c>
      <c r="E50" s="80">
        <v>19</v>
      </c>
      <c r="F50" s="80">
        <v>17</v>
      </c>
      <c r="G50" s="80">
        <v>15</v>
      </c>
      <c r="H50" s="80">
        <v>17</v>
      </c>
      <c r="I50" s="80">
        <v>12</v>
      </c>
      <c r="J50" s="80">
        <v>11</v>
      </c>
      <c r="K50" s="80">
        <v>10</v>
      </c>
      <c r="L50" s="80">
        <v>10</v>
      </c>
      <c r="M50" s="80">
        <v>15</v>
      </c>
      <c r="N50" s="80">
        <v>11</v>
      </c>
      <c r="O50" s="80">
        <v>10</v>
      </c>
      <c r="P50" s="80">
        <v>12</v>
      </c>
      <c r="Q50" s="80">
        <v>12</v>
      </c>
      <c r="R50" s="203">
        <f t="shared" si="0"/>
        <v>120</v>
      </c>
    </row>
    <row r="51" spans="1:18" x14ac:dyDescent="0.25">
      <c r="D51" s="40" t="s">
        <v>101</v>
      </c>
      <c r="E51" s="80">
        <v>12</v>
      </c>
      <c r="F51" s="80">
        <v>9</v>
      </c>
      <c r="G51" s="80">
        <v>18</v>
      </c>
      <c r="H51" s="80">
        <v>23</v>
      </c>
      <c r="I51" s="80">
        <v>9</v>
      </c>
      <c r="J51" s="80">
        <v>15</v>
      </c>
      <c r="K51" s="80">
        <v>16</v>
      </c>
      <c r="L51" s="80">
        <v>16</v>
      </c>
      <c r="M51" s="80">
        <v>24</v>
      </c>
      <c r="N51" s="80">
        <v>13</v>
      </c>
      <c r="O51" s="80">
        <v>19</v>
      </c>
      <c r="P51" s="80">
        <v>16</v>
      </c>
      <c r="Q51" s="80">
        <v>8</v>
      </c>
      <c r="R51" s="203">
        <f t="shared" si="0"/>
        <v>159</v>
      </c>
    </row>
    <row r="52" spans="1:18" x14ac:dyDescent="0.25">
      <c r="B52" t="s">
        <v>419</v>
      </c>
      <c r="C52" t="s">
        <v>310</v>
      </c>
      <c r="D52" s="40" t="s">
        <v>100</v>
      </c>
      <c r="E52" s="80">
        <v>0</v>
      </c>
      <c r="F52" s="80">
        <v>0</v>
      </c>
      <c r="G52" s="80">
        <v>0</v>
      </c>
      <c r="H52" s="80">
        <v>1</v>
      </c>
      <c r="I52" s="80">
        <v>4</v>
      </c>
      <c r="J52" s="80">
        <v>1</v>
      </c>
      <c r="K52" s="80">
        <v>6</v>
      </c>
      <c r="L52" s="80">
        <v>9</v>
      </c>
      <c r="M52" s="80">
        <v>14</v>
      </c>
      <c r="N52" s="80">
        <v>3</v>
      </c>
      <c r="O52" s="80">
        <v>9</v>
      </c>
      <c r="P52" s="80">
        <v>13</v>
      </c>
      <c r="Q52" s="80">
        <v>11</v>
      </c>
      <c r="R52" s="203">
        <f t="shared" si="0"/>
        <v>71</v>
      </c>
    </row>
    <row r="53" spans="1:18" x14ac:dyDescent="0.25">
      <c r="D53" s="40" t="s">
        <v>101</v>
      </c>
      <c r="E53" s="80">
        <v>0</v>
      </c>
      <c r="F53" s="80">
        <v>0</v>
      </c>
      <c r="G53" s="80">
        <v>0</v>
      </c>
      <c r="H53" s="80">
        <v>0</v>
      </c>
      <c r="I53" s="80">
        <v>1</v>
      </c>
      <c r="J53" s="80">
        <v>4</v>
      </c>
      <c r="K53" s="80">
        <v>8</v>
      </c>
      <c r="L53" s="80">
        <v>12</v>
      </c>
      <c r="M53" s="80">
        <v>11</v>
      </c>
      <c r="N53" s="80">
        <v>18</v>
      </c>
      <c r="O53" s="80">
        <v>11</v>
      </c>
      <c r="P53" s="80">
        <v>12</v>
      </c>
      <c r="Q53" s="80">
        <v>11</v>
      </c>
      <c r="R53" s="203">
        <f t="shared" si="0"/>
        <v>88</v>
      </c>
    </row>
    <row r="54" spans="1:18" x14ac:dyDescent="0.25">
      <c r="B54" t="s">
        <v>420</v>
      </c>
      <c r="C54" t="s">
        <v>205</v>
      </c>
      <c r="D54" s="40" t="s">
        <v>100</v>
      </c>
      <c r="E54" s="80">
        <v>3</v>
      </c>
      <c r="F54" s="80">
        <v>1</v>
      </c>
      <c r="G54" s="80">
        <v>4</v>
      </c>
      <c r="H54" s="80">
        <v>0</v>
      </c>
      <c r="I54" s="80">
        <v>4</v>
      </c>
      <c r="J54" s="80">
        <v>4</v>
      </c>
      <c r="K54" s="80">
        <v>1</v>
      </c>
      <c r="L54" s="80">
        <v>4</v>
      </c>
      <c r="M54" s="80">
        <v>4</v>
      </c>
      <c r="N54" s="80">
        <v>2</v>
      </c>
      <c r="O54" s="80">
        <v>6</v>
      </c>
      <c r="P54" s="80">
        <v>7</v>
      </c>
      <c r="Q54" s="80">
        <v>5</v>
      </c>
      <c r="R54" s="203">
        <f t="shared" si="0"/>
        <v>37</v>
      </c>
    </row>
    <row r="55" spans="1:18" x14ac:dyDescent="0.25">
      <c r="D55" s="40" t="s">
        <v>101</v>
      </c>
      <c r="E55" s="80">
        <v>2</v>
      </c>
      <c r="F55" s="80">
        <v>4</v>
      </c>
      <c r="G55" s="80">
        <v>2</v>
      </c>
      <c r="H55" s="80">
        <v>1</v>
      </c>
      <c r="I55" s="80">
        <v>3</v>
      </c>
      <c r="J55" s="80">
        <v>3</v>
      </c>
      <c r="K55" s="80">
        <v>5</v>
      </c>
      <c r="L55" s="80">
        <v>4</v>
      </c>
      <c r="M55" s="80">
        <v>8</v>
      </c>
      <c r="N55" s="80">
        <v>10</v>
      </c>
      <c r="O55" s="80">
        <v>5</v>
      </c>
      <c r="P55" s="80">
        <v>8</v>
      </c>
      <c r="Q55" s="80">
        <v>12</v>
      </c>
      <c r="R55" s="203">
        <f t="shared" si="0"/>
        <v>59</v>
      </c>
    </row>
    <row r="56" spans="1:18" x14ac:dyDescent="0.25">
      <c r="B56" t="s">
        <v>421</v>
      </c>
      <c r="C56" t="s">
        <v>216</v>
      </c>
      <c r="D56" s="40" t="s">
        <v>100</v>
      </c>
      <c r="E56" s="80">
        <v>1</v>
      </c>
      <c r="F56" s="80">
        <v>1</v>
      </c>
      <c r="G56" s="80">
        <v>1</v>
      </c>
      <c r="H56" s="80">
        <v>2</v>
      </c>
      <c r="I56" s="80">
        <v>0</v>
      </c>
      <c r="J56" s="80">
        <v>2</v>
      </c>
      <c r="K56" s="80">
        <v>0</v>
      </c>
      <c r="L56" s="80">
        <v>1</v>
      </c>
      <c r="M56" s="80">
        <v>3</v>
      </c>
      <c r="N56" s="80">
        <v>3</v>
      </c>
      <c r="O56" s="80">
        <v>1</v>
      </c>
      <c r="P56" s="80">
        <v>2</v>
      </c>
      <c r="Q56" s="80">
        <v>1</v>
      </c>
      <c r="R56" s="203">
        <f t="shared" si="0"/>
        <v>15</v>
      </c>
    </row>
    <row r="57" spans="1:18" x14ac:dyDescent="0.25">
      <c r="D57" s="40" t="s">
        <v>101</v>
      </c>
      <c r="E57" s="80">
        <v>3</v>
      </c>
      <c r="F57" s="80">
        <v>6</v>
      </c>
      <c r="G57" s="80">
        <v>3</v>
      </c>
      <c r="H57" s="80">
        <v>4</v>
      </c>
      <c r="I57" s="80">
        <v>5</v>
      </c>
      <c r="J57" s="80">
        <v>6</v>
      </c>
      <c r="K57" s="80">
        <v>3</v>
      </c>
      <c r="L57" s="80">
        <v>2</v>
      </c>
      <c r="M57" s="80">
        <v>3</v>
      </c>
      <c r="N57" s="80">
        <v>5</v>
      </c>
      <c r="O57" s="80">
        <v>5</v>
      </c>
      <c r="P57" s="80">
        <v>7</v>
      </c>
      <c r="Q57" s="80">
        <v>6</v>
      </c>
      <c r="R57" s="203">
        <f t="shared" si="0"/>
        <v>46</v>
      </c>
    </row>
    <row r="58" spans="1:18" x14ac:dyDescent="0.25">
      <c r="B58" t="s">
        <v>422</v>
      </c>
      <c r="C58" t="s">
        <v>318</v>
      </c>
      <c r="D58" s="40" t="s">
        <v>100</v>
      </c>
      <c r="E58" s="80">
        <v>0</v>
      </c>
      <c r="F58" s="80">
        <v>0</v>
      </c>
      <c r="G58" s="80">
        <v>0</v>
      </c>
      <c r="H58" s="80">
        <v>3</v>
      </c>
      <c r="I58" s="80">
        <v>5</v>
      </c>
      <c r="J58" s="80">
        <v>9</v>
      </c>
      <c r="K58" s="80">
        <v>3</v>
      </c>
      <c r="L58" s="80">
        <v>3</v>
      </c>
      <c r="M58" s="80">
        <v>3</v>
      </c>
      <c r="N58" s="80">
        <v>2</v>
      </c>
      <c r="O58" s="80">
        <v>3</v>
      </c>
      <c r="P58" s="80">
        <v>3</v>
      </c>
      <c r="Q58" s="80">
        <v>5</v>
      </c>
      <c r="R58" s="203">
        <f t="shared" si="0"/>
        <v>39</v>
      </c>
    </row>
    <row r="59" spans="1:18" x14ac:dyDescent="0.25">
      <c r="D59" s="40" t="s">
        <v>101</v>
      </c>
      <c r="E59" s="80">
        <v>0</v>
      </c>
      <c r="F59" s="80">
        <v>0</v>
      </c>
      <c r="G59" s="80">
        <v>0</v>
      </c>
      <c r="H59" s="80">
        <v>3</v>
      </c>
      <c r="I59" s="80">
        <v>4</v>
      </c>
      <c r="J59" s="80">
        <v>4</v>
      </c>
      <c r="K59" s="80">
        <v>9</v>
      </c>
      <c r="L59" s="80">
        <v>5</v>
      </c>
      <c r="M59" s="80">
        <v>6</v>
      </c>
      <c r="N59" s="80">
        <v>12</v>
      </c>
      <c r="O59" s="80">
        <v>4</v>
      </c>
      <c r="P59" s="80">
        <v>9</v>
      </c>
      <c r="Q59" s="80">
        <v>8</v>
      </c>
      <c r="R59" s="203">
        <f t="shared" si="0"/>
        <v>64</v>
      </c>
    </row>
    <row r="60" spans="1:18" x14ac:dyDescent="0.25">
      <c r="B60" t="s">
        <v>423</v>
      </c>
      <c r="C60" t="s">
        <v>326</v>
      </c>
      <c r="D60" s="40" t="s">
        <v>100</v>
      </c>
      <c r="E60" s="80">
        <v>14</v>
      </c>
      <c r="F60" s="80">
        <v>15</v>
      </c>
      <c r="G60" s="80">
        <v>16</v>
      </c>
      <c r="H60" s="80">
        <v>15</v>
      </c>
      <c r="I60" s="80">
        <v>19</v>
      </c>
      <c r="J60" s="80">
        <v>12</v>
      </c>
      <c r="K60" s="80">
        <v>9</v>
      </c>
      <c r="L60" s="80">
        <v>14</v>
      </c>
      <c r="M60" s="80">
        <v>13</v>
      </c>
      <c r="N60" s="80">
        <v>17</v>
      </c>
      <c r="O60" s="80">
        <v>17</v>
      </c>
      <c r="P60" s="80">
        <v>13</v>
      </c>
      <c r="Q60" s="80">
        <v>13</v>
      </c>
      <c r="R60" s="203">
        <f t="shared" si="0"/>
        <v>142</v>
      </c>
    </row>
    <row r="61" spans="1:18" x14ac:dyDescent="0.25">
      <c r="D61" s="40" t="s">
        <v>101</v>
      </c>
      <c r="E61" s="80">
        <v>3</v>
      </c>
      <c r="F61" s="80">
        <v>1</v>
      </c>
      <c r="G61" s="80">
        <v>6</v>
      </c>
      <c r="H61" s="80">
        <v>9</v>
      </c>
      <c r="I61" s="80">
        <v>4</v>
      </c>
      <c r="J61" s="80">
        <v>6</v>
      </c>
      <c r="K61" s="80">
        <v>3</v>
      </c>
      <c r="L61" s="80">
        <v>5</v>
      </c>
      <c r="M61" s="80">
        <v>8</v>
      </c>
      <c r="N61" s="80">
        <v>3</v>
      </c>
      <c r="O61" s="80">
        <v>4</v>
      </c>
      <c r="P61" s="80">
        <v>5</v>
      </c>
      <c r="Q61" s="80">
        <v>6</v>
      </c>
      <c r="R61" s="203">
        <f t="shared" si="0"/>
        <v>53</v>
      </c>
    </row>
    <row r="62" spans="1:18" s="2" customFormat="1" hidden="1" x14ac:dyDescent="0.25">
      <c r="A62"/>
      <c r="B62" t="s">
        <v>424</v>
      </c>
      <c r="C62" t="s">
        <v>233</v>
      </c>
      <c r="D62" s="40" t="s">
        <v>100</v>
      </c>
      <c r="E62" s="80">
        <v>0</v>
      </c>
      <c r="F62" s="80">
        <v>1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203">
        <f t="shared" si="0"/>
        <v>0</v>
      </c>
    </row>
    <row r="63" spans="1:18" hidden="1" x14ac:dyDescent="0.25">
      <c r="D63" s="40" t="s">
        <v>101</v>
      </c>
      <c r="E63" s="80">
        <v>0</v>
      </c>
      <c r="F63" s="80">
        <v>1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203">
        <f t="shared" si="0"/>
        <v>0</v>
      </c>
    </row>
    <row r="64" spans="1:18" x14ac:dyDescent="0.25">
      <c r="A64" s="2"/>
      <c r="B64" s="4" t="s">
        <v>6</v>
      </c>
      <c r="C64" s="4"/>
      <c r="D64" s="85"/>
      <c r="E64" s="46">
        <v>415</v>
      </c>
      <c r="F64" s="46">
        <v>443</v>
      </c>
      <c r="G64" s="46">
        <v>539</v>
      </c>
      <c r="H64" s="46">
        <v>532</v>
      </c>
      <c r="I64" s="46">
        <v>450</v>
      </c>
      <c r="J64" s="46">
        <v>486</v>
      </c>
      <c r="K64" s="46">
        <v>423</v>
      </c>
      <c r="L64" s="46">
        <v>477</v>
      </c>
      <c r="M64" s="46">
        <v>536</v>
      </c>
      <c r="N64" s="46">
        <v>583</v>
      </c>
      <c r="O64" s="46">
        <v>611</v>
      </c>
      <c r="P64" s="46">
        <v>682</v>
      </c>
      <c r="Q64" s="46">
        <v>715</v>
      </c>
      <c r="R64" s="46">
        <f t="shared" si="0"/>
        <v>5495</v>
      </c>
    </row>
  </sheetData>
  <mergeCells count="3">
    <mergeCell ref="B1:R1"/>
    <mergeCell ref="B2:R2"/>
    <mergeCell ref="B4:R4"/>
  </mergeCells>
  <hyperlinks>
    <hyperlink ref="V1" location="'Table of contents'!A1" display="Return to Table of Contents"/>
  </hyperlinks>
  <pageMargins left="0.7" right="0.7" top="0.75" bottom="0.75" header="0.3" footer="0.3"/>
  <pageSetup scale="91" fitToHeight="2" orientation="landscape" r:id="rId1"/>
  <rowBreaks count="1" manualBreakCount="1">
    <brk id="31" max="1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79"/>
  <sheetViews>
    <sheetView showGridLines="0" zoomScaleNormal="100" zoomScaleSheetLayoutView="100" workbookViewId="0">
      <pane ySplit="5" topLeftCell="A42" activePane="bottomLeft" state="frozen"/>
      <selection activeCell="C34" sqref="C34"/>
      <selection pane="bottomLeft" activeCell="R7" sqref="R7:R78"/>
    </sheetView>
  </sheetViews>
  <sheetFormatPr defaultRowHeight="15" x14ac:dyDescent="0.25"/>
  <cols>
    <col min="1" max="1" width="1" customWidth="1"/>
    <col min="2" max="2" width="7.5703125" customWidth="1"/>
    <col min="3" max="3" width="43" bestFit="1" customWidth="1"/>
    <col min="4" max="4" width="8.28515625" style="227" customWidth="1"/>
    <col min="5" max="7" width="5.7109375" hidden="1" customWidth="1"/>
    <col min="8" max="17" width="5.7109375" customWidth="1"/>
    <col min="18" max="18" width="7.85546875" customWidth="1"/>
    <col min="22" max="22" width="25.85546875" bestFit="1" customWidth="1"/>
  </cols>
  <sheetData>
    <row r="1" spans="2:22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V1" s="318" t="s">
        <v>1423</v>
      </c>
    </row>
    <row r="2" spans="2:22" ht="15.75" x14ac:dyDescent="0.25">
      <c r="B2" s="362" t="s">
        <v>396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</row>
    <row r="3" spans="2:22" x14ac:dyDescent="0.25">
      <c r="B3" s="6"/>
      <c r="C3" s="2"/>
      <c r="D3" s="22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87"/>
    </row>
    <row r="4" spans="2:22" x14ac:dyDescent="0.25">
      <c r="B4" s="358" t="s">
        <v>362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</row>
    <row r="5" spans="2:22" x14ac:dyDescent="0.25">
      <c r="B5" s="192" t="s">
        <v>279</v>
      </c>
      <c r="C5" s="191" t="s">
        <v>39</v>
      </c>
      <c r="D5" s="226" t="s">
        <v>280</v>
      </c>
      <c r="E5" s="192">
        <v>2006</v>
      </c>
      <c r="F5" s="192">
        <v>2007</v>
      </c>
      <c r="G5" s="192">
        <v>2008</v>
      </c>
      <c r="H5" s="192">
        <v>2009</v>
      </c>
      <c r="I5" s="192">
        <v>2010</v>
      </c>
      <c r="J5" s="192">
        <v>2011</v>
      </c>
      <c r="K5" s="192">
        <v>2012</v>
      </c>
      <c r="L5" s="192">
        <v>2013</v>
      </c>
      <c r="M5" s="192">
        <v>2014</v>
      </c>
      <c r="N5" s="192">
        <v>2015</v>
      </c>
      <c r="O5" s="192">
        <v>2016</v>
      </c>
      <c r="P5" s="346">
        <v>2017</v>
      </c>
      <c r="Q5" s="327">
        <v>2018</v>
      </c>
      <c r="R5" s="192" t="s">
        <v>6</v>
      </c>
    </row>
    <row r="6" spans="2:22" x14ac:dyDescent="0.25">
      <c r="B6" t="s">
        <v>398</v>
      </c>
      <c r="C6" t="s">
        <v>198</v>
      </c>
      <c r="D6" s="227" t="s">
        <v>100</v>
      </c>
      <c r="E6" s="80">
        <v>13</v>
      </c>
      <c r="F6" s="80">
        <v>13</v>
      </c>
      <c r="G6" s="80">
        <v>11</v>
      </c>
      <c r="H6" s="80">
        <v>14</v>
      </c>
      <c r="I6" s="80">
        <v>8</v>
      </c>
      <c r="J6" s="80">
        <v>6</v>
      </c>
      <c r="K6" s="80">
        <v>13</v>
      </c>
      <c r="L6" s="80">
        <v>7</v>
      </c>
      <c r="M6" s="80">
        <v>12</v>
      </c>
      <c r="N6" s="80">
        <v>27</v>
      </c>
      <c r="O6" s="80">
        <v>20</v>
      </c>
      <c r="P6" s="80">
        <v>22</v>
      </c>
      <c r="Q6" s="80">
        <v>12</v>
      </c>
      <c r="R6" s="203">
        <f>SUM(H6:Q6)</f>
        <v>141</v>
      </c>
    </row>
    <row r="7" spans="2:22" x14ac:dyDescent="0.25">
      <c r="D7" s="227" t="s">
        <v>101</v>
      </c>
      <c r="E7" s="80">
        <v>16</v>
      </c>
      <c r="F7" s="80">
        <v>23</v>
      </c>
      <c r="G7" s="80">
        <v>21</v>
      </c>
      <c r="H7" s="80">
        <v>23</v>
      </c>
      <c r="I7" s="80">
        <v>18</v>
      </c>
      <c r="J7" s="80">
        <v>11</v>
      </c>
      <c r="K7" s="80">
        <v>21</v>
      </c>
      <c r="L7" s="80">
        <v>28</v>
      </c>
      <c r="M7" s="80">
        <v>25</v>
      </c>
      <c r="N7" s="80">
        <v>43</v>
      </c>
      <c r="O7" s="80">
        <v>43</v>
      </c>
      <c r="P7" s="80">
        <v>36</v>
      </c>
      <c r="Q7" s="80">
        <v>15</v>
      </c>
      <c r="R7" s="203">
        <f t="shared" ref="R7:R70" si="0">SUM(H7:Q7)</f>
        <v>263</v>
      </c>
    </row>
    <row r="8" spans="2:22" x14ac:dyDescent="0.25">
      <c r="B8" t="s">
        <v>425</v>
      </c>
      <c r="C8" t="s">
        <v>141</v>
      </c>
      <c r="D8" s="227" t="s">
        <v>100</v>
      </c>
      <c r="E8" s="80">
        <v>40</v>
      </c>
      <c r="F8" s="80">
        <v>11</v>
      </c>
      <c r="G8" s="80">
        <v>19</v>
      </c>
      <c r="H8" s="80">
        <v>33</v>
      </c>
      <c r="I8" s="80">
        <v>21</v>
      </c>
      <c r="J8" s="80">
        <v>26</v>
      </c>
      <c r="K8" s="80">
        <v>17</v>
      </c>
      <c r="L8" s="80">
        <v>16</v>
      </c>
      <c r="M8" s="80">
        <v>16</v>
      </c>
      <c r="N8" s="80">
        <v>16</v>
      </c>
      <c r="O8" s="80">
        <v>17</v>
      </c>
      <c r="P8" s="80">
        <v>18</v>
      </c>
      <c r="Q8" s="80">
        <v>15</v>
      </c>
      <c r="R8" s="203">
        <f t="shared" si="0"/>
        <v>195</v>
      </c>
    </row>
    <row r="9" spans="2:22" x14ac:dyDescent="0.25">
      <c r="D9" s="227" t="s">
        <v>101</v>
      </c>
      <c r="E9" s="80">
        <v>17</v>
      </c>
      <c r="F9" s="80">
        <v>10</v>
      </c>
      <c r="G9" s="80">
        <v>4</v>
      </c>
      <c r="H9" s="80">
        <v>12</v>
      </c>
      <c r="I9" s="80">
        <v>7</v>
      </c>
      <c r="J9" s="80">
        <v>6</v>
      </c>
      <c r="K9" s="80">
        <v>11</v>
      </c>
      <c r="L9" s="80">
        <v>9</v>
      </c>
      <c r="M9" s="80">
        <v>7</v>
      </c>
      <c r="N9" s="80">
        <v>5</v>
      </c>
      <c r="O9" s="80">
        <v>7</v>
      </c>
      <c r="P9" s="80">
        <v>7</v>
      </c>
      <c r="Q9" s="80">
        <v>10</v>
      </c>
      <c r="R9" s="203">
        <f t="shared" si="0"/>
        <v>81</v>
      </c>
    </row>
    <row r="10" spans="2:22" x14ac:dyDescent="0.25">
      <c r="B10" t="s">
        <v>426</v>
      </c>
      <c r="C10" t="s">
        <v>143</v>
      </c>
      <c r="D10" s="227" t="s">
        <v>100</v>
      </c>
      <c r="E10" s="80">
        <v>0</v>
      </c>
      <c r="F10" s="80">
        <v>3</v>
      </c>
      <c r="G10" s="80">
        <v>2</v>
      </c>
      <c r="H10" s="80">
        <v>2</v>
      </c>
      <c r="I10" s="80">
        <v>0</v>
      </c>
      <c r="J10" s="80">
        <v>2</v>
      </c>
      <c r="K10" s="80">
        <v>1</v>
      </c>
      <c r="L10" s="80">
        <v>0</v>
      </c>
      <c r="M10" s="80">
        <v>1</v>
      </c>
      <c r="N10" s="80">
        <v>2</v>
      </c>
      <c r="O10" s="80">
        <v>0</v>
      </c>
      <c r="P10" s="80">
        <v>0</v>
      </c>
      <c r="Q10" s="80">
        <v>1</v>
      </c>
      <c r="R10" s="203">
        <f t="shared" si="0"/>
        <v>9</v>
      </c>
    </row>
    <row r="11" spans="2:22" x14ac:dyDescent="0.25">
      <c r="D11" s="227" t="s">
        <v>101</v>
      </c>
      <c r="E11" s="80">
        <v>0</v>
      </c>
      <c r="F11" s="80">
        <v>1</v>
      </c>
      <c r="G11" s="80">
        <v>0</v>
      </c>
      <c r="H11" s="80">
        <v>0</v>
      </c>
      <c r="I11" s="80">
        <v>0</v>
      </c>
      <c r="J11" s="80">
        <v>2</v>
      </c>
      <c r="K11" s="80">
        <v>0</v>
      </c>
      <c r="L11" s="80">
        <v>1</v>
      </c>
      <c r="M11" s="80">
        <v>0</v>
      </c>
      <c r="N11" s="80">
        <v>1</v>
      </c>
      <c r="O11" s="80">
        <v>1</v>
      </c>
      <c r="P11" s="80">
        <v>0</v>
      </c>
      <c r="Q11" s="80">
        <v>1</v>
      </c>
      <c r="R11" s="203">
        <f t="shared" si="0"/>
        <v>6</v>
      </c>
    </row>
    <row r="12" spans="2:22" x14ac:dyDescent="0.25">
      <c r="B12" t="s">
        <v>400</v>
      </c>
      <c r="C12" t="s">
        <v>163</v>
      </c>
      <c r="D12" s="227" t="s">
        <v>100</v>
      </c>
      <c r="E12" s="80">
        <v>17</v>
      </c>
      <c r="F12" s="80">
        <v>17</v>
      </c>
      <c r="G12" s="80">
        <v>19</v>
      </c>
      <c r="H12" s="80">
        <v>20</v>
      </c>
      <c r="I12" s="80">
        <v>10</v>
      </c>
      <c r="J12" s="80">
        <v>30</v>
      </c>
      <c r="K12" s="80">
        <v>26</v>
      </c>
      <c r="L12" s="80">
        <v>14</v>
      </c>
      <c r="M12" s="80">
        <v>16</v>
      </c>
      <c r="N12" s="80">
        <v>23</v>
      </c>
      <c r="O12" s="80">
        <v>7</v>
      </c>
      <c r="P12" s="80">
        <v>17</v>
      </c>
      <c r="Q12" s="80">
        <v>20</v>
      </c>
      <c r="R12" s="203">
        <f t="shared" si="0"/>
        <v>183</v>
      </c>
    </row>
    <row r="13" spans="2:22" x14ac:dyDescent="0.25">
      <c r="D13" s="227" t="s">
        <v>101</v>
      </c>
      <c r="E13" s="80">
        <v>17</v>
      </c>
      <c r="F13" s="80">
        <v>32</v>
      </c>
      <c r="G13" s="80">
        <v>21</v>
      </c>
      <c r="H13" s="80">
        <v>24</v>
      </c>
      <c r="I13" s="80">
        <v>20</v>
      </c>
      <c r="J13" s="80">
        <v>27</v>
      </c>
      <c r="K13" s="80">
        <v>42</v>
      </c>
      <c r="L13" s="80">
        <v>32</v>
      </c>
      <c r="M13" s="80">
        <v>35</v>
      </c>
      <c r="N13" s="80">
        <v>22</v>
      </c>
      <c r="O13" s="80">
        <v>11</v>
      </c>
      <c r="P13" s="80">
        <v>21</v>
      </c>
      <c r="Q13" s="80">
        <v>24</v>
      </c>
      <c r="R13" s="203">
        <f t="shared" si="0"/>
        <v>258</v>
      </c>
    </row>
    <row r="14" spans="2:22" x14ac:dyDescent="0.25">
      <c r="B14" t="s">
        <v>401</v>
      </c>
      <c r="C14" t="s">
        <v>164</v>
      </c>
      <c r="D14" s="227" t="s">
        <v>100</v>
      </c>
      <c r="E14" s="80">
        <v>3</v>
      </c>
      <c r="F14" s="80">
        <v>4</v>
      </c>
      <c r="G14" s="80">
        <v>0</v>
      </c>
      <c r="H14" s="80">
        <v>3</v>
      </c>
      <c r="I14" s="80">
        <v>2</v>
      </c>
      <c r="J14" s="80">
        <v>3</v>
      </c>
      <c r="K14" s="80">
        <v>2</v>
      </c>
      <c r="L14" s="80">
        <v>2</v>
      </c>
      <c r="M14" s="80">
        <v>0</v>
      </c>
      <c r="N14" s="80">
        <v>3</v>
      </c>
      <c r="O14" s="80">
        <v>3</v>
      </c>
      <c r="P14" s="80">
        <v>3</v>
      </c>
      <c r="Q14" s="80">
        <v>1</v>
      </c>
      <c r="R14" s="203">
        <f t="shared" si="0"/>
        <v>22</v>
      </c>
    </row>
    <row r="15" spans="2:22" x14ac:dyDescent="0.25">
      <c r="D15" s="227" t="s">
        <v>101</v>
      </c>
      <c r="E15" s="80">
        <v>4</v>
      </c>
      <c r="F15" s="80">
        <v>3</v>
      </c>
      <c r="G15" s="80">
        <v>5</v>
      </c>
      <c r="H15" s="80">
        <v>3</v>
      </c>
      <c r="I15" s="80">
        <v>4</v>
      </c>
      <c r="J15" s="80">
        <v>4</v>
      </c>
      <c r="K15" s="80">
        <v>3</v>
      </c>
      <c r="L15" s="80">
        <v>6</v>
      </c>
      <c r="M15" s="80">
        <v>2</v>
      </c>
      <c r="N15" s="80">
        <v>7</v>
      </c>
      <c r="O15" s="80">
        <v>5</v>
      </c>
      <c r="P15" s="80">
        <v>9</v>
      </c>
      <c r="Q15" s="80">
        <v>4</v>
      </c>
      <c r="R15" s="203">
        <f t="shared" si="0"/>
        <v>47</v>
      </c>
    </row>
    <row r="16" spans="2:22" x14ac:dyDescent="0.25">
      <c r="B16" t="s">
        <v>402</v>
      </c>
      <c r="C16" t="s">
        <v>166</v>
      </c>
      <c r="D16" s="227" t="s">
        <v>100</v>
      </c>
      <c r="E16" s="80">
        <v>12</v>
      </c>
      <c r="F16" s="80">
        <v>15</v>
      </c>
      <c r="G16" s="80">
        <v>11</v>
      </c>
      <c r="H16" s="80">
        <v>7</v>
      </c>
      <c r="I16" s="80">
        <v>7</v>
      </c>
      <c r="J16" s="80">
        <v>9</v>
      </c>
      <c r="K16" s="80">
        <v>2</v>
      </c>
      <c r="L16" s="80">
        <v>5</v>
      </c>
      <c r="M16" s="80">
        <v>8</v>
      </c>
      <c r="N16" s="80">
        <v>8</v>
      </c>
      <c r="O16" s="80">
        <v>6</v>
      </c>
      <c r="P16" s="80">
        <v>7</v>
      </c>
      <c r="Q16" s="80">
        <v>4</v>
      </c>
      <c r="R16" s="203">
        <f t="shared" si="0"/>
        <v>63</v>
      </c>
    </row>
    <row r="17" spans="2:18" x14ac:dyDescent="0.25">
      <c r="D17" s="227" t="s">
        <v>101</v>
      </c>
      <c r="E17" s="80">
        <v>27</v>
      </c>
      <c r="F17" s="80">
        <v>21</v>
      </c>
      <c r="G17" s="80">
        <v>22</v>
      </c>
      <c r="H17" s="80">
        <v>25</v>
      </c>
      <c r="I17" s="80">
        <v>20</v>
      </c>
      <c r="J17" s="80">
        <v>25</v>
      </c>
      <c r="K17" s="80">
        <v>21</v>
      </c>
      <c r="L17" s="80">
        <v>20</v>
      </c>
      <c r="M17" s="80">
        <v>18</v>
      </c>
      <c r="N17" s="80">
        <v>32</v>
      </c>
      <c r="O17" s="80">
        <v>27</v>
      </c>
      <c r="P17" s="80">
        <v>25</v>
      </c>
      <c r="Q17" s="80">
        <v>34</v>
      </c>
      <c r="R17" s="203">
        <f t="shared" si="0"/>
        <v>247</v>
      </c>
    </row>
    <row r="18" spans="2:18" x14ac:dyDescent="0.25">
      <c r="B18" t="s">
        <v>427</v>
      </c>
      <c r="C18" t="s">
        <v>167</v>
      </c>
      <c r="D18" s="227" t="s">
        <v>100</v>
      </c>
      <c r="E18" s="80">
        <v>6</v>
      </c>
      <c r="F18" s="80">
        <v>5</v>
      </c>
      <c r="G18" s="80">
        <v>7</v>
      </c>
      <c r="H18" s="80">
        <v>7</v>
      </c>
      <c r="I18" s="80">
        <v>3</v>
      </c>
      <c r="J18" s="80">
        <v>3</v>
      </c>
      <c r="K18" s="80">
        <v>5</v>
      </c>
      <c r="L18" s="80">
        <v>2</v>
      </c>
      <c r="M18" s="80">
        <v>0</v>
      </c>
      <c r="N18" s="80">
        <v>0</v>
      </c>
      <c r="O18" s="80">
        <v>4</v>
      </c>
      <c r="P18" s="80">
        <v>2</v>
      </c>
      <c r="Q18" s="80">
        <v>5</v>
      </c>
      <c r="R18" s="203">
        <f t="shared" si="0"/>
        <v>31</v>
      </c>
    </row>
    <row r="19" spans="2:18" x14ac:dyDescent="0.25">
      <c r="D19" s="227" t="s">
        <v>101</v>
      </c>
      <c r="E19" s="80">
        <v>12</v>
      </c>
      <c r="F19" s="80">
        <v>17</v>
      </c>
      <c r="G19" s="80">
        <v>22</v>
      </c>
      <c r="H19" s="80">
        <v>16</v>
      </c>
      <c r="I19" s="80">
        <v>1</v>
      </c>
      <c r="J19" s="80">
        <v>7</v>
      </c>
      <c r="K19" s="80">
        <v>5</v>
      </c>
      <c r="L19" s="80">
        <v>6</v>
      </c>
      <c r="M19" s="80">
        <v>5</v>
      </c>
      <c r="N19" s="80">
        <v>8</v>
      </c>
      <c r="O19" s="80">
        <v>13</v>
      </c>
      <c r="P19" s="80">
        <v>8</v>
      </c>
      <c r="Q19" s="80">
        <v>15</v>
      </c>
      <c r="R19" s="203">
        <f t="shared" si="0"/>
        <v>84</v>
      </c>
    </row>
    <row r="20" spans="2:18" x14ac:dyDescent="0.25">
      <c r="B20" t="s">
        <v>403</v>
      </c>
      <c r="C20" t="s">
        <v>168</v>
      </c>
      <c r="D20" s="227" t="s">
        <v>100</v>
      </c>
      <c r="E20" s="80">
        <v>9</v>
      </c>
      <c r="F20" s="80">
        <v>14</v>
      </c>
      <c r="G20" s="80">
        <v>13</v>
      </c>
      <c r="H20" s="80">
        <v>10</v>
      </c>
      <c r="I20" s="80">
        <v>4</v>
      </c>
      <c r="J20" s="80">
        <v>5</v>
      </c>
      <c r="K20" s="80">
        <v>3</v>
      </c>
      <c r="L20" s="80">
        <v>4</v>
      </c>
      <c r="M20" s="80">
        <v>2</v>
      </c>
      <c r="N20" s="80">
        <v>6</v>
      </c>
      <c r="O20" s="80">
        <v>11</v>
      </c>
      <c r="P20" s="80">
        <v>18</v>
      </c>
      <c r="Q20" s="80">
        <v>20</v>
      </c>
      <c r="R20" s="203">
        <f t="shared" si="0"/>
        <v>83</v>
      </c>
    </row>
    <row r="21" spans="2:18" x14ac:dyDescent="0.25">
      <c r="D21" s="227" t="s">
        <v>101</v>
      </c>
      <c r="E21" s="80">
        <v>55</v>
      </c>
      <c r="F21" s="80">
        <v>42</v>
      </c>
      <c r="G21" s="80">
        <v>53</v>
      </c>
      <c r="H21" s="80">
        <v>40</v>
      </c>
      <c r="I21" s="80">
        <v>14</v>
      </c>
      <c r="J21" s="80">
        <v>22</v>
      </c>
      <c r="K21" s="80">
        <v>26</v>
      </c>
      <c r="L21" s="80">
        <v>23</v>
      </c>
      <c r="M21" s="80">
        <v>10</v>
      </c>
      <c r="N21" s="80">
        <v>26</v>
      </c>
      <c r="O21" s="80">
        <v>46</v>
      </c>
      <c r="P21" s="80">
        <v>64</v>
      </c>
      <c r="Q21" s="80">
        <v>67</v>
      </c>
      <c r="R21" s="203">
        <f t="shared" si="0"/>
        <v>338</v>
      </c>
    </row>
    <row r="22" spans="2:18" x14ac:dyDescent="0.25">
      <c r="B22" t="s">
        <v>404</v>
      </c>
      <c r="C22" t="s">
        <v>176</v>
      </c>
      <c r="D22" s="227" t="s">
        <v>100</v>
      </c>
      <c r="E22" s="80">
        <v>6</v>
      </c>
      <c r="F22" s="80">
        <v>8</v>
      </c>
      <c r="G22" s="80">
        <v>4</v>
      </c>
      <c r="H22" s="80">
        <v>4</v>
      </c>
      <c r="I22" s="80">
        <v>4</v>
      </c>
      <c r="J22" s="80">
        <v>7</v>
      </c>
      <c r="K22" s="80">
        <v>4</v>
      </c>
      <c r="L22" s="80">
        <v>1</v>
      </c>
      <c r="M22" s="80">
        <v>2</v>
      </c>
      <c r="N22" s="80">
        <v>5</v>
      </c>
      <c r="O22" s="80">
        <v>10</v>
      </c>
      <c r="P22" s="80">
        <v>10</v>
      </c>
      <c r="Q22" s="80">
        <v>17</v>
      </c>
      <c r="R22" s="203">
        <f t="shared" si="0"/>
        <v>64</v>
      </c>
    </row>
    <row r="23" spans="2:18" x14ac:dyDescent="0.25">
      <c r="D23" s="227" t="s">
        <v>101</v>
      </c>
      <c r="E23" s="80">
        <v>89</v>
      </c>
      <c r="F23" s="80">
        <v>82</v>
      </c>
      <c r="G23" s="80">
        <v>68</v>
      </c>
      <c r="H23" s="80">
        <v>61</v>
      </c>
      <c r="I23" s="80">
        <v>45</v>
      </c>
      <c r="J23" s="80">
        <v>47</v>
      </c>
      <c r="K23" s="80">
        <v>30</v>
      </c>
      <c r="L23" s="80">
        <v>25</v>
      </c>
      <c r="M23" s="80">
        <v>37</v>
      </c>
      <c r="N23" s="80">
        <v>70</v>
      </c>
      <c r="O23" s="80">
        <v>100</v>
      </c>
      <c r="P23" s="80">
        <v>135</v>
      </c>
      <c r="Q23" s="80">
        <v>152</v>
      </c>
      <c r="R23" s="203">
        <f t="shared" si="0"/>
        <v>702</v>
      </c>
    </row>
    <row r="24" spans="2:18" x14ac:dyDescent="0.25">
      <c r="B24" t="s">
        <v>405</v>
      </c>
      <c r="C24" t="s">
        <v>173</v>
      </c>
      <c r="D24" s="227" t="s">
        <v>100</v>
      </c>
      <c r="E24" s="80">
        <v>5</v>
      </c>
      <c r="F24" s="80">
        <v>2</v>
      </c>
      <c r="G24" s="80">
        <v>3</v>
      </c>
      <c r="H24" s="80">
        <v>3</v>
      </c>
      <c r="I24" s="80">
        <v>4</v>
      </c>
      <c r="J24" s="80">
        <v>5</v>
      </c>
      <c r="K24" s="80">
        <v>4</v>
      </c>
      <c r="L24" s="80">
        <v>3</v>
      </c>
      <c r="M24" s="80">
        <v>8</v>
      </c>
      <c r="N24" s="80">
        <v>1</v>
      </c>
      <c r="O24" s="80">
        <v>13</v>
      </c>
      <c r="P24" s="80">
        <v>14</v>
      </c>
      <c r="Q24" s="80">
        <v>17</v>
      </c>
      <c r="R24" s="203">
        <f t="shared" si="0"/>
        <v>72</v>
      </c>
    </row>
    <row r="25" spans="2:18" x14ac:dyDescent="0.25">
      <c r="D25" s="227" t="s">
        <v>101</v>
      </c>
      <c r="E25" s="80">
        <v>30</v>
      </c>
      <c r="F25" s="80">
        <v>17</v>
      </c>
      <c r="G25" s="80">
        <v>18</v>
      </c>
      <c r="H25" s="80">
        <v>23</v>
      </c>
      <c r="I25" s="80">
        <v>16</v>
      </c>
      <c r="J25" s="80">
        <v>21</v>
      </c>
      <c r="K25" s="80">
        <v>15</v>
      </c>
      <c r="L25" s="80">
        <v>11</v>
      </c>
      <c r="M25" s="80">
        <v>16</v>
      </c>
      <c r="N25" s="80">
        <v>40</v>
      </c>
      <c r="O25" s="80">
        <v>68</v>
      </c>
      <c r="P25" s="80">
        <v>149</v>
      </c>
      <c r="Q25" s="80">
        <v>113</v>
      </c>
      <c r="R25" s="203">
        <f t="shared" si="0"/>
        <v>472</v>
      </c>
    </row>
    <row r="26" spans="2:18" x14ac:dyDescent="0.25">
      <c r="B26" t="s">
        <v>428</v>
      </c>
      <c r="C26" t="s">
        <v>174</v>
      </c>
      <c r="D26" s="227" t="s">
        <v>100</v>
      </c>
      <c r="E26" s="80">
        <v>2</v>
      </c>
      <c r="F26" s="80">
        <v>4</v>
      </c>
      <c r="G26" s="80">
        <v>0</v>
      </c>
      <c r="H26" s="80">
        <v>1</v>
      </c>
      <c r="I26" s="80">
        <v>1</v>
      </c>
      <c r="J26" s="80">
        <v>0</v>
      </c>
      <c r="K26" s="80">
        <v>0</v>
      </c>
      <c r="L26" s="80">
        <v>0</v>
      </c>
      <c r="M26" s="80">
        <v>0</v>
      </c>
      <c r="N26" s="80">
        <v>2</v>
      </c>
      <c r="O26" s="80">
        <v>1</v>
      </c>
      <c r="P26" s="80">
        <v>1</v>
      </c>
      <c r="Q26" s="80"/>
      <c r="R26" s="203">
        <f t="shared" si="0"/>
        <v>6</v>
      </c>
    </row>
    <row r="27" spans="2:18" x14ac:dyDescent="0.25">
      <c r="D27" s="227" t="s">
        <v>101</v>
      </c>
      <c r="E27" s="80">
        <v>25</v>
      </c>
      <c r="F27" s="80">
        <v>8</v>
      </c>
      <c r="G27" s="80">
        <v>9</v>
      </c>
      <c r="H27" s="80">
        <v>10</v>
      </c>
      <c r="I27" s="80">
        <v>6</v>
      </c>
      <c r="J27" s="80">
        <v>3</v>
      </c>
      <c r="K27" s="80">
        <v>2</v>
      </c>
      <c r="L27" s="80">
        <v>1</v>
      </c>
      <c r="M27" s="80">
        <v>3</v>
      </c>
      <c r="N27" s="80">
        <v>5</v>
      </c>
      <c r="O27" s="80">
        <v>11</v>
      </c>
      <c r="P27" s="80">
        <v>26</v>
      </c>
      <c r="Q27" s="80">
        <v>17</v>
      </c>
      <c r="R27" s="203">
        <f t="shared" si="0"/>
        <v>84</v>
      </c>
    </row>
    <row r="28" spans="2:18" x14ac:dyDescent="0.25">
      <c r="B28" t="s">
        <v>429</v>
      </c>
      <c r="C28" t="s">
        <v>171</v>
      </c>
      <c r="D28" s="227" t="s">
        <v>100</v>
      </c>
      <c r="E28" s="80">
        <v>1</v>
      </c>
      <c r="F28" s="80">
        <v>1</v>
      </c>
      <c r="G28" s="80">
        <v>2</v>
      </c>
      <c r="H28" s="80">
        <v>2</v>
      </c>
      <c r="I28" s="80">
        <v>2</v>
      </c>
      <c r="J28" s="80">
        <v>1</v>
      </c>
      <c r="K28" s="80">
        <v>1</v>
      </c>
      <c r="L28" s="80">
        <v>3</v>
      </c>
      <c r="M28" s="80">
        <v>2</v>
      </c>
      <c r="N28" s="80">
        <v>1</v>
      </c>
      <c r="O28" s="80">
        <v>0</v>
      </c>
      <c r="P28" s="80">
        <v>2</v>
      </c>
      <c r="Q28" s="80">
        <v>1</v>
      </c>
      <c r="R28" s="203">
        <f t="shared" si="0"/>
        <v>15</v>
      </c>
    </row>
    <row r="29" spans="2:18" x14ac:dyDescent="0.25">
      <c r="D29" s="227" t="s">
        <v>101</v>
      </c>
      <c r="E29" s="80">
        <v>2</v>
      </c>
      <c r="F29" s="80">
        <v>3</v>
      </c>
      <c r="G29" s="80">
        <v>1</v>
      </c>
      <c r="H29" s="80">
        <v>10</v>
      </c>
      <c r="I29" s="80">
        <v>6</v>
      </c>
      <c r="J29" s="80">
        <v>10</v>
      </c>
      <c r="K29" s="80">
        <v>10</v>
      </c>
      <c r="L29" s="80">
        <v>11</v>
      </c>
      <c r="M29" s="80">
        <v>6</v>
      </c>
      <c r="N29" s="80">
        <v>11</v>
      </c>
      <c r="O29" s="80">
        <v>13</v>
      </c>
      <c r="P29" s="80">
        <v>10</v>
      </c>
      <c r="Q29" s="80">
        <v>13</v>
      </c>
      <c r="R29" s="203">
        <f t="shared" si="0"/>
        <v>100</v>
      </c>
    </row>
    <row r="30" spans="2:18" x14ac:dyDescent="0.25">
      <c r="B30" t="s">
        <v>430</v>
      </c>
      <c r="C30" t="s">
        <v>901</v>
      </c>
      <c r="D30" s="227" t="s">
        <v>100</v>
      </c>
      <c r="E30" s="80">
        <v>0</v>
      </c>
      <c r="F30" s="80">
        <v>1</v>
      </c>
      <c r="G30" s="80">
        <v>0</v>
      </c>
      <c r="H30" s="80">
        <v>1</v>
      </c>
      <c r="I30" s="80">
        <v>1</v>
      </c>
      <c r="J30" s="80">
        <v>1</v>
      </c>
      <c r="K30" s="80">
        <v>1</v>
      </c>
      <c r="L30" s="80">
        <v>1</v>
      </c>
      <c r="M30" s="80">
        <v>1</v>
      </c>
      <c r="N30" s="80">
        <v>0</v>
      </c>
      <c r="O30" s="80">
        <v>1</v>
      </c>
      <c r="P30" s="80">
        <v>0</v>
      </c>
      <c r="Q30" s="80"/>
      <c r="R30" s="203">
        <f t="shared" si="0"/>
        <v>7</v>
      </c>
    </row>
    <row r="31" spans="2:18" x14ac:dyDescent="0.25">
      <c r="D31" s="227" t="s">
        <v>101</v>
      </c>
      <c r="E31" s="80">
        <v>2</v>
      </c>
      <c r="F31" s="80">
        <v>3</v>
      </c>
      <c r="G31" s="80">
        <v>12</v>
      </c>
      <c r="H31" s="80">
        <v>16</v>
      </c>
      <c r="I31" s="80">
        <v>3</v>
      </c>
      <c r="J31" s="80">
        <v>4</v>
      </c>
      <c r="K31" s="80">
        <v>8</v>
      </c>
      <c r="L31" s="80">
        <v>8</v>
      </c>
      <c r="M31" s="80">
        <v>7</v>
      </c>
      <c r="N31" s="80">
        <v>4</v>
      </c>
      <c r="O31" s="80">
        <v>7</v>
      </c>
      <c r="P31" s="80">
        <v>1</v>
      </c>
      <c r="Q31" s="80">
        <v>6</v>
      </c>
      <c r="R31" s="203">
        <f t="shared" si="0"/>
        <v>64</v>
      </c>
    </row>
    <row r="32" spans="2:18" x14ac:dyDescent="0.25">
      <c r="B32" t="s">
        <v>431</v>
      </c>
      <c r="C32" t="s">
        <v>172</v>
      </c>
      <c r="D32" s="227" t="s">
        <v>100</v>
      </c>
      <c r="E32" s="80">
        <v>1</v>
      </c>
      <c r="F32" s="80">
        <v>4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/>
      <c r="R32" s="203">
        <f t="shared" si="0"/>
        <v>0</v>
      </c>
    </row>
    <row r="33" spans="2:18" x14ac:dyDescent="0.25">
      <c r="D33" s="227" t="s">
        <v>101</v>
      </c>
      <c r="E33" s="80">
        <v>1</v>
      </c>
      <c r="F33" s="80">
        <v>2</v>
      </c>
      <c r="G33" s="80">
        <v>3</v>
      </c>
      <c r="H33" s="80">
        <v>1</v>
      </c>
      <c r="I33" s="80">
        <v>0</v>
      </c>
      <c r="J33" s="80">
        <v>1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/>
      <c r="R33" s="203">
        <f t="shared" si="0"/>
        <v>2</v>
      </c>
    </row>
    <row r="34" spans="2:18" x14ac:dyDescent="0.25">
      <c r="B34" t="s">
        <v>432</v>
      </c>
      <c r="C34" t="s">
        <v>169</v>
      </c>
      <c r="D34" s="227" t="s">
        <v>100</v>
      </c>
      <c r="E34" s="80">
        <v>8</v>
      </c>
      <c r="F34" s="80">
        <v>4</v>
      </c>
      <c r="G34" s="80">
        <v>3</v>
      </c>
      <c r="H34" s="80">
        <v>2</v>
      </c>
      <c r="I34" s="80">
        <v>1</v>
      </c>
      <c r="J34" s="80">
        <v>4</v>
      </c>
      <c r="K34" s="80">
        <v>4</v>
      </c>
      <c r="L34" s="80">
        <v>4</v>
      </c>
      <c r="M34" s="80">
        <v>4</v>
      </c>
      <c r="N34" s="80">
        <v>4</v>
      </c>
      <c r="O34" s="80">
        <v>6</v>
      </c>
      <c r="P34" s="80">
        <v>5</v>
      </c>
      <c r="Q34" s="80">
        <v>4</v>
      </c>
      <c r="R34" s="203">
        <f t="shared" si="0"/>
        <v>38</v>
      </c>
    </row>
    <row r="35" spans="2:18" x14ac:dyDescent="0.25">
      <c r="D35" s="227" t="s">
        <v>101</v>
      </c>
      <c r="E35" s="80">
        <v>29</v>
      </c>
      <c r="F35" s="80">
        <v>34</v>
      </c>
      <c r="G35" s="80">
        <v>28</v>
      </c>
      <c r="H35" s="80">
        <v>7</v>
      </c>
      <c r="I35" s="80">
        <v>15</v>
      </c>
      <c r="J35" s="80">
        <v>12</v>
      </c>
      <c r="K35" s="80">
        <v>10</v>
      </c>
      <c r="L35" s="80">
        <v>12</v>
      </c>
      <c r="M35" s="80">
        <v>17</v>
      </c>
      <c r="N35" s="80">
        <v>8</v>
      </c>
      <c r="O35" s="80">
        <v>18</v>
      </c>
      <c r="P35" s="80">
        <v>16</v>
      </c>
      <c r="Q35" s="80">
        <v>21</v>
      </c>
      <c r="R35" s="203">
        <f t="shared" si="0"/>
        <v>136</v>
      </c>
    </row>
    <row r="36" spans="2:18" x14ac:dyDescent="0.25">
      <c r="B36" t="s">
        <v>415</v>
      </c>
      <c r="C36" t="s">
        <v>194</v>
      </c>
      <c r="D36" s="227" t="s">
        <v>100</v>
      </c>
      <c r="E36" s="80">
        <v>4</v>
      </c>
      <c r="F36" s="80">
        <v>7</v>
      </c>
      <c r="G36" s="80">
        <v>10</v>
      </c>
      <c r="H36" s="80">
        <v>5</v>
      </c>
      <c r="I36" s="80">
        <v>10</v>
      </c>
      <c r="J36" s="80">
        <v>6</v>
      </c>
      <c r="K36" s="80">
        <v>11</v>
      </c>
      <c r="L36" s="80">
        <v>5</v>
      </c>
      <c r="M36" s="80">
        <v>7</v>
      </c>
      <c r="N36" s="80">
        <v>2</v>
      </c>
      <c r="O36" s="80">
        <v>2</v>
      </c>
      <c r="P36" s="80">
        <v>3</v>
      </c>
      <c r="Q36" s="80"/>
      <c r="R36" s="203">
        <f t="shared" si="0"/>
        <v>51</v>
      </c>
    </row>
    <row r="37" spans="2:18" x14ac:dyDescent="0.25">
      <c r="D37" s="227" t="s">
        <v>101</v>
      </c>
      <c r="E37" s="80">
        <v>3</v>
      </c>
      <c r="F37" s="80">
        <v>3</v>
      </c>
      <c r="G37" s="80">
        <v>4</v>
      </c>
      <c r="H37" s="80">
        <v>2</v>
      </c>
      <c r="I37" s="80">
        <v>4</v>
      </c>
      <c r="J37" s="80">
        <v>2</v>
      </c>
      <c r="K37" s="80">
        <v>4</v>
      </c>
      <c r="L37" s="80">
        <v>5</v>
      </c>
      <c r="M37" s="80">
        <v>4</v>
      </c>
      <c r="N37" s="80">
        <v>1</v>
      </c>
      <c r="O37" s="80">
        <v>4</v>
      </c>
      <c r="P37" s="80">
        <v>3</v>
      </c>
      <c r="Q37" s="80">
        <v>1</v>
      </c>
      <c r="R37" s="203">
        <f t="shared" si="0"/>
        <v>30</v>
      </c>
    </row>
    <row r="38" spans="2:18" x14ac:dyDescent="0.25">
      <c r="B38" t="s">
        <v>433</v>
      </c>
      <c r="C38" t="s">
        <v>187</v>
      </c>
      <c r="D38" s="227" t="s">
        <v>100</v>
      </c>
      <c r="E38" s="80">
        <v>0</v>
      </c>
      <c r="F38" s="80">
        <v>0</v>
      </c>
      <c r="G38" s="80">
        <v>2</v>
      </c>
      <c r="H38" s="80">
        <v>1</v>
      </c>
      <c r="I38" s="80">
        <v>0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  <c r="O38" s="80">
        <v>1</v>
      </c>
      <c r="P38" s="80">
        <v>0</v>
      </c>
      <c r="Q38" s="80"/>
      <c r="R38" s="203">
        <f t="shared" si="0"/>
        <v>2</v>
      </c>
    </row>
    <row r="39" spans="2:18" x14ac:dyDescent="0.25">
      <c r="D39" s="227" t="s">
        <v>101</v>
      </c>
      <c r="E39" s="80">
        <v>0</v>
      </c>
      <c r="F39" s="80">
        <v>1</v>
      </c>
      <c r="G39" s="80">
        <v>0</v>
      </c>
      <c r="H39" s="80">
        <v>0</v>
      </c>
      <c r="I39" s="80">
        <v>1</v>
      </c>
      <c r="J39" s="80">
        <v>0</v>
      </c>
      <c r="K39" s="80">
        <v>1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1</v>
      </c>
      <c r="R39" s="203">
        <f t="shared" si="0"/>
        <v>3</v>
      </c>
    </row>
    <row r="40" spans="2:18" x14ac:dyDescent="0.25">
      <c r="B40" t="s">
        <v>434</v>
      </c>
      <c r="C40" t="s">
        <v>228</v>
      </c>
      <c r="D40" s="227" t="s">
        <v>100</v>
      </c>
      <c r="E40" s="80">
        <v>0</v>
      </c>
      <c r="F40" s="80">
        <v>0</v>
      </c>
      <c r="G40" s="80">
        <v>1</v>
      </c>
      <c r="H40" s="80">
        <v>1</v>
      </c>
      <c r="I40" s="80">
        <v>0</v>
      </c>
      <c r="J40" s="80">
        <v>2</v>
      </c>
      <c r="K40" s="80">
        <v>1</v>
      </c>
      <c r="L40" s="80">
        <v>2</v>
      </c>
      <c r="M40" s="80">
        <v>1</v>
      </c>
      <c r="N40" s="80">
        <v>1</v>
      </c>
      <c r="O40" s="80">
        <v>2</v>
      </c>
      <c r="P40" s="80">
        <v>5</v>
      </c>
      <c r="Q40" s="80">
        <v>6</v>
      </c>
      <c r="R40" s="203">
        <f t="shared" si="0"/>
        <v>21</v>
      </c>
    </row>
    <row r="41" spans="2:18" x14ac:dyDescent="0.25">
      <c r="D41" s="227" t="s">
        <v>101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5</v>
      </c>
      <c r="M41" s="80">
        <v>1</v>
      </c>
      <c r="N41" s="80">
        <v>0</v>
      </c>
      <c r="O41" s="80">
        <v>2</v>
      </c>
      <c r="P41" s="80">
        <v>1</v>
      </c>
      <c r="Q41" s="80">
        <v>1</v>
      </c>
      <c r="R41" s="203">
        <f t="shared" si="0"/>
        <v>10</v>
      </c>
    </row>
    <row r="42" spans="2:18" x14ac:dyDescent="0.25">
      <c r="B42" t="s">
        <v>435</v>
      </c>
      <c r="C42" t="s">
        <v>263</v>
      </c>
      <c r="D42" s="227" t="s">
        <v>100</v>
      </c>
      <c r="E42" s="80">
        <v>0</v>
      </c>
      <c r="F42" s="80">
        <v>1</v>
      </c>
      <c r="G42" s="80">
        <v>1</v>
      </c>
      <c r="H42" s="80">
        <v>0</v>
      </c>
      <c r="I42" s="80">
        <v>0</v>
      </c>
      <c r="J42" s="80">
        <v>0</v>
      </c>
      <c r="K42" s="80">
        <v>0</v>
      </c>
      <c r="L42" s="80">
        <v>1</v>
      </c>
      <c r="M42" s="80">
        <v>0</v>
      </c>
      <c r="N42" s="80">
        <v>1</v>
      </c>
      <c r="O42" s="80">
        <v>0</v>
      </c>
      <c r="P42" s="80">
        <v>0</v>
      </c>
      <c r="Q42" s="80">
        <v>1</v>
      </c>
      <c r="R42" s="203">
        <f t="shared" si="0"/>
        <v>3</v>
      </c>
    </row>
    <row r="43" spans="2:18" x14ac:dyDescent="0.25">
      <c r="D43" s="227" t="s">
        <v>101</v>
      </c>
      <c r="E43" s="80">
        <v>0</v>
      </c>
      <c r="F43" s="80">
        <v>0</v>
      </c>
      <c r="G43" s="80">
        <v>0</v>
      </c>
      <c r="H43" s="80">
        <v>1</v>
      </c>
      <c r="I43" s="80">
        <v>0</v>
      </c>
      <c r="J43" s="80">
        <v>0</v>
      </c>
      <c r="K43" s="80">
        <v>0</v>
      </c>
      <c r="L43" s="80">
        <v>0</v>
      </c>
      <c r="M43" s="80">
        <v>0</v>
      </c>
      <c r="N43" s="80">
        <v>0</v>
      </c>
      <c r="O43" s="80">
        <v>2</v>
      </c>
      <c r="P43" s="80">
        <v>0</v>
      </c>
      <c r="Q43" s="80"/>
      <c r="R43" s="203">
        <f t="shared" si="0"/>
        <v>3</v>
      </c>
    </row>
    <row r="44" spans="2:18" x14ac:dyDescent="0.25">
      <c r="B44" t="s">
        <v>436</v>
      </c>
      <c r="C44" t="s">
        <v>232</v>
      </c>
      <c r="D44" s="227" t="s">
        <v>100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1</v>
      </c>
      <c r="O44" s="80">
        <v>1</v>
      </c>
      <c r="P44" s="80">
        <v>0</v>
      </c>
      <c r="Q44" s="80">
        <v>1</v>
      </c>
      <c r="R44" s="203">
        <f t="shared" si="0"/>
        <v>3</v>
      </c>
    </row>
    <row r="45" spans="2:18" x14ac:dyDescent="0.25">
      <c r="D45" s="227" t="s">
        <v>101</v>
      </c>
      <c r="E45" s="80">
        <v>0</v>
      </c>
      <c r="F45" s="80">
        <v>1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1</v>
      </c>
      <c r="O45" s="80">
        <v>0</v>
      </c>
      <c r="P45" s="80">
        <v>0</v>
      </c>
      <c r="Q45" s="80">
        <v>2</v>
      </c>
      <c r="R45" s="203">
        <f t="shared" si="0"/>
        <v>3</v>
      </c>
    </row>
    <row r="46" spans="2:18" x14ac:dyDescent="0.25">
      <c r="B46" t="s">
        <v>437</v>
      </c>
      <c r="C46" t="s">
        <v>237</v>
      </c>
      <c r="D46" s="227" t="s">
        <v>100</v>
      </c>
      <c r="E46" s="80">
        <v>1</v>
      </c>
      <c r="F46" s="80">
        <v>0</v>
      </c>
      <c r="G46" s="80">
        <v>0</v>
      </c>
      <c r="H46" s="80">
        <v>0</v>
      </c>
      <c r="I46" s="80">
        <v>1</v>
      </c>
      <c r="J46" s="80">
        <v>0</v>
      </c>
      <c r="K46" s="80">
        <v>3</v>
      </c>
      <c r="L46" s="80">
        <v>4</v>
      </c>
      <c r="M46" s="80">
        <v>4</v>
      </c>
      <c r="N46" s="80">
        <v>2</v>
      </c>
      <c r="O46" s="80">
        <v>1</v>
      </c>
      <c r="P46" s="80">
        <v>1</v>
      </c>
      <c r="Q46" s="80">
        <v>2</v>
      </c>
      <c r="R46" s="203">
        <f t="shared" si="0"/>
        <v>18</v>
      </c>
    </row>
    <row r="47" spans="2:18" x14ac:dyDescent="0.25">
      <c r="D47" s="227" t="s">
        <v>101</v>
      </c>
      <c r="E47" s="80">
        <v>0</v>
      </c>
      <c r="F47" s="80">
        <v>0</v>
      </c>
      <c r="G47" s="80">
        <v>0</v>
      </c>
      <c r="H47" s="80">
        <v>1</v>
      </c>
      <c r="I47" s="80">
        <v>1</v>
      </c>
      <c r="J47" s="80">
        <v>0</v>
      </c>
      <c r="K47" s="80">
        <v>1</v>
      </c>
      <c r="L47" s="80">
        <v>2</v>
      </c>
      <c r="M47" s="80">
        <v>0</v>
      </c>
      <c r="N47" s="80">
        <v>1</v>
      </c>
      <c r="O47" s="80">
        <v>0</v>
      </c>
      <c r="P47" s="80">
        <v>0</v>
      </c>
      <c r="Q47" s="80">
        <v>4</v>
      </c>
      <c r="R47" s="203">
        <f t="shared" si="0"/>
        <v>10</v>
      </c>
    </row>
    <row r="48" spans="2:18" x14ac:dyDescent="0.25">
      <c r="B48" t="s">
        <v>438</v>
      </c>
      <c r="C48" t="s">
        <v>235</v>
      </c>
      <c r="D48" s="227" t="s">
        <v>100</v>
      </c>
      <c r="E48" s="80">
        <v>2</v>
      </c>
      <c r="F48" s="80">
        <v>0</v>
      </c>
      <c r="G48" s="80">
        <v>0</v>
      </c>
      <c r="H48" s="80">
        <v>0</v>
      </c>
      <c r="I48" s="80">
        <v>1</v>
      </c>
      <c r="J48" s="80">
        <v>0</v>
      </c>
      <c r="K48" s="80">
        <v>0</v>
      </c>
      <c r="L48" s="80">
        <v>1</v>
      </c>
      <c r="M48" s="80">
        <v>0</v>
      </c>
      <c r="N48" s="80">
        <v>0</v>
      </c>
      <c r="O48" s="80">
        <v>0</v>
      </c>
      <c r="P48" s="80">
        <v>0</v>
      </c>
      <c r="Q48" s="80"/>
      <c r="R48" s="203">
        <f t="shared" si="0"/>
        <v>2</v>
      </c>
    </row>
    <row r="49" spans="2:18" x14ac:dyDescent="0.25">
      <c r="D49" s="227" t="s">
        <v>101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1</v>
      </c>
      <c r="L49" s="80">
        <v>0</v>
      </c>
      <c r="M49" s="80">
        <v>0</v>
      </c>
      <c r="N49" s="80">
        <v>1</v>
      </c>
      <c r="O49" s="80">
        <v>0</v>
      </c>
      <c r="P49" s="80">
        <v>0</v>
      </c>
      <c r="Q49" s="80"/>
      <c r="R49" s="203">
        <f t="shared" si="0"/>
        <v>2</v>
      </c>
    </row>
    <row r="50" spans="2:18" x14ac:dyDescent="0.25">
      <c r="B50" t="s">
        <v>439</v>
      </c>
      <c r="C50" t="s">
        <v>258</v>
      </c>
      <c r="D50" s="227" t="s">
        <v>100</v>
      </c>
      <c r="E50" s="80">
        <v>0</v>
      </c>
      <c r="F50" s="80">
        <v>0</v>
      </c>
      <c r="G50" s="80">
        <v>1</v>
      </c>
      <c r="H50" s="80">
        <v>1</v>
      </c>
      <c r="I50" s="80">
        <v>0</v>
      </c>
      <c r="J50" s="80">
        <v>0</v>
      </c>
      <c r="K50" s="80">
        <v>0</v>
      </c>
      <c r="L50" s="80">
        <v>0</v>
      </c>
      <c r="M50" s="80">
        <v>0</v>
      </c>
      <c r="N50" s="80">
        <v>0</v>
      </c>
      <c r="O50" s="80">
        <v>0</v>
      </c>
      <c r="P50" s="80">
        <v>0</v>
      </c>
      <c r="Q50" s="80"/>
      <c r="R50" s="203">
        <f t="shared" si="0"/>
        <v>1</v>
      </c>
    </row>
    <row r="51" spans="2:18" x14ac:dyDescent="0.25">
      <c r="D51" s="227" t="s">
        <v>101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0</v>
      </c>
      <c r="P51" s="80">
        <v>0</v>
      </c>
      <c r="Q51" s="80"/>
      <c r="R51" s="203">
        <f t="shared" si="0"/>
        <v>0</v>
      </c>
    </row>
    <row r="52" spans="2:18" x14ac:dyDescent="0.25">
      <c r="B52" t="s">
        <v>440</v>
      </c>
      <c r="C52" t="s">
        <v>213</v>
      </c>
      <c r="D52" s="227" t="s">
        <v>100</v>
      </c>
      <c r="E52" s="80">
        <v>5</v>
      </c>
      <c r="F52" s="80">
        <v>4</v>
      </c>
      <c r="G52" s="80">
        <v>5</v>
      </c>
      <c r="H52" s="80">
        <v>4</v>
      </c>
      <c r="I52" s="80">
        <v>4</v>
      </c>
      <c r="J52" s="80">
        <v>3</v>
      </c>
      <c r="K52" s="80">
        <v>1</v>
      </c>
      <c r="L52" s="80">
        <v>1</v>
      </c>
      <c r="M52" s="80">
        <v>1</v>
      </c>
      <c r="N52" s="80">
        <v>1</v>
      </c>
      <c r="O52" s="80">
        <v>0</v>
      </c>
      <c r="P52" s="80">
        <v>2</v>
      </c>
      <c r="Q52" s="80">
        <v>2</v>
      </c>
      <c r="R52" s="203">
        <f t="shared" si="0"/>
        <v>19</v>
      </c>
    </row>
    <row r="53" spans="2:18" x14ac:dyDescent="0.25">
      <c r="D53" s="227" t="s">
        <v>101</v>
      </c>
      <c r="E53" s="80">
        <v>1</v>
      </c>
      <c r="F53" s="80">
        <v>0</v>
      </c>
      <c r="G53" s="80">
        <v>3</v>
      </c>
      <c r="H53" s="80">
        <v>2</v>
      </c>
      <c r="I53" s="80">
        <v>1</v>
      </c>
      <c r="J53" s="80">
        <v>0</v>
      </c>
      <c r="K53" s="80">
        <v>0</v>
      </c>
      <c r="L53" s="80">
        <v>3</v>
      </c>
      <c r="M53" s="80">
        <v>1</v>
      </c>
      <c r="N53" s="80">
        <v>1</v>
      </c>
      <c r="O53" s="80">
        <v>1</v>
      </c>
      <c r="P53" s="80">
        <v>1</v>
      </c>
      <c r="Q53" s="80"/>
      <c r="R53" s="203">
        <f t="shared" si="0"/>
        <v>10</v>
      </c>
    </row>
    <row r="54" spans="2:18" x14ac:dyDescent="0.25">
      <c r="B54" t="s">
        <v>441</v>
      </c>
      <c r="C54" t="s">
        <v>229</v>
      </c>
      <c r="D54" s="227" t="s">
        <v>100</v>
      </c>
      <c r="E54" s="80">
        <v>19</v>
      </c>
      <c r="F54" s="80">
        <v>19</v>
      </c>
      <c r="G54" s="80">
        <v>11</v>
      </c>
      <c r="H54" s="80">
        <v>22</v>
      </c>
      <c r="I54" s="80">
        <v>14</v>
      </c>
      <c r="J54" s="80">
        <v>17</v>
      </c>
      <c r="K54" s="80">
        <v>18</v>
      </c>
      <c r="L54" s="80">
        <v>9</v>
      </c>
      <c r="M54" s="80">
        <v>17</v>
      </c>
      <c r="N54" s="80">
        <v>14</v>
      </c>
      <c r="O54" s="80">
        <v>12</v>
      </c>
      <c r="P54" s="80">
        <v>12</v>
      </c>
      <c r="Q54" s="80">
        <v>23</v>
      </c>
      <c r="R54" s="203">
        <f t="shared" si="0"/>
        <v>158</v>
      </c>
    </row>
    <row r="55" spans="2:18" x14ac:dyDescent="0.25">
      <c r="D55" s="227" t="s">
        <v>101</v>
      </c>
      <c r="E55" s="80">
        <v>12</v>
      </c>
      <c r="F55" s="80">
        <v>23</v>
      </c>
      <c r="G55" s="80">
        <v>28</v>
      </c>
      <c r="H55" s="80">
        <v>14</v>
      </c>
      <c r="I55" s="80">
        <v>19</v>
      </c>
      <c r="J55" s="80">
        <v>19</v>
      </c>
      <c r="K55" s="80">
        <v>16</v>
      </c>
      <c r="L55" s="80">
        <v>19</v>
      </c>
      <c r="M55" s="80">
        <v>33</v>
      </c>
      <c r="N55" s="80">
        <v>19</v>
      </c>
      <c r="O55" s="80">
        <v>18</v>
      </c>
      <c r="P55" s="80">
        <v>21</v>
      </c>
      <c r="Q55" s="80">
        <v>24</v>
      </c>
      <c r="R55" s="203">
        <f t="shared" si="0"/>
        <v>202</v>
      </c>
    </row>
    <row r="56" spans="2:18" x14ac:dyDescent="0.25">
      <c r="B56" t="s">
        <v>416</v>
      </c>
      <c r="C56" t="s">
        <v>211</v>
      </c>
      <c r="D56" s="227" t="s">
        <v>100</v>
      </c>
      <c r="E56" s="80">
        <v>3</v>
      </c>
      <c r="F56" s="80">
        <v>5</v>
      </c>
      <c r="G56" s="80">
        <v>1</v>
      </c>
      <c r="H56" s="80">
        <v>0</v>
      </c>
      <c r="I56" s="80">
        <v>3</v>
      </c>
      <c r="J56" s="80">
        <v>1</v>
      </c>
      <c r="K56" s="80">
        <v>2</v>
      </c>
      <c r="L56" s="80">
        <v>1</v>
      </c>
      <c r="M56" s="80">
        <v>0</v>
      </c>
      <c r="N56" s="80">
        <v>1</v>
      </c>
      <c r="O56" s="80">
        <v>2</v>
      </c>
      <c r="P56" s="80">
        <v>0</v>
      </c>
      <c r="Q56" s="80"/>
      <c r="R56" s="203">
        <f t="shared" si="0"/>
        <v>10</v>
      </c>
    </row>
    <row r="57" spans="2:18" x14ac:dyDescent="0.25">
      <c r="D57" s="227" t="s">
        <v>101</v>
      </c>
      <c r="E57" s="80">
        <v>1</v>
      </c>
      <c r="F57" s="80">
        <v>4</v>
      </c>
      <c r="G57" s="80">
        <v>4</v>
      </c>
      <c r="H57" s="80">
        <v>4</v>
      </c>
      <c r="I57" s="80">
        <v>9</v>
      </c>
      <c r="J57" s="80">
        <v>1</v>
      </c>
      <c r="K57" s="80">
        <v>2</v>
      </c>
      <c r="L57" s="80">
        <v>7</v>
      </c>
      <c r="M57" s="80">
        <v>5</v>
      </c>
      <c r="N57" s="80">
        <v>3</v>
      </c>
      <c r="O57" s="80">
        <v>4</v>
      </c>
      <c r="P57" s="80">
        <v>3</v>
      </c>
      <c r="Q57" s="80">
        <v>4</v>
      </c>
      <c r="R57" s="203">
        <f t="shared" si="0"/>
        <v>42</v>
      </c>
    </row>
    <row r="58" spans="2:18" x14ac:dyDescent="0.25">
      <c r="B58" t="s">
        <v>442</v>
      </c>
      <c r="C58" t="s">
        <v>192</v>
      </c>
      <c r="D58" s="227" t="s">
        <v>100</v>
      </c>
      <c r="E58" s="80">
        <v>2</v>
      </c>
      <c r="F58" s="80">
        <v>2</v>
      </c>
      <c r="G58" s="80">
        <v>0</v>
      </c>
      <c r="H58" s="80">
        <v>1</v>
      </c>
      <c r="I58" s="80">
        <v>1</v>
      </c>
      <c r="J58" s="80">
        <v>1</v>
      </c>
      <c r="K58" s="80">
        <v>0</v>
      </c>
      <c r="L58" s="80">
        <v>4</v>
      </c>
      <c r="M58" s="80">
        <v>4</v>
      </c>
      <c r="N58" s="80">
        <v>3</v>
      </c>
      <c r="O58" s="80">
        <v>2</v>
      </c>
      <c r="P58" s="80">
        <v>2</v>
      </c>
      <c r="Q58" s="80">
        <v>3</v>
      </c>
      <c r="R58" s="203">
        <f t="shared" si="0"/>
        <v>21</v>
      </c>
    </row>
    <row r="59" spans="2:18" x14ac:dyDescent="0.25">
      <c r="D59" s="227" t="s">
        <v>101</v>
      </c>
      <c r="E59" s="80">
        <v>2</v>
      </c>
      <c r="F59" s="80">
        <v>2</v>
      </c>
      <c r="G59" s="80">
        <v>3</v>
      </c>
      <c r="H59" s="80">
        <v>1</v>
      </c>
      <c r="I59" s="80">
        <v>2</v>
      </c>
      <c r="J59" s="80">
        <v>4</v>
      </c>
      <c r="K59" s="80">
        <v>4</v>
      </c>
      <c r="L59" s="80">
        <v>1</v>
      </c>
      <c r="M59" s="80">
        <v>2</v>
      </c>
      <c r="N59" s="80">
        <v>2</v>
      </c>
      <c r="O59" s="80">
        <v>2</v>
      </c>
      <c r="P59" s="80">
        <v>0</v>
      </c>
      <c r="Q59" s="80">
        <v>2</v>
      </c>
      <c r="R59" s="203">
        <f t="shared" si="0"/>
        <v>20</v>
      </c>
    </row>
    <row r="60" spans="2:18" x14ac:dyDescent="0.25">
      <c r="B60" t="s">
        <v>443</v>
      </c>
      <c r="C60" t="s">
        <v>351</v>
      </c>
      <c r="D60" s="227" t="s">
        <v>100</v>
      </c>
      <c r="E60" s="80">
        <v>1</v>
      </c>
      <c r="F60" s="80">
        <v>3</v>
      </c>
      <c r="G60" s="80">
        <v>4</v>
      </c>
      <c r="H60" s="80">
        <v>3</v>
      </c>
      <c r="I60" s="80">
        <v>3</v>
      </c>
      <c r="J60" s="80">
        <v>3</v>
      </c>
      <c r="K60" s="80">
        <v>3</v>
      </c>
      <c r="L60" s="80">
        <v>4</v>
      </c>
      <c r="M60" s="80">
        <v>5</v>
      </c>
      <c r="N60" s="80">
        <v>0</v>
      </c>
      <c r="O60" s="80">
        <v>1</v>
      </c>
      <c r="P60" s="80">
        <v>1</v>
      </c>
      <c r="Q60" s="80">
        <v>2</v>
      </c>
      <c r="R60" s="203">
        <f t="shared" si="0"/>
        <v>25</v>
      </c>
    </row>
    <row r="61" spans="2:18" x14ac:dyDescent="0.25">
      <c r="D61" s="227" t="s">
        <v>101</v>
      </c>
      <c r="E61" s="80">
        <v>4</v>
      </c>
      <c r="F61" s="80">
        <v>1</v>
      </c>
      <c r="G61" s="80">
        <v>1</v>
      </c>
      <c r="H61" s="80">
        <v>0</v>
      </c>
      <c r="I61" s="80">
        <v>3</v>
      </c>
      <c r="J61" s="80">
        <v>2</v>
      </c>
      <c r="K61" s="80">
        <v>6</v>
      </c>
      <c r="L61" s="80">
        <v>4</v>
      </c>
      <c r="M61" s="80">
        <v>8</v>
      </c>
      <c r="N61" s="80">
        <v>1</v>
      </c>
      <c r="O61" s="80">
        <v>3</v>
      </c>
      <c r="P61" s="80">
        <v>2</v>
      </c>
      <c r="Q61" s="80">
        <v>5</v>
      </c>
      <c r="R61" s="203">
        <f t="shared" si="0"/>
        <v>34</v>
      </c>
    </row>
    <row r="62" spans="2:18" x14ac:dyDescent="0.25">
      <c r="B62" t="s">
        <v>418</v>
      </c>
      <c r="C62" t="s">
        <v>195</v>
      </c>
      <c r="D62" s="227" t="s">
        <v>100</v>
      </c>
      <c r="E62" s="80">
        <v>7</v>
      </c>
      <c r="F62" s="80">
        <v>5</v>
      </c>
      <c r="G62" s="80">
        <v>5</v>
      </c>
      <c r="H62" s="80">
        <v>8</v>
      </c>
      <c r="I62" s="80">
        <v>4</v>
      </c>
      <c r="J62" s="80">
        <v>6</v>
      </c>
      <c r="K62" s="80">
        <v>1</v>
      </c>
      <c r="L62" s="80">
        <v>5</v>
      </c>
      <c r="M62" s="80">
        <v>3</v>
      </c>
      <c r="N62" s="80">
        <v>2</v>
      </c>
      <c r="O62" s="80">
        <v>0</v>
      </c>
      <c r="P62" s="80">
        <v>3</v>
      </c>
      <c r="Q62" s="80">
        <v>1</v>
      </c>
      <c r="R62" s="203">
        <f t="shared" si="0"/>
        <v>33</v>
      </c>
    </row>
    <row r="63" spans="2:18" x14ac:dyDescent="0.25">
      <c r="D63" s="227" t="s">
        <v>101</v>
      </c>
      <c r="E63" s="80">
        <v>5</v>
      </c>
      <c r="F63" s="80">
        <v>5</v>
      </c>
      <c r="G63" s="80">
        <v>4</v>
      </c>
      <c r="H63" s="80">
        <v>3</v>
      </c>
      <c r="I63" s="80">
        <v>2</v>
      </c>
      <c r="J63" s="80">
        <v>3</v>
      </c>
      <c r="K63" s="80">
        <v>4</v>
      </c>
      <c r="L63" s="80">
        <v>3</v>
      </c>
      <c r="M63" s="80">
        <v>1</v>
      </c>
      <c r="N63" s="80">
        <v>2</v>
      </c>
      <c r="O63" s="80">
        <v>5</v>
      </c>
      <c r="P63" s="80">
        <v>3</v>
      </c>
      <c r="Q63" s="80">
        <v>3</v>
      </c>
      <c r="R63" s="203">
        <f t="shared" si="0"/>
        <v>29</v>
      </c>
    </row>
    <row r="64" spans="2:18" x14ac:dyDescent="0.25">
      <c r="B64" t="s">
        <v>420</v>
      </c>
      <c r="C64" t="s">
        <v>205</v>
      </c>
      <c r="D64" s="227" t="s">
        <v>100</v>
      </c>
      <c r="E64" s="80">
        <v>0</v>
      </c>
      <c r="F64" s="80">
        <v>0</v>
      </c>
      <c r="G64" s="80">
        <v>0</v>
      </c>
      <c r="H64" s="80">
        <v>0</v>
      </c>
      <c r="I64" s="80">
        <v>0</v>
      </c>
      <c r="J64" s="80">
        <v>1</v>
      </c>
      <c r="K64" s="80">
        <v>0</v>
      </c>
      <c r="L64" s="80">
        <v>0</v>
      </c>
      <c r="M64" s="80">
        <v>1</v>
      </c>
      <c r="N64" s="80">
        <v>1</v>
      </c>
      <c r="O64" s="80">
        <v>3</v>
      </c>
      <c r="P64" s="80">
        <v>4</v>
      </c>
      <c r="Q64" s="80">
        <v>1</v>
      </c>
      <c r="R64" s="203">
        <f t="shared" si="0"/>
        <v>11</v>
      </c>
    </row>
    <row r="65" spans="2:18" x14ac:dyDescent="0.25">
      <c r="D65" s="227" t="s">
        <v>101</v>
      </c>
      <c r="E65" s="80">
        <v>1</v>
      </c>
      <c r="F65" s="80">
        <v>0</v>
      </c>
      <c r="G65" s="80">
        <v>1</v>
      </c>
      <c r="H65" s="80">
        <v>2</v>
      </c>
      <c r="I65" s="80">
        <v>0</v>
      </c>
      <c r="J65" s="80">
        <v>0</v>
      </c>
      <c r="K65" s="80">
        <v>4</v>
      </c>
      <c r="L65" s="80">
        <v>1</v>
      </c>
      <c r="M65" s="80">
        <v>1</v>
      </c>
      <c r="N65" s="80">
        <v>3</v>
      </c>
      <c r="O65" s="80">
        <v>1</v>
      </c>
      <c r="P65" s="80">
        <v>1</v>
      </c>
      <c r="Q65" s="80">
        <v>1</v>
      </c>
      <c r="R65" s="203">
        <f t="shared" si="0"/>
        <v>14</v>
      </c>
    </row>
    <row r="66" spans="2:18" x14ac:dyDescent="0.25">
      <c r="B66" t="s">
        <v>421</v>
      </c>
      <c r="C66" t="s">
        <v>216</v>
      </c>
      <c r="D66" s="227" t="s">
        <v>100</v>
      </c>
      <c r="E66" s="80">
        <v>1</v>
      </c>
      <c r="F66" s="80">
        <v>3</v>
      </c>
      <c r="G66" s="80">
        <v>2</v>
      </c>
      <c r="H66" s="80">
        <v>0</v>
      </c>
      <c r="I66" s="80">
        <v>3</v>
      </c>
      <c r="J66" s="80">
        <v>3</v>
      </c>
      <c r="K66" s="80">
        <v>2</v>
      </c>
      <c r="L66" s="80">
        <v>1</v>
      </c>
      <c r="M66" s="80">
        <v>7</v>
      </c>
      <c r="N66" s="80">
        <v>4</v>
      </c>
      <c r="O66" s="80">
        <v>0</v>
      </c>
      <c r="P66" s="80">
        <v>2</v>
      </c>
      <c r="Q66" s="80">
        <v>1</v>
      </c>
      <c r="R66" s="203">
        <f t="shared" si="0"/>
        <v>23</v>
      </c>
    </row>
    <row r="67" spans="2:18" x14ac:dyDescent="0.25">
      <c r="D67" s="227" t="s">
        <v>101</v>
      </c>
      <c r="E67" s="80">
        <v>5</v>
      </c>
      <c r="F67" s="80">
        <v>3</v>
      </c>
      <c r="G67" s="80">
        <v>14</v>
      </c>
      <c r="H67" s="80">
        <v>9</v>
      </c>
      <c r="I67" s="80">
        <v>8</v>
      </c>
      <c r="J67" s="80">
        <v>6</v>
      </c>
      <c r="K67" s="80">
        <v>5</v>
      </c>
      <c r="L67" s="80">
        <v>9</v>
      </c>
      <c r="M67" s="80">
        <v>2</v>
      </c>
      <c r="N67" s="80">
        <v>9</v>
      </c>
      <c r="O67" s="80">
        <v>5</v>
      </c>
      <c r="P67" s="80">
        <v>1</v>
      </c>
      <c r="Q67" s="80">
        <v>2</v>
      </c>
      <c r="R67" s="203">
        <f t="shared" si="0"/>
        <v>56</v>
      </c>
    </row>
    <row r="68" spans="2:18" x14ac:dyDescent="0.25">
      <c r="B68" t="s">
        <v>444</v>
      </c>
      <c r="C68" t="s">
        <v>175</v>
      </c>
      <c r="D68" s="227" t="s">
        <v>100</v>
      </c>
      <c r="E68" s="80">
        <v>3</v>
      </c>
      <c r="F68" s="80">
        <v>1</v>
      </c>
      <c r="G68" s="80">
        <v>0</v>
      </c>
      <c r="H68" s="80">
        <v>1</v>
      </c>
      <c r="I68" s="80">
        <v>0</v>
      </c>
      <c r="J68" s="80">
        <v>0</v>
      </c>
      <c r="K68" s="80">
        <v>1</v>
      </c>
      <c r="L68" s="80">
        <v>1</v>
      </c>
      <c r="M68" s="80">
        <v>1</v>
      </c>
      <c r="N68" s="80">
        <v>2</v>
      </c>
      <c r="O68" s="80">
        <v>2</v>
      </c>
      <c r="P68" s="80">
        <v>2</v>
      </c>
      <c r="Q68" s="80"/>
      <c r="R68" s="203">
        <f t="shared" si="0"/>
        <v>10</v>
      </c>
    </row>
    <row r="69" spans="2:18" x14ac:dyDescent="0.25">
      <c r="D69" s="227" t="s">
        <v>101</v>
      </c>
      <c r="E69" s="80">
        <v>3</v>
      </c>
      <c r="F69" s="80">
        <v>4</v>
      </c>
      <c r="G69" s="80">
        <v>3</v>
      </c>
      <c r="H69" s="80">
        <v>4</v>
      </c>
      <c r="I69" s="80">
        <v>1</v>
      </c>
      <c r="J69" s="80">
        <v>3</v>
      </c>
      <c r="K69" s="80">
        <v>3</v>
      </c>
      <c r="L69" s="80">
        <v>0</v>
      </c>
      <c r="M69" s="80">
        <v>0</v>
      </c>
      <c r="N69" s="80">
        <v>1</v>
      </c>
      <c r="O69" s="80">
        <v>2</v>
      </c>
      <c r="P69" s="80">
        <v>5</v>
      </c>
      <c r="Q69" s="80">
        <v>2</v>
      </c>
      <c r="R69" s="203">
        <f t="shared" si="0"/>
        <v>21</v>
      </c>
    </row>
    <row r="70" spans="2:18" x14ac:dyDescent="0.25">
      <c r="B70" t="s">
        <v>423</v>
      </c>
      <c r="C70" t="s">
        <v>326</v>
      </c>
      <c r="D70" s="227" t="s">
        <v>100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203">
        <f t="shared" si="0"/>
        <v>0</v>
      </c>
    </row>
    <row r="71" spans="2:18" x14ac:dyDescent="0.25">
      <c r="D71" s="227" t="s">
        <v>101</v>
      </c>
      <c r="E71" s="80">
        <v>0</v>
      </c>
      <c r="F71" s="80">
        <v>1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203">
        <f t="shared" ref="R71:R78" si="1">SUM(H71:Q71)</f>
        <v>0</v>
      </c>
    </row>
    <row r="72" spans="2:18" x14ac:dyDescent="0.25">
      <c r="B72" t="s">
        <v>445</v>
      </c>
      <c r="C72" t="s">
        <v>234</v>
      </c>
      <c r="D72" s="227" t="s">
        <v>100</v>
      </c>
      <c r="E72" s="80">
        <v>0</v>
      </c>
      <c r="F72" s="80">
        <v>1</v>
      </c>
      <c r="G72" s="80">
        <v>0</v>
      </c>
      <c r="H72" s="80">
        <v>1</v>
      </c>
      <c r="I72" s="80">
        <v>0</v>
      </c>
      <c r="J72" s="80">
        <v>0</v>
      </c>
      <c r="K72" s="80">
        <v>0</v>
      </c>
      <c r="L72" s="80">
        <v>1</v>
      </c>
      <c r="M72" s="80">
        <v>3</v>
      </c>
      <c r="N72" s="80">
        <v>0</v>
      </c>
      <c r="O72" s="80">
        <v>0</v>
      </c>
      <c r="P72" s="80">
        <v>0</v>
      </c>
      <c r="Q72" s="80">
        <v>0</v>
      </c>
      <c r="R72" s="203">
        <f t="shared" si="1"/>
        <v>5</v>
      </c>
    </row>
    <row r="73" spans="2:18" x14ac:dyDescent="0.25">
      <c r="D73" s="227" t="s">
        <v>101</v>
      </c>
      <c r="E73" s="80">
        <v>3</v>
      </c>
      <c r="F73" s="80">
        <v>0</v>
      </c>
      <c r="G73" s="80">
        <v>1</v>
      </c>
      <c r="H73" s="80">
        <v>0</v>
      </c>
      <c r="I73" s="80">
        <v>0</v>
      </c>
      <c r="J73" s="80">
        <v>1</v>
      </c>
      <c r="K73" s="80">
        <v>0</v>
      </c>
      <c r="L73" s="80">
        <v>0</v>
      </c>
      <c r="M73" s="80">
        <v>3</v>
      </c>
      <c r="N73" s="80">
        <v>0</v>
      </c>
      <c r="O73" s="80">
        <v>0</v>
      </c>
      <c r="P73" s="80">
        <v>0</v>
      </c>
      <c r="Q73" s="80">
        <v>0</v>
      </c>
      <c r="R73" s="203">
        <f t="shared" si="1"/>
        <v>4</v>
      </c>
    </row>
    <row r="74" spans="2:18" x14ac:dyDescent="0.25">
      <c r="B74" t="s">
        <v>424</v>
      </c>
      <c r="C74" t="s">
        <v>233</v>
      </c>
      <c r="D74" s="227" t="s">
        <v>100</v>
      </c>
      <c r="E74" s="80">
        <v>3</v>
      </c>
      <c r="F74" s="80">
        <v>1</v>
      </c>
      <c r="G74" s="80">
        <v>1</v>
      </c>
      <c r="H74" s="80">
        <v>1</v>
      </c>
      <c r="I74" s="80">
        <v>1</v>
      </c>
      <c r="J74" s="80">
        <v>0</v>
      </c>
      <c r="K74" s="80">
        <v>0</v>
      </c>
      <c r="L74" s="80">
        <v>1</v>
      </c>
      <c r="M74" s="80">
        <v>2</v>
      </c>
      <c r="N74" s="80">
        <v>6</v>
      </c>
      <c r="O74" s="80">
        <v>2</v>
      </c>
      <c r="P74" s="80">
        <v>3</v>
      </c>
      <c r="Q74" s="80">
        <v>8</v>
      </c>
      <c r="R74" s="203">
        <f t="shared" si="1"/>
        <v>24</v>
      </c>
    </row>
    <row r="75" spans="2:18" x14ac:dyDescent="0.25">
      <c r="D75" s="227" t="s">
        <v>101</v>
      </c>
      <c r="E75" s="80">
        <v>0</v>
      </c>
      <c r="F75" s="80">
        <v>1</v>
      </c>
      <c r="G75" s="80">
        <v>0</v>
      </c>
      <c r="H75" s="80">
        <v>1</v>
      </c>
      <c r="I75" s="80">
        <v>0</v>
      </c>
      <c r="J75" s="80">
        <v>0</v>
      </c>
      <c r="K75" s="80">
        <v>1</v>
      </c>
      <c r="L75" s="80">
        <v>0</v>
      </c>
      <c r="M75" s="80">
        <v>0</v>
      </c>
      <c r="N75" s="80">
        <v>3</v>
      </c>
      <c r="O75" s="80">
        <v>5</v>
      </c>
      <c r="P75" s="80">
        <v>4</v>
      </c>
      <c r="Q75" s="80">
        <v>4</v>
      </c>
      <c r="R75" s="203">
        <f t="shared" si="1"/>
        <v>18</v>
      </c>
    </row>
    <row r="76" spans="2:18" x14ac:dyDescent="0.25">
      <c r="B76" t="s">
        <v>446</v>
      </c>
      <c r="C76" t="s">
        <v>231</v>
      </c>
      <c r="D76" s="227" t="s">
        <v>100</v>
      </c>
      <c r="E76" s="80">
        <v>1</v>
      </c>
      <c r="F76" s="80">
        <v>4</v>
      </c>
      <c r="G76" s="80">
        <v>8</v>
      </c>
      <c r="H76" s="80">
        <v>6</v>
      </c>
      <c r="I76" s="80">
        <v>3</v>
      </c>
      <c r="J76" s="80">
        <v>1</v>
      </c>
      <c r="K76" s="80">
        <v>2</v>
      </c>
      <c r="L76" s="80">
        <v>1</v>
      </c>
      <c r="M76" s="80">
        <v>3</v>
      </c>
      <c r="N76" s="80">
        <v>1</v>
      </c>
      <c r="O76" s="80">
        <v>4</v>
      </c>
      <c r="P76" s="80">
        <v>2</v>
      </c>
      <c r="Q76" s="80">
        <v>2</v>
      </c>
      <c r="R76" s="203">
        <f t="shared" si="1"/>
        <v>25</v>
      </c>
    </row>
    <row r="77" spans="2:18" x14ac:dyDescent="0.25">
      <c r="D77" s="227" t="s">
        <v>101</v>
      </c>
      <c r="E77" s="80">
        <v>11</v>
      </c>
      <c r="F77" s="80">
        <v>9</v>
      </c>
      <c r="G77" s="80">
        <v>4</v>
      </c>
      <c r="H77" s="80">
        <v>7</v>
      </c>
      <c r="I77" s="80">
        <v>9</v>
      </c>
      <c r="J77" s="80">
        <v>7</v>
      </c>
      <c r="K77" s="80">
        <v>7</v>
      </c>
      <c r="L77" s="80">
        <v>11</v>
      </c>
      <c r="M77" s="80">
        <v>3</v>
      </c>
      <c r="N77" s="80">
        <v>8</v>
      </c>
      <c r="O77" s="80">
        <v>6</v>
      </c>
      <c r="P77" s="80">
        <v>6</v>
      </c>
      <c r="Q77" s="80">
        <v>3</v>
      </c>
      <c r="R77" s="203">
        <f t="shared" si="1"/>
        <v>67</v>
      </c>
    </row>
    <row r="78" spans="2:18" s="2" customFormat="1" x14ac:dyDescent="0.25">
      <c r="B78" s="4" t="s">
        <v>6</v>
      </c>
      <c r="C78" s="4"/>
      <c r="D78" s="228"/>
      <c r="E78" s="46">
        <v>552</v>
      </c>
      <c r="F78" s="46">
        <v>518</v>
      </c>
      <c r="G78" s="46">
        <v>503</v>
      </c>
      <c r="H78" s="46">
        <v>486</v>
      </c>
      <c r="I78" s="46">
        <v>351</v>
      </c>
      <c r="J78" s="46">
        <v>396</v>
      </c>
      <c r="K78" s="46">
        <v>391</v>
      </c>
      <c r="L78" s="46">
        <v>367</v>
      </c>
      <c r="M78" s="46">
        <v>383</v>
      </c>
      <c r="N78" s="46">
        <v>478</v>
      </c>
      <c r="O78" s="46">
        <v>564</v>
      </c>
      <c r="P78" s="46">
        <v>719</v>
      </c>
      <c r="Q78" s="46">
        <v>721</v>
      </c>
      <c r="R78" s="46">
        <f t="shared" si="1"/>
        <v>4856</v>
      </c>
    </row>
    <row r="79" spans="2:18" s="2" customFormat="1" x14ac:dyDescent="0.25">
      <c r="B79" s="9"/>
      <c r="C79" s="9"/>
      <c r="D79" s="229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</row>
  </sheetData>
  <mergeCells count="3">
    <mergeCell ref="B1:R1"/>
    <mergeCell ref="B2:R2"/>
    <mergeCell ref="B4:R4"/>
  </mergeCells>
  <hyperlinks>
    <hyperlink ref="V1" location="'Table of contents'!A1" display="Return to Table of Contents"/>
  </hyperlinks>
  <pageMargins left="0.7" right="0.7" top="0.75" bottom="0.75" header="0.3" footer="0.3"/>
  <pageSetup scale="91" fitToHeight="3" orientation="landscape" r:id="rId1"/>
  <rowBreaks count="2" manualBreakCount="2">
    <brk id="33" max="16383" man="1"/>
    <brk id="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K22"/>
  <sheetViews>
    <sheetView showGridLines="0" zoomScaleNormal="100" zoomScaleSheetLayoutView="100" zoomScalePageLayoutView="80" workbookViewId="0">
      <selection activeCell="M26" sqref="M26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0</v>
      </c>
      <c r="C1" s="358"/>
      <c r="D1" s="358"/>
      <c r="E1" s="358"/>
      <c r="F1" s="358"/>
      <c r="G1" s="358"/>
      <c r="H1" s="358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338</v>
      </c>
      <c r="D4" s="360"/>
      <c r="E4" s="360"/>
      <c r="F4" s="2"/>
      <c r="G4" s="360" t="s">
        <v>2</v>
      </c>
      <c r="H4" s="360"/>
    </row>
    <row r="5" spans="2:11" x14ac:dyDescent="0.25">
      <c r="B5" s="48" t="s">
        <v>3</v>
      </c>
      <c r="C5" s="147" t="s">
        <v>4</v>
      </c>
      <c r="D5" s="147" t="s">
        <v>5</v>
      </c>
      <c r="E5" s="147" t="s">
        <v>6</v>
      </c>
      <c r="F5" s="80"/>
      <c r="G5" s="147" t="s">
        <v>4</v>
      </c>
      <c r="H5" s="147" t="s">
        <v>5</v>
      </c>
    </row>
    <row r="6" spans="2:11" hidden="1" x14ac:dyDescent="0.25">
      <c r="B6" s="2" t="s">
        <v>7</v>
      </c>
      <c r="C6" s="56">
        <v>1518</v>
      </c>
      <c r="D6" s="56">
        <v>882</v>
      </c>
      <c r="E6" s="56">
        <v>2400</v>
      </c>
      <c r="F6" s="80"/>
      <c r="G6" s="81">
        <f t="shared" ref="G6:H13" si="0">C6/$E6</f>
        <v>0.63249999999999995</v>
      </c>
      <c r="H6" s="81">
        <f t="shared" si="0"/>
        <v>0.36749999999999999</v>
      </c>
    </row>
    <row r="7" spans="2:11" hidden="1" x14ac:dyDescent="0.25">
      <c r="B7" s="2" t="s">
        <v>8</v>
      </c>
      <c r="C7" s="56">
        <v>1467</v>
      </c>
      <c r="D7" s="56">
        <v>829</v>
      </c>
      <c r="E7" s="56">
        <v>2296</v>
      </c>
      <c r="F7" s="80"/>
      <c r="G7" s="81">
        <f t="shared" si="0"/>
        <v>0.63893728222996515</v>
      </c>
      <c r="H7" s="81">
        <f t="shared" si="0"/>
        <v>0.36106271777003485</v>
      </c>
    </row>
    <row r="8" spans="2:11" hidden="1" x14ac:dyDescent="0.25">
      <c r="B8" s="2" t="s">
        <v>9</v>
      </c>
      <c r="C8" s="56">
        <v>1325</v>
      </c>
      <c r="D8" s="56">
        <v>826</v>
      </c>
      <c r="E8" s="56">
        <v>2151</v>
      </c>
      <c r="F8" s="80"/>
      <c r="G8" s="81">
        <f t="shared" si="0"/>
        <v>0.61599256159925619</v>
      </c>
      <c r="H8" s="81">
        <f t="shared" si="0"/>
        <v>0.38400743840074386</v>
      </c>
    </row>
    <row r="9" spans="2:11" hidden="1" x14ac:dyDescent="0.25">
      <c r="B9" s="2" t="s">
        <v>10</v>
      </c>
      <c r="C9" s="56">
        <v>1475</v>
      </c>
      <c r="D9" s="56">
        <v>910</v>
      </c>
      <c r="E9" s="56">
        <f>SUM(C9:D9)</f>
        <v>2385</v>
      </c>
      <c r="F9" s="80"/>
      <c r="G9" s="81">
        <f t="shared" si="0"/>
        <v>0.61844863731656186</v>
      </c>
      <c r="H9" s="81">
        <f t="shared" si="0"/>
        <v>0.38155136268343814</v>
      </c>
    </row>
    <row r="10" spans="2:11" hidden="1" x14ac:dyDescent="0.25">
      <c r="B10" s="2" t="s">
        <v>11</v>
      </c>
      <c r="C10" s="56">
        <v>1653</v>
      </c>
      <c r="D10" s="56">
        <v>1133</v>
      </c>
      <c r="E10" s="56">
        <f t="shared" ref="E10:E20" si="1">SUM(C10:D10)</f>
        <v>2786</v>
      </c>
      <c r="F10" s="80"/>
      <c r="G10" s="81">
        <f t="shared" si="0"/>
        <v>0.59332376166547018</v>
      </c>
      <c r="H10" s="81">
        <f t="shared" si="0"/>
        <v>0.40667623833452982</v>
      </c>
    </row>
    <row r="11" spans="2:11" x14ac:dyDescent="0.25">
      <c r="B11" s="2" t="s">
        <v>12</v>
      </c>
      <c r="C11" s="56">
        <v>1544</v>
      </c>
      <c r="D11" s="56">
        <v>1093</v>
      </c>
      <c r="E11" s="56">
        <f t="shared" si="1"/>
        <v>2637</v>
      </c>
      <c r="F11" s="80"/>
      <c r="G11" s="81">
        <f t="shared" si="0"/>
        <v>0.58551384148653773</v>
      </c>
      <c r="H11" s="81">
        <f t="shared" si="0"/>
        <v>0.41448615851346227</v>
      </c>
    </row>
    <row r="12" spans="2:11" x14ac:dyDescent="0.25">
      <c r="B12" s="2" t="s">
        <v>13</v>
      </c>
      <c r="C12" s="56">
        <v>1446</v>
      </c>
      <c r="D12" s="56">
        <v>1051</v>
      </c>
      <c r="E12" s="56">
        <f t="shared" si="1"/>
        <v>2497</v>
      </c>
      <c r="F12" s="80"/>
      <c r="G12" s="81">
        <f t="shared" si="0"/>
        <v>0.579094913896676</v>
      </c>
      <c r="H12" s="81">
        <f t="shared" si="0"/>
        <v>0.420905086103324</v>
      </c>
    </row>
    <row r="13" spans="2:11" x14ac:dyDescent="0.25">
      <c r="B13" s="2" t="s">
        <v>14</v>
      </c>
      <c r="C13" s="56">
        <v>1557</v>
      </c>
      <c r="D13" s="56">
        <v>1087</v>
      </c>
      <c r="E13" s="56">
        <f t="shared" si="1"/>
        <v>2644</v>
      </c>
      <c r="F13" s="80"/>
      <c r="G13" s="81">
        <f t="shared" si="0"/>
        <v>0.58888048411497729</v>
      </c>
      <c r="H13" s="81">
        <f t="shared" si="0"/>
        <v>0.41111951588502271</v>
      </c>
    </row>
    <row r="14" spans="2:11" x14ac:dyDescent="0.25">
      <c r="B14" s="2" t="s">
        <v>283</v>
      </c>
      <c r="C14" s="56">
        <v>1510</v>
      </c>
      <c r="D14" s="56">
        <v>1128</v>
      </c>
      <c r="E14" s="56">
        <f t="shared" si="1"/>
        <v>2638</v>
      </c>
      <c r="F14" s="80"/>
      <c r="G14" s="81">
        <f t="shared" ref="G14" si="2">C14/$E14</f>
        <v>0.57240333586050041</v>
      </c>
      <c r="H14" s="81">
        <f t="shared" ref="H14:H15" si="3">D14/$E14</f>
        <v>0.42759666413949959</v>
      </c>
    </row>
    <row r="15" spans="2:11" x14ac:dyDescent="0.25">
      <c r="B15" s="96">
        <v>2013</v>
      </c>
      <c r="C15" s="56">
        <v>1584</v>
      </c>
      <c r="D15" s="56">
        <v>1073</v>
      </c>
      <c r="E15" s="56">
        <f t="shared" si="1"/>
        <v>2657</v>
      </c>
      <c r="F15" s="80"/>
      <c r="G15" s="81">
        <f t="shared" ref="G15:G21" si="4">C15/$E15</f>
        <v>0.5961610839292435</v>
      </c>
      <c r="H15" s="81">
        <f t="shared" si="3"/>
        <v>0.4038389160707565</v>
      </c>
    </row>
    <row r="16" spans="2:11" x14ac:dyDescent="0.25">
      <c r="B16" s="96">
        <v>2014</v>
      </c>
      <c r="C16" s="56">
        <v>1762</v>
      </c>
      <c r="D16" s="56">
        <v>1285</v>
      </c>
      <c r="E16" s="56">
        <f t="shared" si="1"/>
        <v>3047</v>
      </c>
      <c r="F16" s="80"/>
      <c r="G16" s="199">
        <f t="shared" si="4"/>
        <v>0.57827371184771903</v>
      </c>
      <c r="H16" s="199">
        <f t="shared" ref="H16" si="5">D16/$E16</f>
        <v>0.42172628815228091</v>
      </c>
    </row>
    <row r="17" spans="2:8" x14ac:dyDescent="0.25">
      <c r="B17" s="181">
        <v>2015</v>
      </c>
      <c r="C17" s="197">
        <v>1823</v>
      </c>
      <c r="D17" s="197">
        <v>1357</v>
      </c>
      <c r="E17" s="197">
        <f t="shared" si="1"/>
        <v>3180</v>
      </c>
      <c r="F17" s="80"/>
      <c r="G17" s="199">
        <f t="shared" si="4"/>
        <v>0.57327044025157237</v>
      </c>
      <c r="H17" s="199">
        <f t="shared" ref="H17" si="6">D17/$E17</f>
        <v>0.42672955974842769</v>
      </c>
    </row>
    <row r="18" spans="2:8" x14ac:dyDescent="0.25">
      <c r="B18" s="96">
        <v>2016</v>
      </c>
      <c r="C18" s="56">
        <v>1748</v>
      </c>
      <c r="D18" s="56">
        <v>1324</v>
      </c>
      <c r="E18" s="56">
        <f t="shared" si="1"/>
        <v>3072</v>
      </c>
      <c r="F18" s="80"/>
      <c r="G18" s="199">
        <f t="shared" si="4"/>
        <v>0.56901041666666663</v>
      </c>
      <c r="H18" s="199">
        <f t="shared" ref="H18:H19" si="7">D18/$E18</f>
        <v>0.43098958333333331</v>
      </c>
    </row>
    <row r="19" spans="2:8" x14ac:dyDescent="0.25">
      <c r="B19" s="96">
        <v>2017</v>
      </c>
      <c r="C19" s="56">
        <v>2059</v>
      </c>
      <c r="D19" s="56">
        <v>1519</v>
      </c>
      <c r="E19" s="56">
        <f t="shared" ref="E19" si="8">SUM(C19:D19)</f>
        <v>3578</v>
      </c>
      <c r="F19" s="80"/>
      <c r="G19" s="345">
        <f t="shared" ref="G19" si="9">C19/$E19</f>
        <v>0.57546115148127441</v>
      </c>
      <c r="H19" s="345">
        <f t="shared" si="7"/>
        <v>0.42453884851872553</v>
      </c>
    </row>
    <row r="20" spans="2:8" x14ac:dyDescent="0.25">
      <c r="B20" s="96">
        <v>2018</v>
      </c>
      <c r="C20" s="56">
        <v>1935</v>
      </c>
      <c r="D20" s="56">
        <v>1449</v>
      </c>
      <c r="E20" s="56">
        <f t="shared" si="1"/>
        <v>3384</v>
      </c>
      <c r="F20" s="80"/>
      <c r="G20" s="198">
        <f t="shared" si="4"/>
        <v>0.57180851063829785</v>
      </c>
      <c r="H20" s="198">
        <f t="shared" ref="H20" si="10">D20/$E20</f>
        <v>0.42819148936170215</v>
      </c>
    </row>
    <row r="21" spans="2:8" x14ac:dyDescent="0.25">
      <c r="B21" s="4" t="s">
        <v>15</v>
      </c>
      <c r="C21" s="46">
        <f>SUM(C11:C20)</f>
        <v>16968</v>
      </c>
      <c r="D21" s="46">
        <f>SUM(D11:D20)</f>
        <v>12366</v>
      </c>
      <c r="E21" s="46">
        <f>SUM(E11:E20)</f>
        <v>29334</v>
      </c>
      <c r="F21" s="80"/>
      <c r="G21" s="82">
        <f t="shared" si="4"/>
        <v>0.57844139905911229</v>
      </c>
      <c r="H21" s="82">
        <f>D21/$E21</f>
        <v>0.42155860094088771</v>
      </c>
    </row>
    <row r="22" spans="2:8" x14ac:dyDescent="0.25">
      <c r="B22" s="2"/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6" orientation="landscape" r:id="rId1"/>
  <rowBreaks count="1" manualBreakCount="1">
    <brk id="41" max="16383" man="1"/>
  </rowBreaks>
  <colBreaks count="1" manualBreakCount="1">
    <brk id="9" max="37" man="1"/>
  </colBreaks>
  <ignoredErrors>
    <ignoredError sqref="B9:B14 B6:B8" numberStoredAsText="1"/>
    <ignoredError sqref="E20 E15:E18" formulaRange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62"/>
  <sheetViews>
    <sheetView showGridLines="0" zoomScaleNormal="100" zoomScaleSheetLayoutView="100" workbookViewId="0">
      <pane ySplit="5" topLeftCell="A6" activePane="bottomLeft" state="frozen"/>
      <selection activeCell="C34" sqref="C34"/>
      <selection pane="bottomLeft" activeCell="T41" sqref="T41"/>
    </sheetView>
  </sheetViews>
  <sheetFormatPr defaultRowHeight="15" x14ac:dyDescent="0.25"/>
  <cols>
    <col min="1" max="1" width="1" customWidth="1"/>
    <col min="2" max="2" width="7.5703125" customWidth="1"/>
    <col min="3" max="3" width="43" bestFit="1" customWidth="1"/>
    <col min="4" max="4" width="8.28515625" style="40" customWidth="1"/>
    <col min="5" max="7" width="5.7109375" hidden="1" customWidth="1"/>
    <col min="8" max="17" width="5.7109375" customWidth="1"/>
    <col min="18" max="18" width="7.85546875" customWidth="1"/>
    <col min="22" max="22" width="25.85546875" bestFit="1" customWidth="1"/>
  </cols>
  <sheetData>
    <row r="1" spans="2:22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V1" s="318" t="s">
        <v>1423</v>
      </c>
    </row>
    <row r="2" spans="2:22" ht="15.75" x14ac:dyDescent="0.25">
      <c r="B2" s="362" t="s">
        <v>396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</row>
    <row r="3" spans="2:22" x14ac:dyDescent="0.25">
      <c r="B3" s="6"/>
      <c r="C3" s="2"/>
      <c r="D3" s="8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87"/>
    </row>
    <row r="4" spans="2:22" x14ac:dyDescent="0.25">
      <c r="B4" s="358" t="s">
        <v>287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</row>
    <row r="5" spans="2:22" x14ac:dyDescent="0.25">
      <c r="B5" s="192" t="s">
        <v>279</v>
      </c>
      <c r="C5" s="191" t="s">
        <v>39</v>
      </c>
      <c r="D5" s="192" t="s">
        <v>280</v>
      </c>
      <c r="E5" s="192">
        <v>2006</v>
      </c>
      <c r="F5" s="192">
        <v>2007</v>
      </c>
      <c r="G5" s="192">
        <v>2008</v>
      </c>
      <c r="H5" s="192">
        <v>2009</v>
      </c>
      <c r="I5" s="192">
        <v>2010</v>
      </c>
      <c r="J5" s="192">
        <v>2011</v>
      </c>
      <c r="K5" s="192">
        <v>2012</v>
      </c>
      <c r="L5" s="192">
        <v>2013</v>
      </c>
      <c r="M5" s="192">
        <v>2014</v>
      </c>
      <c r="N5" s="192">
        <v>2015</v>
      </c>
      <c r="O5" s="192">
        <v>2016</v>
      </c>
      <c r="P5" s="346">
        <v>2017</v>
      </c>
      <c r="Q5" s="327">
        <v>2018</v>
      </c>
      <c r="R5" s="192" t="s">
        <v>6</v>
      </c>
    </row>
    <row r="6" spans="2:22" x14ac:dyDescent="0.25">
      <c r="B6" t="s">
        <v>398</v>
      </c>
      <c r="C6" t="s">
        <v>198</v>
      </c>
      <c r="D6" s="40" t="s">
        <v>100</v>
      </c>
      <c r="E6" s="80">
        <v>2</v>
      </c>
      <c r="F6" s="80">
        <v>1</v>
      </c>
      <c r="G6" s="80">
        <v>1</v>
      </c>
      <c r="H6" s="80">
        <v>0</v>
      </c>
      <c r="I6" s="80">
        <v>0</v>
      </c>
      <c r="J6" s="80">
        <v>3</v>
      </c>
      <c r="K6" s="80">
        <v>0</v>
      </c>
      <c r="L6" s="80">
        <v>2</v>
      </c>
      <c r="M6" s="80">
        <v>3</v>
      </c>
      <c r="N6" s="80">
        <v>2</v>
      </c>
      <c r="O6" s="80">
        <v>4</v>
      </c>
      <c r="P6" s="80">
        <v>0</v>
      </c>
      <c r="Q6" s="80">
        <v>1</v>
      </c>
      <c r="R6" s="203">
        <f>SUM(H6:Q6)</f>
        <v>15</v>
      </c>
    </row>
    <row r="7" spans="2:22" x14ac:dyDescent="0.25">
      <c r="D7" s="40" t="s">
        <v>101</v>
      </c>
      <c r="E7" s="80">
        <v>4</v>
      </c>
      <c r="F7" s="80">
        <v>9</v>
      </c>
      <c r="G7" s="80">
        <v>5</v>
      </c>
      <c r="H7" s="80">
        <v>11</v>
      </c>
      <c r="I7" s="80">
        <v>10</v>
      </c>
      <c r="J7" s="80">
        <v>4</v>
      </c>
      <c r="K7" s="80">
        <v>9</v>
      </c>
      <c r="L7" s="80">
        <v>7</v>
      </c>
      <c r="M7" s="80">
        <v>5</v>
      </c>
      <c r="N7" s="80">
        <v>8</v>
      </c>
      <c r="O7" s="80">
        <v>9</v>
      </c>
      <c r="P7" s="80">
        <v>6</v>
      </c>
      <c r="Q7" s="80">
        <v>6</v>
      </c>
      <c r="R7" s="203">
        <f t="shared" ref="R7:R62" si="0">SUM(H7:Q7)</f>
        <v>75</v>
      </c>
    </row>
    <row r="8" spans="2:22" x14ac:dyDescent="0.25">
      <c r="B8" t="s">
        <v>425</v>
      </c>
      <c r="C8" t="s">
        <v>141</v>
      </c>
      <c r="D8" s="40" t="s">
        <v>100</v>
      </c>
      <c r="E8" s="80">
        <v>1</v>
      </c>
      <c r="F8" s="80">
        <v>1</v>
      </c>
      <c r="G8" s="80">
        <v>2</v>
      </c>
      <c r="H8" s="80">
        <v>7</v>
      </c>
      <c r="I8" s="80">
        <v>5</v>
      </c>
      <c r="J8" s="80">
        <v>3</v>
      </c>
      <c r="K8" s="80">
        <v>3</v>
      </c>
      <c r="L8" s="80">
        <v>12</v>
      </c>
      <c r="M8" s="80">
        <v>6</v>
      </c>
      <c r="N8" s="80">
        <v>7</v>
      </c>
      <c r="O8" s="80">
        <v>5</v>
      </c>
      <c r="P8" s="80">
        <v>3</v>
      </c>
      <c r="Q8" s="80">
        <v>4</v>
      </c>
      <c r="R8" s="203">
        <f t="shared" si="0"/>
        <v>55</v>
      </c>
    </row>
    <row r="9" spans="2:22" x14ac:dyDescent="0.25">
      <c r="D9" s="40" t="s">
        <v>101</v>
      </c>
      <c r="E9" s="80">
        <v>2</v>
      </c>
      <c r="F9" s="80">
        <v>2</v>
      </c>
      <c r="G9" s="80">
        <v>3</v>
      </c>
      <c r="H9" s="80">
        <v>3</v>
      </c>
      <c r="I9" s="80">
        <v>2</v>
      </c>
      <c r="J9" s="80">
        <v>3</v>
      </c>
      <c r="K9" s="80">
        <v>6</v>
      </c>
      <c r="L9" s="80">
        <v>1</v>
      </c>
      <c r="M9" s="80">
        <v>0</v>
      </c>
      <c r="N9" s="80">
        <v>1</v>
      </c>
      <c r="O9" s="80">
        <v>2</v>
      </c>
      <c r="P9" s="80">
        <v>7</v>
      </c>
      <c r="Q9" s="80">
        <v>2</v>
      </c>
      <c r="R9" s="203">
        <f t="shared" si="0"/>
        <v>27</v>
      </c>
    </row>
    <row r="10" spans="2:22" x14ac:dyDescent="0.25">
      <c r="B10" t="s">
        <v>426</v>
      </c>
      <c r="C10" t="s">
        <v>143</v>
      </c>
      <c r="D10" s="40" t="s">
        <v>100</v>
      </c>
      <c r="E10" s="80">
        <v>1</v>
      </c>
      <c r="F10" s="80">
        <v>3</v>
      </c>
      <c r="G10" s="80">
        <v>4</v>
      </c>
      <c r="H10" s="80">
        <v>0</v>
      </c>
      <c r="I10" s="80">
        <v>0</v>
      </c>
      <c r="J10" s="80">
        <v>4</v>
      </c>
      <c r="K10" s="80">
        <v>3</v>
      </c>
      <c r="L10" s="80">
        <v>4</v>
      </c>
      <c r="M10" s="80">
        <v>3</v>
      </c>
      <c r="N10" s="80">
        <v>4</v>
      </c>
      <c r="O10" s="80">
        <v>5</v>
      </c>
      <c r="P10" s="80">
        <v>8</v>
      </c>
      <c r="Q10" s="80">
        <v>0</v>
      </c>
      <c r="R10" s="203">
        <f t="shared" si="0"/>
        <v>31</v>
      </c>
    </row>
    <row r="11" spans="2:22" x14ac:dyDescent="0.25">
      <c r="D11" s="40" t="s">
        <v>101</v>
      </c>
      <c r="E11" s="80">
        <v>4</v>
      </c>
      <c r="F11" s="80">
        <v>3</v>
      </c>
      <c r="G11" s="80">
        <v>2</v>
      </c>
      <c r="H11" s="80">
        <v>2</v>
      </c>
      <c r="I11" s="80">
        <v>0</v>
      </c>
      <c r="J11" s="80">
        <v>1</v>
      </c>
      <c r="K11" s="80">
        <v>0</v>
      </c>
      <c r="L11" s="80">
        <v>6</v>
      </c>
      <c r="M11" s="80">
        <v>5</v>
      </c>
      <c r="N11" s="80">
        <v>1</v>
      </c>
      <c r="O11" s="80">
        <v>0</v>
      </c>
      <c r="P11" s="80">
        <v>1</v>
      </c>
      <c r="Q11" s="80">
        <v>2</v>
      </c>
      <c r="R11" s="203">
        <f t="shared" si="0"/>
        <v>18</v>
      </c>
    </row>
    <row r="12" spans="2:22" x14ac:dyDescent="0.25">
      <c r="B12" t="s">
        <v>400</v>
      </c>
      <c r="C12" t="s">
        <v>163</v>
      </c>
      <c r="D12" s="40" t="s">
        <v>100</v>
      </c>
      <c r="E12" s="80">
        <v>1</v>
      </c>
      <c r="F12" s="80">
        <v>4</v>
      </c>
      <c r="G12" s="80">
        <v>3</v>
      </c>
      <c r="H12" s="80">
        <v>2</v>
      </c>
      <c r="I12" s="80">
        <v>4</v>
      </c>
      <c r="J12" s="80">
        <v>1</v>
      </c>
      <c r="K12" s="80">
        <v>4</v>
      </c>
      <c r="L12" s="80">
        <v>1</v>
      </c>
      <c r="M12" s="80">
        <v>1</v>
      </c>
      <c r="N12" s="80">
        <v>3</v>
      </c>
      <c r="O12" s="80">
        <v>2</v>
      </c>
      <c r="P12" s="80">
        <v>4</v>
      </c>
      <c r="Q12" s="80">
        <v>5</v>
      </c>
      <c r="R12" s="203">
        <f t="shared" si="0"/>
        <v>27</v>
      </c>
    </row>
    <row r="13" spans="2:22" x14ac:dyDescent="0.25">
      <c r="D13" s="40" t="s">
        <v>101</v>
      </c>
      <c r="E13" s="80">
        <v>2</v>
      </c>
      <c r="F13" s="80">
        <v>3</v>
      </c>
      <c r="G13" s="80">
        <v>5</v>
      </c>
      <c r="H13" s="80">
        <v>4</v>
      </c>
      <c r="I13" s="80">
        <v>4</v>
      </c>
      <c r="J13" s="80">
        <v>4</v>
      </c>
      <c r="K13" s="80">
        <v>4</v>
      </c>
      <c r="L13" s="80">
        <v>2</v>
      </c>
      <c r="M13" s="80">
        <v>2</v>
      </c>
      <c r="N13" s="80">
        <v>3</v>
      </c>
      <c r="O13" s="80">
        <v>2</v>
      </c>
      <c r="P13" s="80">
        <v>2</v>
      </c>
      <c r="Q13" s="80">
        <v>4</v>
      </c>
      <c r="R13" s="203">
        <f t="shared" si="0"/>
        <v>31</v>
      </c>
    </row>
    <row r="14" spans="2:22" x14ac:dyDescent="0.25">
      <c r="B14" t="s">
        <v>401</v>
      </c>
      <c r="C14" t="s">
        <v>164</v>
      </c>
      <c r="D14" s="40" t="s">
        <v>100</v>
      </c>
      <c r="E14" s="80">
        <v>1</v>
      </c>
      <c r="F14" s="80">
        <v>5</v>
      </c>
      <c r="G14" s="80">
        <v>2</v>
      </c>
      <c r="H14" s="80">
        <v>1</v>
      </c>
      <c r="I14" s="80">
        <v>0</v>
      </c>
      <c r="J14" s="80">
        <v>3</v>
      </c>
      <c r="K14" s="80">
        <v>2</v>
      </c>
      <c r="L14" s="80">
        <v>0</v>
      </c>
      <c r="M14" s="80">
        <v>2</v>
      </c>
      <c r="N14" s="80">
        <v>2</v>
      </c>
      <c r="O14" s="80">
        <v>1</v>
      </c>
      <c r="P14" s="80">
        <v>1</v>
      </c>
      <c r="Q14" s="80">
        <v>0</v>
      </c>
      <c r="R14" s="203">
        <f t="shared" si="0"/>
        <v>12</v>
      </c>
    </row>
    <row r="15" spans="2:22" x14ac:dyDescent="0.25">
      <c r="D15" s="40" t="s">
        <v>101</v>
      </c>
      <c r="E15" s="80">
        <v>1</v>
      </c>
      <c r="F15" s="80">
        <v>4</v>
      </c>
      <c r="G15" s="80">
        <v>3</v>
      </c>
      <c r="H15" s="80">
        <v>4</v>
      </c>
      <c r="I15" s="80">
        <v>3</v>
      </c>
      <c r="J15" s="80">
        <v>1</v>
      </c>
      <c r="K15" s="80">
        <v>3</v>
      </c>
      <c r="L15" s="80">
        <v>1</v>
      </c>
      <c r="M15" s="80">
        <v>3</v>
      </c>
      <c r="N15" s="80">
        <v>1</v>
      </c>
      <c r="O15" s="80">
        <v>2</v>
      </c>
      <c r="P15" s="80">
        <v>2</v>
      </c>
      <c r="Q15" s="80">
        <v>2</v>
      </c>
      <c r="R15" s="203">
        <f t="shared" si="0"/>
        <v>22</v>
      </c>
    </row>
    <row r="16" spans="2:22" x14ac:dyDescent="0.25">
      <c r="B16" t="s">
        <v>402</v>
      </c>
      <c r="C16" t="s">
        <v>166</v>
      </c>
      <c r="D16" s="40" t="s">
        <v>100</v>
      </c>
      <c r="E16" s="80">
        <v>1</v>
      </c>
      <c r="F16" s="80">
        <v>1</v>
      </c>
      <c r="G16" s="80">
        <v>1</v>
      </c>
      <c r="H16" s="80">
        <v>0</v>
      </c>
      <c r="I16" s="80">
        <v>0</v>
      </c>
      <c r="J16" s="80">
        <v>0</v>
      </c>
      <c r="K16" s="80">
        <v>0</v>
      </c>
      <c r="L16" s="80">
        <v>1</v>
      </c>
      <c r="M16" s="80">
        <v>1</v>
      </c>
      <c r="N16" s="80">
        <v>0</v>
      </c>
      <c r="O16" s="80">
        <v>1</v>
      </c>
      <c r="P16" s="80">
        <v>3</v>
      </c>
      <c r="Q16" s="80">
        <v>0</v>
      </c>
      <c r="R16" s="203">
        <f t="shared" si="0"/>
        <v>6</v>
      </c>
    </row>
    <row r="17" spans="2:18" x14ac:dyDescent="0.25">
      <c r="D17" s="40" t="s">
        <v>101</v>
      </c>
      <c r="E17" s="80">
        <v>8</v>
      </c>
      <c r="F17" s="80">
        <v>3</v>
      </c>
      <c r="G17" s="80">
        <v>3</v>
      </c>
      <c r="H17" s="80">
        <v>0</v>
      </c>
      <c r="I17" s="80">
        <v>4</v>
      </c>
      <c r="J17" s="80">
        <v>4</v>
      </c>
      <c r="K17" s="80">
        <v>3</v>
      </c>
      <c r="L17" s="80">
        <v>1</v>
      </c>
      <c r="M17" s="80">
        <v>3</v>
      </c>
      <c r="N17" s="80">
        <v>3</v>
      </c>
      <c r="O17" s="80">
        <v>3</v>
      </c>
      <c r="P17" s="80">
        <v>2</v>
      </c>
      <c r="Q17" s="80">
        <v>2</v>
      </c>
      <c r="R17" s="203">
        <f t="shared" si="0"/>
        <v>25</v>
      </c>
    </row>
    <row r="18" spans="2:18" x14ac:dyDescent="0.25">
      <c r="B18" t="s">
        <v>427</v>
      </c>
      <c r="C18" t="s">
        <v>167</v>
      </c>
      <c r="D18" s="40" t="s">
        <v>100</v>
      </c>
      <c r="E18" s="80">
        <v>1</v>
      </c>
      <c r="F18" s="80">
        <v>0</v>
      </c>
      <c r="G18" s="80">
        <v>0</v>
      </c>
      <c r="H18" s="80">
        <v>0</v>
      </c>
      <c r="I18" s="80">
        <v>0</v>
      </c>
      <c r="J18" s="80">
        <v>1</v>
      </c>
      <c r="K18" s="80">
        <v>1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203">
        <f t="shared" si="0"/>
        <v>2</v>
      </c>
    </row>
    <row r="19" spans="2:18" x14ac:dyDescent="0.25">
      <c r="D19" s="40" t="s">
        <v>101</v>
      </c>
      <c r="E19" s="80">
        <v>0</v>
      </c>
      <c r="F19" s="80">
        <v>2</v>
      </c>
      <c r="G19" s="80">
        <v>5</v>
      </c>
      <c r="H19" s="80">
        <v>4</v>
      </c>
      <c r="I19" s="80">
        <v>1</v>
      </c>
      <c r="J19" s="80">
        <v>4</v>
      </c>
      <c r="K19" s="80">
        <v>3</v>
      </c>
      <c r="L19" s="80">
        <v>4</v>
      </c>
      <c r="M19" s="80">
        <v>6</v>
      </c>
      <c r="N19" s="80">
        <v>1</v>
      </c>
      <c r="O19" s="80">
        <v>1</v>
      </c>
      <c r="P19" s="80">
        <v>2</v>
      </c>
      <c r="Q19" s="80">
        <v>3</v>
      </c>
      <c r="R19" s="203">
        <f t="shared" si="0"/>
        <v>29</v>
      </c>
    </row>
    <row r="20" spans="2:18" x14ac:dyDescent="0.25">
      <c r="B20" t="s">
        <v>403</v>
      </c>
      <c r="C20" t="s">
        <v>168</v>
      </c>
      <c r="D20" s="40" t="s">
        <v>100</v>
      </c>
      <c r="E20" s="80">
        <v>0</v>
      </c>
      <c r="F20" s="80">
        <v>2</v>
      </c>
      <c r="G20" s="80">
        <v>1</v>
      </c>
      <c r="H20" s="80">
        <v>0</v>
      </c>
      <c r="I20" s="80">
        <v>0</v>
      </c>
      <c r="J20" s="80">
        <v>0</v>
      </c>
      <c r="K20" s="80">
        <v>1</v>
      </c>
      <c r="L20" s="80">
        <v>0</v>
      </c>
      <c r="M20" s="80">
        <v>0</v>
      </c>
      <c r="N20" s="80">
        <v>1</v>
      </c>
      <c r="O20" s="80">
        <v>1</v>
      </c>
      <c r="P20" s="80">
        <v>1</v>
      </c>
      <c r="Q20" s="80">
        <v>0</v>
      </c>
      <c r="R20" s="203">
        <f t="shared" si="0"/>
        <v>4</v>
      </c>
    </row>
    <row r="21" spans="2:18" x14ac:dyDescent="0.25">
      <c r="D21" s="40" t="s">
        <v>101</v>
      </c>
      <c r="E21" s="80">
        <v>4</v>
      </c>
      <c r="F21" s="80">
        <v>6</v>
      </c>
      <c r="G21" s="80">
        <v>4</v>
      </c>
      <c r="H21" s="80">
        <v>2</v>
      </c>
      <c r="I21" s="80">
        <v>1</v>
      </c>
      <c r="J21" s="80">
        <v>3</v>
      </c>
      <c r="K21" s="80">
        <v>3</v>
      </c>
      <c r="L21" s="80">
        <v>3</v>
      </c>
      <c r="M21" s="80">
        <v>11</v>
      </c>
      <c r="N21" s="80">
        <v>7</v>
      </c>
      <c r="O21" s="80">
        <v>1</v>
      </c>
      <c r="P21" s="80">
        <v>4</v>
      </c>
      <c r="Q21" s="80">
        <v>6</v>
      </c>
      <c r="R21" s="203">
        <f t="shared" si="0"/>
        <v>41</v>
      </c>
    </row>
    <row r="22" spans="2:18" x14ac:dyDescent="0.25">
      <c r="B22" t="s">
        <v>404</v>
      </c>
      <c r="C22" t="s">
        <v>176</v>
      </c>
      <c r="D22" s="40" t="s">
        <v>100</v>
      </c>
      <c r="E22" s="80">
        <v>0</v>
      </c>
      <c r="F22" s="80">
        <v>0</v>
      </c>
      <c r="G22" s="80">
        <v>1</v>
      </c>
      <c r="H22" s="80">
        <v>0</v>
      </c>
      <c r="I22" s="80">
        <v>0</v>
      </c>
      <c r="J22" s="80">
        <v>0</v>
      </c>
      <c r="K22" s="80">
        <v>1</v>
      </c>
      <c r="L22" s="80">
        <v>1</v>
      </c>
      <c r="M22" s="80">
        <v>3</v>
      </c>
      <c r="N22" s="80">
        <v>0</v>
      </c>
      <c r="O22" s="80">
        <v>1</v>
      </c>
      <c r="P22" s="80">
        <v>0</v>
      </c>
      <c r="Q22" s="80">
        <v>0</v>
      </c>
      <c r="R22" s="203">
        <f t="shared" si="0"/>
        <v>6</v>
      </c>
    </row>
    <row r="23" spans="2:18" x14ac:dyDescent="0.25">
      <c r="D23" s="40" t="s">
        <v>101</v>
      </c>
      <c r="E23" s="80">
        <v>7</v>
      </c>
      <c r="F23" s="80">
        <v>5</v>
      </c>
      <c r="G23" s="80">
        <v>4</v>
      </c>
      <c r="H23" s="80">
        <v>8</v>
      </c>
      <c r="I23" s="80">
        <v>4</v>
      </c>
      <c r="J23" s="80">
        <v>4</v>
      </c>
      <c r="K23" s="80">
        <v>8</v>
      </c>
      <c r="L23" s="80">
        <v>6</v>
      </c>
      <c r="M23" s="80">
        <v>7</v>
      </c>
      <c r="N23" s="80">
        <v>6</v>
      </c>
      <c r="O23" s="80">
        <v>7</v>
      </c>
      <c r="P23" s="80">
        <v>4</v>
      </c>
      <c r="Q23" s="80">
        <v>6</v>
      </c>
      <c r="R23" s="203">
        <f t="shared" si="0"/>
        <v>60</v>
      </c>
    </row>
    <row r="24" spans="2:18" x14ac:dyDescent="0.25">
      <c r="B24" t="s">
        <v>405</v>
      </c>
      <c r="C24" t="s">
        <v>173</v>
      </c>
      <c r="D24" s="40" t="s">
        <v>100</v>
      </c>
      <c r="E24" s="80">
        <v>0</v>
      </c>
      <c r="F24" s="80">
        <v>0</v>
      </c>
      <c r="G24" s="80">
        <v>0</v>
      </c>
      <c r="H24" s="80">
        <v>1</v>
      </c>
      <c r="I24" s="80">
        <v>0</v>
      </c>
      <c r="J24" s="80">
        <v>0</v>
      </c>
      <c r="K24" s="80">
        <v>1</v>
      </c>
      <c r="L24" s="80">
        <v>2</v>
      </c>
      <c r="M24" s="80">
        <v>3</v>
      </c>
      <c r="N24" s="80">
        <v>3</v>
      </c>
      <c r="O24" s="80">
        <v>1</v>
      </c>
      <c r="P24" s="80">
        <v>0</v>
      </c>
      <c r="Q24" s="80">
        <v>2</v>
      </c>
      <c r="R24" s="203">
        <f t="shared" si="0"/>
        <v>13</v>
      </c>
    </row>
    <row r="25" spans="2:18" x14ac:dyDescent="0.25">
      <c r="D25" s="40" t="s">
        <v>101</v>
      </c>
      <c r="E25" s="80">
        <v>5</v>
      </c>
      <c r="F25" s="80">
        <v>7</v>
      </c>
      <c r="G25" s="80">
        <v>1</v>
      </c>
      <c r="H25" s="80">
        <v>3</v>
      </c>
      <c r="I25" s="80">
        <v>2</v>
      </c>
      <c r="J25" s="80">
        <v>2</v>
      </c>
      <c r="K25" s="80">
        <v>9</v>
      </c>
      <c r="L25" s="80">
        <v>5</v>
      </c>
      <c r="M25" s="80">
        <v>3</v>
      </c>
      <c r="N25" s="80">
        <v>5</v>
      </c>
      <c r="O25" s="80">
        <v>4</v>
      </c>
      <c r="P25" s="80">
        <v>3</v>
      </c>
      <c r="Q25" s="80">
        <v>7</v>
      </c>
      <c r="R25" s="203">
        <f t="shared" si="0"/>
        <v>43</v>
      </c>
    </row>
    <row r="26" spans="2:18" x14ac:dyDescent="0.25">
      <c r="B26" t="s">
        <v>415</v>
      </c>
      <c r="C26" t="s">
        <v>194</v>
      </c>
      <c r="D26" s="40" t="s">
        <v>100</v>
      </c>
      <c r="E26" s="80">
        <v>1</v>
      </c>
      <c r="F26" s="80">
        <v>2</v>
      </c>
      <c r="G26" s="80">
        <v>2</v>
      </c>
      <c r="H26" s="80">
        <v>5</v>
      </c>
      <c r="I26" s="80">
        <v>2</v>
      </c>
      <c r="J26" s="80">
        <v>3</v>
      </c>
      <c r="K26" s="80">
        <v>3</v>
      </c>
      <c r="L26" s="80">
        <v>4</v>
      </c>
      <c r="M26" s="80">
        <v>1</v>
      </c>
      <c r="N26" s="80">
        <v>7</v>
      </c>
      <c r="O26" s="80">
        <v>2</v>
      </c>
      <c r="P26" s="80">
        <v>6</v>
      </c>
      <c r="Q26" s="80">
        <v>2</v>
      </c>
      <c r="R26" s="203">
        <f t="shared" si="0"/>
        <v>35</v>
      </c>
    </row>
    <row r="27" spans="2:18" x14ac:dyDescent="0.25">
      <c r="D27" s="40" t="s">
        <v>101</v>
      </c>
      <c r="E27" s="80">
        <v>2</v>
      </c>
      <c r="F27" s="80">
        <v>1</v>
      </c>
      <c r="G27" s="80">
        <v>3</v>
      </c>
      <c r="H27" s="80">
        <v>2</v>
      </c>
      <c r="I27" s="80">
        <v>0</v>
      </c>
      <c r="J27" s="80">
        <v>2</v>
      </c>
      <c r="K27" s="80">
        <v>2</v>
      </c>
      <c r="L27" s="80">
        <v>4</v>
      </c>
      <c r="M27" s="80">
        <v>1</v>
      </c>
      <c r="N27" s="80">
        <v>3</v>
      </c>
      <c r="O27" s="80">
        <v>1</v>
      </c>
      <c r="P27" s="80">
        <v>5</v>
      </c>
      <c r="Q27" s="80">
        <v>3</v>
      </c>
      <c r="R27" s="203">
        <f t="shared" si="0"/>
        <v>23</v>
      </c>
    </row>
    <row r="28" spans="2:18" x14ac:dyDescent="0.25">
      <c r="B28" t="s">
        <v>447</v>
      </c>
      <c r="C28" t="s">
        <v>271</v>
      </c>
      <c r="D28" s="40" t="s">
        <v>100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203">
        <f t="shared" si="0"/>
        <v>0</v>
      </c>
    </row>
    <row r="29" spans="2:18" x14ac:dyDescent="0.25">
      <c r="D29" s="40" t="s">
        <v>101</v>
      </c>
      <c r="E29" s="80">
        <v>0</v>
      </c>
      <c r="F29" s="80">
        <v>0</v>
      </c>
      <c r="G29" s="80">
        <v>0</v>
      </c>
      <c r="H29" s="80">
        <v>1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203">
        <f t="shared" si="0"/>
        <v>1</v>
      </c>
    </row>
    <row r="30" spans="2:18" x14ac:dyDescent="0.25">
      <c r="B30" t="s">
        <v>433</v>
      </c>
      <c r="C30" t="s">
        <v>187</v>
      </c>
      <c r="D30" s="40" t="s">
        <v>100</v>
      </c>
      <c r="E30" s="80">
        <v>0</v>
      </c>
      <c r="F30" s="80">
        <v>3</v>
      </c>
      <c r="G30" s="80">
        <v>1</v>
      </c>
      <c r="H30" s="80">
        <v>1</v>
      </c>
      <c r="I30" s="80">
        <v>2</v>
      </c>
      <c r="J30" s="80">
        <v>1</v>
      </c>
      <c r="K30" s="80">
        <v>1</v>
      </c>
      <c r="L30" s="80">
        <v>1</v>
      </c>
      <c r="M30" s="80">
        <v>3</v>
      </c>
      <c r="N30" s="80">
        <v>2</v>
      </c>
      <c r="O30" s="80">
        <v>2</v>
      </c>
      <c r="P30" s="80">
        <v>1</v>
      </c>
      <c r="Q30" s="80">
        <v>0</v>
      </c>
      <c r="R30" s="203">
        <f t="shared" si="0"/>
        <v>14</v>
      </c>
    </row>
    <row r="31" spans="2:18" x14ac:dyDescent="0.25">
      <c r="D31" s="40" t="s">
        <v>101</v>
      </c>
      <c r="E31" s="80">
        <v>1</v>
      </c>
      <c r="F31" s="80">
        <v>3</v>
      </c>
      <c r="G31" s="80">
        <v>2</v>
      </c>
      <c r="H31" s="80">
        <v>0</v>
      </c>
      <c r="I31" s="80">
        <v>1</v>
      </c>
      <c r="J31" s="80">
        <v>2</v>
      </c>
      <c r="K31" s="80">
        <v>2</v>
      </c>
      <c r="L31" s="80">
        <v>4</v>
      </c>
      <c r="M31" s="80">
        <v>0</v>
      </c>
      <c r="N31" s="80">
        <v>2</v>
      </c>
      <c r="O31" s="80">
        <v>1</v>
      </c>
      <c r="P31" s="80">
        <v>4</v>
      </c>
      <c r="Q31" s="80">
        <v>0</v>
      </c>
      <c r="R31" s="203">
        <f t="shared" si="0"/>
        <v>16</v>
      </c>
    </row>
    <row r="32" spans="2:18" x14ac:dyDescent="0.25">
      <c r="B32" t="s">
        <v>434</v>
      </c>
      <c r="C32" t="s">
        <v>228</v>
      </c>
      <c r="D32" s="40" t="s">
        <v>100</v>
      </c>
      <c r="E32" s="80">
        <v>0</v>
      </c>
      <c r="F32" s="80">
        <v>1</v>
      </c>
      <c r="G32" s="80">
        <v>0</v>
      </c>
      <c r="H32" s="80">
        <v>1</v>
      </c>
      <c r="I32" s="80">
        <v>1</v>
      </c>
      <c r="J32" s="80">
        <v>2</v>
      </c>
      <c r="K32" s="80">
        <v>3</v>
      </c>
      <c r="L32" s="80">
        <v>1</v>
      </c>
      <c r="M32" s="80">
        <v>2</v>
      </c>
      <c r="N32" s="80">
        <v>2</v>
      </c>
      <c r="O32" s="80">
        <v>0</v>
      </c>
      <c r="P32" s="80">
        <v>3</v>
      </c>
      <c r="Q32" s="80">
        <v>1</v>
      </c>
      <c r="R32" s="203">
        <f t="shared" si="0"/>
        <v>16</v>
      </c>
    </row>
    <row r="33" spans="2:18" x14ac:dyDescent="0.25">
      <c r="D33" s="40" t="s">
        <v>101</v>
      </c>
      <c r="E33" s="80">
        <v>2</v>
      </c>
      <c r="F33" s="80">
        <v>1</v>
      </c>
      <c r="G33" s="80">
        <v>2</v>
      </c>
      <c r="H33" s="80">
        <v>2</v>
      </c>
      <c r="I33" s="80">
        <v>5</v>
      </c>
      <c r="J33" s="80">
        <v>2</v>
      </c>
      <c r="K33" s="80">
        <v>2</v>
      </c>
      <c r="L33" s="80">
        <v>0</v>
      </c>
      <c r="M33" s="80">
        <v>1</v>
      </c>
      <c r="N33" s="80">
        <v>0</v>
      </c>
      <c r="O33" s="80">
        <v>1</v>
      </c>
      <c r="P33" s="80">
        <v>1</v>
      </c>
      <c r="Q33" s="80">
        <v>3</v>
      </c>
      <c r="R33" s="203">
        <f t="shared" si="0"/>
        <v>17</v>
      </c>
    </row>
    <row r="34" spans="2:18" x14ac:dyDescent="0.25">
      <c r="B34" t="s">
        <v>435</v>
      </c>
      <c r="C34" t="s">
        <v>263</v>
      </c>
      <c r="D34" s="40" t="s">
        <v>100</v>
      </c>
      <c r="E34" s="80">
        <v>0</v>
      </c>
      <c r="F34" s="80">
        <v>2</v>
      </c>
      <c r="G34" s="80">
        <v>2</v>
      </c>
      <c r="H34" s="80">
        <v>2</v>
      </c>
      <c r="I34" s="80">
        <v>3</v>
      </c>
      <c r="J34" s="80">
        <v>0</v>
      </c>
      <c r="K34" s="80">
        <v>1</v>
      </c>
      <c r="L34" s="80">
        <v>3</v>
      </c>
      <c r="M34" s="80">
        <v>1</v>
      </c>
      <c r="N34" s="80">
        <v>2</v>
      </c>
      <c r="O34" s="80">
        <v>0</v>
      </c>
      <c r="P34" s="80">
        <v>2</v>
      </c>
      <c r="Q34" s="80">
        <v>0</v>
      </c>
      <c r="R34" s="203">
        <f t="shared" si="0"/>
        <v>14</v>
      </c>
    </row>
    <row r="35" spans="2:18" x14ac:dyDescent="0.25">
      <c r="D35" s="40" t="s">
        <v>101</v>
      </c>
      <c r="E35" s="80">
        <v>0</v>
      </c>
      <c r="F35" s="80">
        <v>2</v>
      </c>
      <c r="G35" s="80">
        <v>0</v>
      </c>
      <c r="H35" s="80">
        <v>1</v>
      </c>
      <c r="I35" s="80">
        <v>2</v>
      </c>
      <c r="J35" s="80">
        <v>0</v>
      </c>
      <c r="K35" s="80">
        <v>1</v>
      </c>
      <c r="L35" s="80">
        <v>1</v>
      </c>
      <c r="M35" s="80">
        <v>2</v>
      </c>
      <c r="N35" s="80">
        <v>0</v>
      </c>
      <c r="O35" s="80">
        <v>0</v>
      </c>
      <c r="P35" s="80">
        <v>0</v>
      </c>
      <c r="Q35" s="80">
        <v>1</v>
      </c>
      <c r="R35" s="203">
        <f t="shared" si="0"/>
        <v>8</v>
      </c>
    </row>
    <row r="36" spans="2:18" x14ac:dyDescent="0.25">
      <c r="B36" t="s">
        <v>436</v>
      </c>
      <c r="C36" t="s">
        <v>232</v>
      </c>
      <c r="D36" s="40" t="s">
        <v>100</v>
      </c>
      <c r="E36" s="80">
        <v>1</v>
      </c>
      <c r="F36" s="80">
        <v>3</v>
      </c>
      <c r="G36" s="80">
        <v>3</v>
      </c>
      <c r="H36" s="80">
        <v>2</v>
      </c>
      <c r="I36" s="80">
        <v>1</v>
      </c>
      <c r="J36" s="80">
        <v>3</v>
      </c>
      <c r="K36" s="80">
        <v>0</v>
      </c>
      <c r="L36" s="80">
        <v>1</v>
      </c>
      <c r="M36" s="80">
        <v>0</v>
      </c>
      <c r="N36" s="80">
        <v>2</v>
      </c>
      <c r="O36" s="80">
        <v>1</v>
      </c>
      <c r="P36" s="80">
        <v>0</v>
      </c>
      <c r="Q36" s="80">
        <v>0</v>
      </c>
      <c r="R36" s="203">
        <f t="shared" si="0"/>
        <v>10</v>
      </c>
    </row>
    <row r="37" spans="2:18" x14ac:dyDescent="0.25">
      <c r="D37" s="40" t="s">
        <v>101</v>
      </c>
      <c r="E37" s="80">
        <v>2</v>
      </c>
      <c r="F37" s="80">
        <v>0</v>
      </c>
      <c r="G37" s="80">
        <v>1</v>
      </c>
      <c r="H37" s="80">
        <v>1</v>
      </c>
      <c r="I37" s="80">
        <v>0</v>
      </c>
      <c r="J37" s="80">
        <v>1</v>
      </c>
      <c r="K37" s="80">
        <v>2</v>
      </c>
      <c r="L37" s="80">
        <v>2</v>
      </c>
      <c r="M37" s="80">
        <v>1</v>
      </c>
      <c r="N37" s="80">
        <v>1</v>
      </c>
      <c r="O37" s="80">
        <v>2</v>
      </c>
      <c r="P37" s="80">
        <v>0</v>
      </c>
      <c r="Q37" s="80">
        <v>1</v>
      </c>
      <c r="R37" s="203">
        <f t="shared" si="0"/>
        <v>11</v>
      </c>
    </row>
    <row r="38" spans="2:18" x14ac:dyDescent="0.25">
      <c r="B38" t="s">
        <v>437</v>
      </c>
      <c r="C38" t="s">
        <v>237</v>
      </c>
      <c r="D38" s="40" t="s">
        <v>100</v>
      </c>
      <c r="E38" s="80">
        <v>1</v>
      </c>
      <c r="F38" s="80">
        <v>1</v>
      </c>
      <c r="G38" s="80">
        <v>2</v>
      </c>
      <c r="H38" s="80">
        <v>3</v>
      </c>
      <c r="I38" s="80">
        <v>0</v>
      </c>
      <c r="J38" s="80">
        <v>3</v>
      </c>
      <c r="K38" s="80">
        <v>5</v>
      </c>
      <c r="L38" s="80">
        <v>1</v>
      </c>
      <c r="M38" s="80">
        <v>4</v>
      </c>
      <c r="N38" s="80">
        <v>4</v>
      </c>
      <c r="O38" s="80">
        <v>4</v>
      </c>
      <c r="P38" s="80">
        <v>4</v>
      </c>
      <c r="Q38" s="80">
        <v>4</v>
      </c>
      <c r="R38" s="203">
        <f t="shared" si="0"/>
        <v>32</v>
      </c>
    </row>
    <row r="39" spans="2:18" x14ac:dyDescent="0.25">
      <c r="D39" s="40" t="s">
        <v>101</v>
      </c>
      <c r="E39" s="80">
        <v>2</v>
      </c>
      <c r="F39" s="80">
        <v>1</v>
      </c>
      <c r="G39" s="80">
        <v>1</v>
      </c>
      <c r="H39" s="80">
        <v>0</v>
      </c>
      <c r="I39" s="80">
        <v>1</v>
      </c>
      <c r="J39" s="80">
        <v>4</v>
      </c>
      <c r="K39" s="80">
        <v>2</v>
      </c>
      <c r="L39" s="80">
        <v>0</v>
      </c>
      <c r="M39" s="80">
        <v>3</v>
      </c>
      <c r="N39" s="80">
        <v>5</v>
      </c>
      <c r="O39" s="80">
        <v>3</v>
      </c>
      <c r="P39" s="80">
        <v>3</v>
      </c>
      <c r="Q39" s="80">
        <v>2</v>
      </c>
      <c r="R39" s="203">
        <f t="shared" si="0"/>
        <v>23</v>
      </c>
    </row>
    <row r="40" spans="2:18" x14ac:dyDescent="0.25">
      <c r="B40" t="s">
        <v>448</v>
      </c>
      <c r="C40" t="s">
        <v>264</v>
      </c>
      <c r="D40" s="40" t="s">
        <v>100</v>
      </c>
      <c r="E40" s="80">
        <v>1</v>
      </c>
      <c r="F40" s="80">
        <v>0</v>
      </c>
      <c r="G40" s="80">
        <v>3</v>
      </c>
      <c r="H40" s="80">
        <v>0</v>
      </c>
      <c r="I40" s="80">
        <v>2</v>
      </c>
      <c r="J40" s="80">
        <v>0</v>
      </c>
      <c r="K40" s="80">
        <v>1</v>
      </c>
      <c r="L40" s="80">
        <v>1</v>
      </c>
      <c r="M40" s="80">
        <v>2</v>
      </c>
      <c r="N40" s="80">
        <v>0</v>
      </c>
      <c r="O40" s="80">
        <v>0</v>
      </c>
      <c r="P40" s="80">
        <v>2</v>
      </c>
      <c r="Q40" s="80">
        <v>0</v>
      </c>
      <c r="R40" s="203">
        <f t="shared" si="0"/>
        <v>8</v>
      </c>
    </row>
    <row r="41" spans="2:18" x14ac:dyDescent="0.25">
      <c r="D41" s="40" t="s">
        <v>101</v>
      </c>
      <c r="E41" s="80">
        <v>1</v>
      </c>
      <c r="F41" s="80">
        <v>2</v>
      </c>
      <c r="G41" s="80">
        <v>0</v>
      </c>
      <c r="H41" s="80">
        <v>0</v>
      </c>
      <c r="I41" s="80">
        <v>1</v>
      </c>
      <c r="J41" s="80">
        <v>0</v>
      </c>
      <c r="K41" s="80">
        <v>1</v>
      </c>
      <c r="L41" s="80">
        <v>1</v>
      </c>
      <c r="M41" s="80">
        <v>0</v>
      </c>
      <c r="N41" s="80">
        <v>0</v>
      </c>
      <c r="O41" s="80">
        <v>1</v>
      </c>
      <c r="P41" s="80">
        <v>0</v>
      </c>
      <c r="Q41" s="80">
        <v>0</v>
      </c>
      <c r="R41" s="203">
        <f t="shared" si="0"/>
        <v>4</v>
      </c>
    </row>
    <row r="42" spans="2:18" x14ac:dyDescent="0.25">
      <c r="B42" t="s">
        <v>438</v>
      </c>
      <c r="C42" t="s">
        <v>235</v>
      </c>
      <c r="D42" s="40" t="s">
        <v>100</v>
      </c>
      <c r="E42" s="80">
        <v>1</v>
      </c>
      <c r="F42" s="80">
        <v>2</v>
      </c>
      <c r="G42" s="80">
        <v>3</v>
      </c>
      <c r="H42" s="80">
        <v>5</v>
      </c>
      <c r="I42" s="80">
        <v>0</v>
      </c>
      <c r="J42" s="80">
        <v>7</v>
      </c>
      <c r="K42" s="80">
        <v>1</v>
      </c>
      <c r="L42" s="80">
        <v>3</v>
      </c>
      <c r="M42" s="80">
        <v>4</v>
      </c>
      <c r="N42" s="80">
        <v>6</v>
      </c>
      <c r="O42" s="80">
        <v>2</v>
      </c>
      <c r="P42" s="80">
        <v>2</v>
      </c>
      <c r="Q42" s="80">
        <v>3</v>
      </c>
      <c r="R42" s="203">
        <f t="shared" si="0"/>
        <v>33</v>
      </c>
    </row>
    <row r="43" spans="2:18" x14ac:dyDescent="0.25">
      <c r="D43" s="40" t="s">
        <v>101</v>
      </c>
      <c r="E43" s="80">
        <v>1</v>
      </c>
      <c r="F43" s="80">
        <v>1</v>
      </c>
      <c r="G43" s="80">
        <v>1</v>
      </c>
      <c r="H43" s="80">
        <v>5</v>
      </c>
      <c r="I43" s="80">
        <v>0</v>
      </c>
      <c r="J43" s="80">
        <v>1</v>
      </c>
      <c r="K43" s="80">
        <v>0</v>
      </c>
      <c r="L43" s="80">
        <v>2</v>
      </c>
      <c r="M43" s="80">
        <v>1</v>
      </c>
      <c r="N43" s="80">
        <v>1</v>
      </c>
      <c r="O43" s="80">
        <v>2</v>
      </c>
      <c r="P43" s="80">
        <v>2</v>
      </c>
      <c r="Q43" s="80">
        <v>7</v>
      </c>
      <c r="R43" s="203">
        <f t="shared" si="0"/>
        <v>21</v>
      </c>
    </row>
    <row r="44" spans="2:18" x14ac:dyDescent="0.25">
      <c r="B44" t="s">
        <v>439</v>
      </c>
      <c r="C44" t="s">
        <v>258</v>
      </c>
      <c r="D44" s="40" t="s">
        <v>100</v>
      </c>
      <c r="E44" s="80">
        <v>0</v>
      </c>
      <c r="F44" s="80">
        <v>0</v>
      </c>
      <c r="G44" s="80">
        <v>2</v>
      </c>
      <c r="H44" s="80">
        <v>0</v>
      </c>
      <c r="I44" s="80">
        <v>1</v>
      </c>
      <c r="J44" s="80">
        <v>0</v>
      </c>
      <c r="K44" s="80">
        <v>2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203">
        <f t="shared" si="0"/>
        <v>3</v>
      </c>
    </row>
    <row r="45" spans="2:18" x14ac:dyDescent="0.25">
      <c r="D45" s="40" t="s">
        <v>101</v>
      </c>
      <c r="E45" s="80">
        <v>1</v>
      </c>
      <c r="F45" s="80">
        <v>0</v>
      </c>
      <c r="G45" s="80">
        <v>0</v>
      </c>
      <c r="H45" s="80">
        <v>2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</v>
      </c>
      <c r="P45" s="80">
        <v>0</v>
      </c>
      <c r="Q45" s="80">
        <v>0</v>
      </c>
      <c r="R45" s="203">
        <f t="shared" si="0"/>
        <v>3</v>
      </c>
    </row>
    <row r="46" spans="2:18" x14ac:dyDescent="0.25">
      <c r="B46" t="s">
        <v>449</v>
      </c>
      <c r="C46" t="s">
        <v>390</v>
      </c>
      <c r="D46" s="40" t="s">
        <v>100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1</v>
      </c>
      <c r="O46" s="80">
        <v>2</v>
      </c>
      <c r="P46" s="80">
        <v>0</v>
      </c>
      <c r="Q46" s="80">
        <v>1</v>
      </c>
      <c r="R46" s="203">
        <f t="shared" si="0"/>
        <v>4</v>
      </c>
    </row>
    <row r="47" spans="2:18" x14ac:dyDescent="0.25">
      <c r="D47" s="40" t="s">
        <v>101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1</v>
      </c>
      <c r="O47" s="80">
        <v>1</v>
      </c>
      <c r="P47" s="80">
        <v>0</v>
      </c>
      <c r="Q47" s="80">
        <v>1</v>
      </c>
      <c r="R47" s="203">
        <f t="shared" si="0"/>
        <v>3</v>
      </c>
    </row>
    <row r="48" spans="2:18" x14ac:dyDescent="0.25">
      <c r="B48" t="s">
        <v>450</v>
      </c>
      <c r="C48" t="s">
        <v>277</v>
      </c>
      <c r="D48" s="40" t="s">
        <v>100</v>
      </c>
      <c r="E48" s="80">
        <v>4</v>
      </c>
      <c r="F48" s="80">
        <v>0</v>
      </c>
      <c r="G48" s="80">
        <v>1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203">
        <f t="shared" si="0"/>
        <v>0</v>
      </c>
    </row>
    <row r="49" spans="2:18" x14ac:dyDescent="0.25">
      <c r="D49" s="40" t="s">
        <v>101</v>
      </c>
      <c r="E49" s="80">
        <v>1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203">
        <f t="shared" si="0"/>
        <v>0</v>
      </c>
    </row>
    <row r="50" spans="2:18" x14ac:dyDescent="0.25">
      <c r="B50" t="s">
        <v>416</v>
      </c>
      <c r="C50" t="s">
        <v>211</v>
      </c>
      <c r="D50" s="40" t="s">
        <v>100</v>
      </c>
      <c r="E50" s="80">
        <v>0</v>
      </c>
      <c r="F50" s="80">
        <v>0</v>
      </c>
      <c r="G50" s="80">
        <v>3</v>
      </c>
      <c r="H50" s="80">
        <v>1</v>
      </c>
      <c r="I50" s="80">
        <v>1</v>
      </c>
      <c r="J50" s="80">
        <v>3</v>
      </c>
      <c r="K50" s="80">
        <v>0</v>
      </c>
      <c r="L50" s="80">
        <v>1</v>
      </c>
      <c r="M50" s="80">
        <v>1</v>
      </c>
      <c r="N50" s="80">
        <v>1</v>
      </c>
      <c r="O50" s="80">
        <v>3</v>
      </c>
      <c r="P50" s="80">
        <v>0</v>
      </c>
      <c r="Q50" s="80">
        <v>0</v>
      </c>
      <c r="R50" s="203">
        <f t="shared" si="0"/>
        <v>11</v>
      </c>
    </row>
    <row r="51" spans="2:18" x14ac:dyDescent="0.25">
      <c r="D51" s="40" t="s">
        <v>101</v>
      </c>
      <c r="E51" s="80">
        <v>6</v>
      </c>
      <c r="F51" s="80">
        <v>2</v>
      </c>
      <c r="G51" s="80">
        <v>2</v>
      </c>
      <c r="H51" s="80">
        <v>4</v>
      </c>
      <c r="I51" s="80">
        <v>2</v>
      </c>
      <c r="J51" s="80">
        <v>2</v>
      </c>
      <c r="K51" s="80">
        <v>7</v>
      </c>
      <c r="L51" s="80">
        <v>2</v>
      </c>
      <c r="M51" s="80">
        <v>7</v>
      </c>
      <c r="N51" s="80">
        <v>2</v>
      </c>
      <c r="O51" s="80">
        <v>5</v>
      </c>
      <c r="P51" s="80">
        <v>7</v>
      </c>
      <c r="Q51" s="80">
        <v>4</v>
      </c>
      <c r="R51" s="203">
        <f t="shared" si="0"/>
        <v>42</v>
      </c>
    </row>
    <row r="52" spans="2:18" x14ac:dyDescent="0.25">
      <c r="B52" t="s">
        <v>418</v>
      </c>
      <c r="C52" t="s">
        <v>195</v>
      </c>
      <c r="D52" s="40" t="s">
        <v>100</v>
      </c>
      <c r="E52" s="80">
        <v>5</v>
      </c>
      <c r="F52" s="80">
        <v>8</v>
      </c>
      <c r="G52" s="80">
        <v>6</v>
      </c>
      <c r="H52" s="80">
        <v>10</v>
      </c>
      <c r="I52" s="80">
        <v>4</v>
      </c>
      <c r="J52" s="80">
        <v>9</v>
      </c>
      <c r="K52" s="80">
        <v>7</v>
      </c>
      <c r="L52" s="80">
        <v>5</v>
      </c>
      <c r="M52" s="80">
        <v>14</v>
      </c>
      <c r="N52" s="80">
        <v>18</v>
      </c>
      <c r="O52" s="80">
        <v>6</v>
      </c>
      <c r="P52" s="80">
        <v>9</v>
      </c>
      <c r="Q52" s="80">
        <v>6</v>
      </c>
      <c r="R52" s="203">
        <f t="shared" si="0"/>
        <v>88</v>
      </c>
    </row>
    <row r="53" spans="2:18" x14ac:dyDescent="0.25">
      <c r="D53" s="40" t="s">
        <v>101</v>
      </c>
      <c r="E53" s="80">
        <v>10</v>
      </c>
      <c r="F53" s="80">
        <v>13</v>
      </c>
      <c r="G53" s="80">
        <v>13</v>
      </c>
      <c r="H53" s="80">
        <v>22</v>
      </c>
      <c r="I53" s="80">
        <v>15</v>
      </c>
      <c r="J53" s="80">
        <v>16</v>
      </c>
      <c r="K53" s="80">
        <v>8</v>
      </c>
      <c r="L53" s="80">
        <v>16</v>
      </c>
      <c r="M53" s="80">
        <v>11</v>
      </c>
      <c r="N53" s="80">
        <v>4</v>
      </c>
      <c r="O53" s="80">
        <v>11</v>
      </c>
      <c r="P53" s="80">
        <v>11</v>
      </c>
      <c r="Q53" s="80">
        <v>16</v>
      </c>
      <c r="R53" s="203">
        <f t="shared" si="0"/>
        <v>130</v>
      </c>
    </row>
    <row r="54" spans="2:18" x14ac:dyDescent="0.25">
      <c r="B54" t="s">
        <v>421</v>
      </c>
      <c r="C54" t="s">
        <v>216</v>
      </c>
      <c r="D54" s="40" t="s">
        <v>100</v>
      </c>
      <c r="E54" s="80">
        <v>0</v>
      </c>
      <c r="F54" s="80">
        <v>0</v>
      </c>
      <c r="G54" s="80">
        <v>0</v>
      </c>
      <c r="H54" s="80">
        <v>1</v>
      </c>
      <c r="I54" s="80">
        <v>0</v>
      </c>
      <c r="J54" s="80">
        <v>1</v>
      </c>
      <c r="K54" s="80">
        <v>1</v>
      </c>
      <c r="L54" s="80">
        <v>3</v>
      </c>
      <c r="M54" s="80">
        <v>3</v>
      </c>
      <c r="N54" s="80">
        <v>1</v>
      </c>
      <c r="O54" s="80">
        <v>3</v>
      </c>
      <c r="P54" s="80">
        <v>3</v>
      </c>
      <c r="Q54" s="80">
        <v>2</v>
      </c>
      <c r="R54" s="203">
        <f t="shared" si="0"/>
        <v>18</v>
      </c>
    </row>
    <row r="55" spans="2:18" x14ac:dyDescent="0.25">
      <c r="D55" s="40" t="s">
        <v>101</v>
      </c>
      <c r="E55" s="80">
        <v>3</v>
      </c>
      <c r="F55" s="80">
        <v>2</v>
      </c>
      <c r="G55" s="80">
        <v>2</v>
      </c>
      <c r="H55" s="80">
        <v>4</v>
      </c>
      <c r="I55" s="80">
        <v>6</v>
      </c>
      <c r="J55" s="80">
        <v>9</v>
      </c>
      <c r="K55" s="80">
        <v>9</v>
      </c>
      <c r="L55" s="80">
        <v>3</v>
      </c>
      <c r="M55" s="80">
        <v>8</v>
      </c>
      <c r="N55" s="80">
        <v>5</v>
      </c>
      <c r="O55" s="80">
        <v>4</v>
      </c>
      <c r="P55" s="80">
        <v>10</v>
      </c>
      <c r="Q55" s="80">
        <v>8</v>
      </c>
      <c r="R55" s="203">
        <f t="shared" si="0"/>
        <v>66</v>
      </c>
    </row>
    <row r="56" spans="2:18" x14ac:dyDescent="0.25">
      <c r="B56" t="s">
        <v>444</v>
      </c>
      <c r="C56" t="s">
        <v>175</v>
      </c>
      <c r="D56" s="40" t="s">
        <v>100</v>
      </c>
      <c r="E56" s="80">
        <v>0</v>
      </c>
      <c r="F56" s="80">
        <v>1</v>
      </c>
      <c r="G56" s="80">
        <v>1</v>
      </c>
      <c r="H56" s="80">
        <v>0</v>
      </c>
      <c r="I56" s="80">
        <v>1</v>
      </c>
      <c r="J56" s="80">
        <v>0</v>
      </c>
      <c r="K56" s="80">
        <v>1</v>
      </c>
      <c r="L56" s="80">
        <v>0</v>
      </c>
      <c r="M56" s="80">
        <v>1</v>
      </c>
      <c r="N56" s="80">
        <v>0</v>
      </c>
      <c r="O56" s="80">
        <v>0</v>
      </c>
      <c r="P56" s="80">
        <v>0</v>
      </c>
      <c r="Q56" s="80">
        <v>2</v>
      </c>
      <c r="R56" s="203">
        <f t="shared" si="0"/>
        <v>5</v>
      </c>
    </row>
    <row r="57" spans="2:18" x14ac:dyDescent="0.25">
      <c r="D57" s="40" t="s">
        <v>101</v>
      </c>
      <c r="E57" s="80">
        <v>2</v>
      </c>
      <c r="F57" s="80">
        <v>2</v>
      </c>
      <c r="G57" s="80">
        <v>1</v>
      </c>
      <c r="H57" s="80">
        <v>2</v>
      </c>
      <c r="I57" s="80">
        <v>1</v>
      </c>
      <c r="J57" s="80">
        <v>0</v>
      </c>
      <c r="K57" s="80">
        <v>0</v>
      </c>
      <c r="L57" s="80">
        <v>0</v>
      </c>
      <c r="M57" s="80">
        <v>2</v>
      </c>
      <c r="N57" s="80">
        <v>1</v>
      </c>
      <c r="O57" s="80">
        <v>2</v>
      </c>
      <c r="P57" s="80">
        <v>1</v>
      </c>
      <c r="Q57" s="80">
        <v>1</v>
      </c>
      <c r="R57" s="203">
        <f t="shared" si="0"/>
        <v>10</v>
      </c>
    </row>
    <row r="58" spans="2:18" x14ac:dyDescent="0.25">
      <c r="B58" t="s">
        <v>424</v>
      </c>
      <c r="C58" t="s">
        <v>233</v>
      </c>
      <c r="D58" s="40" t="s">
        <v>100</v>
      </c>
      <c r="E58" s="80">
        <v>2</v>
      </c>
      <c r="F58" s="80">
        <v>1</v>
      </c>
      <c r="G58" s="80">
        <v>3</v>
      </c>
      <c r="H58" s="80">
        <v>3</v>
      </c>
      <c r="I58" s="80">
        <v>2</v>
      </c>
      <c r="J58" s="80">
        <v>6</v>
      </c>
      <c r="K58" s="80">
        <v>3</v>
      </c>
      <c r="L58" s="80">
        <v>2</v>
      </c>
      <c r="M58" s="80">
        <v>2</v>
      </c>
      <c r="N58" s="80">
        <v>1</v>
      </c>
      <c r="O58" s="80">
        <v>3</v>
      </c>
      <c r="P58" s="80">
        <v>2</v>
      </c>
      <c r="Q58" s="80">
        <v>5</v>
      </c>
      <c r="R58" s="203">
        <f t="shared" si="0"/>
        <v>29</v>
      </c>
    </row>
    <row r="59" spans="2:18" x14ac:dyDescent="0.25">
      <c r="D59" s="40" t="s">
        <v>101</v>
      </c>
      <c r="E59" s="80">
        <v>1</v>
      </c>
      <c r="F59" s="80">
        <v>4</v>
      </c>
      <c r="G59" s="80">
        <v>0</v>
      </c>
      <c r="H59" s="80">
        <v>5</v>
      </c>
      <c r="I59" s="80">
        <v>4</v>
      </c>
      <c r="J59" s="80">
        <v>2</v>
      </c>
      <c r="K59" s="80">
        <v>1</v>
      </c>
      <c r="L59" s="80">
        <v>2</v>
      </c>
      <c r="M59" s="80">
        <v>4</v>
      </c>
      <c r="N59" s="80">
        <v>0</v>
      </c>
      <c r="O59" s="80">
        <v>0</v>
      </c>
      <c r="P59" s="80">
        <v>3</v>
      </c>
      <c r="Q59" s="80">
        <v>3</v>
      </c>
      <c r="R59" s="203">
        <f t="shared" si="0"/>
        <v>24</v>
      </c>
    </row>
    <row r="60" spans="2:18" x14ac:dyDescent="0.25">
      <c r="B60" t="s">
        <v>446</v>
      </c>
      <c r="C60" t="s">
        <v>231</v>
      </c>
      <c r="D60" s="40" t="s">
        <v>100</v>
      </c>
      <c r="E60" s="80">
        <v>0</v>
      </c>
      <c r="F60" s="80">
        <v>0</v>
      </c>
      <c r="G60" s="80">
        <v>2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203">
        <f t="shared" si="0"/>
        <v>0</v>
      </c>
    </row>
    <row r="61" spans="2:18" x14ac:dyDescent="0.25">
      <c r="D61" s="40" t="s">
        <v>101</v>
      </c>
      <c r="E61" s="80">
        <v>1</v>
      </c>
      <c r="F61" s="80">
        <v>0</v>
      </c>
      <c r="G61" s="80">
        <v>0</v>
      </c>
      <c r="H61" s="80">
        <v>2</v>
      </c>
      <c r="I61" s="80">
        <v>1</v>
      </c>
      <c r="J61" s="80">
        <v>2</v>
      </c>
      <c r="K61" s="80">
        <v>0</v>
      </c>
      <c r="L61" s="80">
        <v>1</v>
      </c>
      <c r="M61" s="80">
        <v>0</v>
      </c>
      <c r="N61" s="80">
        <v>0</v>
      </c>
      <c r="O61" s="80">
        <v>1</v>
      </c>
      <c r="P61" s="80">
        <v>4</v>
      </c>
      <c r="Q61" s="80">
        <v>2</v>
      </c>
      <c r="R61" s="203">
        <f t="shared" si="0"/>
        <v>13</v>
      </c>
    </row>
    <row r="62" spans="2:18" s="2" customFormat="1" x14ac:dyDescent="0.25">
      <c r="B62" s="4" t="s">
        <v>6</v>
      </c>
      <c r="C62" s="4"/>
      <c r="D62" s="85"/>
      <c r="E62" s="46">
        <v>97</v>
      </c>
      <c r="F62" s="46">
        <v>119</v>
      </c>
      <c r="G62" s="46">
        <v>112</v>
      </c>
      <c r="H62" s="46">
        <v>139</v>
      </c>
      <c r="I62" s="46">
        <v>99</v>
      </c>
      <c r="J62" s="46">
        <v>126</v>
      </c>
      <c r="K62" s="46">
        <v>130</v>
      </c>
      <c r="L62" s="46">
        <v>123</v>
      </c>
      <c r="M62" s="46">
        <v>146</v>
      </c>
      <c r="N62" s="46">
        <v>130</v>
      </c>
      <c r="O62" s="46">
        <v>116</v>
      </c>
      <c r="P62" s="46">
        <v>138</v>
      </c>
      <c r="Q62" s="46">
        <v>130</v>
      </c>
      <c r="R62" s="46">
        <f t="shared" si="0"/>
        <v>1277</v>
      </c>
    </row>
  </sheetData>
  <mergeCells count="3">
    <mergeCell ref="B1:R1"/>
    <mergeCell ref="B2:R2"/>
    <mergeCell ref="B4:R4"/>
  </mergeCells>
  <hyperlinks>
    <hyperlink ref="V1" location="'Table of contents'!A1" display="Return to Table of Contents"/>
  </hyperlinks>
  <pageMargins left="0.7" right="0.7" top="0.75" bottom="0.75" header="0.3" footer="0.3"/>
  <pageSetup scale="91" fitToHeight="0" orientation="landscape" r:id="rId1"/>
  <rowBreaks count="1" manualBreakCount="1">
    <brk id="3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62"/>
  <sheetViews>
    <sheetView showGridLines="0" topLeftCell="A19" zoomScaleNormal="100" zoomScaleSheetLayoutView="100" workbookViewId="0"/>
  </sheetViews>
  <sheetFormatPr defaultRowHeight="15" x14ac:dyDescent="0.25"/>
  <cols>
    <col min="1" max="1" width="1" customWidth="1"/>
    <col min="2" max="2" width="7.5703125" customWidth="1"/>
    <col min="3" max="3" width="43" bestFit="1" customWidth="1"/>
    <col min="4" max="4" width="8.28515625" style="40" customWidth="1"/>
    <col min="5" max="7" width="5.7109375" hidden="1" customWidth="1"/>
    <col min="8" max="17" width="5.7109375" customWidth="1"/>
    <col min="18" max="18" width="7.85546875" customWidth="1"/>
    <col min="22" max="22" width="25.85546875" bestFit="1" customWidth="1"/>
  </cols>
  <sheetData>
    <row r="1" spans="2:22" ht="18.75" x14ac:dyDescent="0.3">
      <c r="B1" s="366" t="s">
        <v>23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V1" s="318" t="s">
        <v>1423</v>
      </c>
    </row>
    <row r="2" spans="2:22" ht="15.75" x14ac:dyDescent="0.25">
      <c r="B2" s="362" t="s">
        <v>396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</row>
    <row r="3" spans="2:22" x14ac:dyDescent="0.25">
      <c r="B3" s="6"/>
      <c r="C3" s="2"/>
      <c r="D3" s="8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87"/>
    </row>
    <row r="4" spans="2:22" x14ac:dyDescent="0.25">
      <c r="B4" s="358" t="s">
        <v>451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</row>
    <row r="5" spans="2:22" ht="15" customHeight="1" x14ac:dyDescent="0.25">
      <c r="B5" s="192" t="s">
        <v>279</v>
      </c>
      <c r="C5" s="191" t="s">
        <v>39</v>
      </c>
      <c r="D5" s="192" t="s">
        <v>280</v>
      </c>
      <c r="E5" s="192">
        <v>2006</v>
      </c>
      <c r="F5" s="192">
        <v>2007</v>
      </c>
      <c r="G5" s="192">
        <v>2008</v>
      </c>
      <c r="H5" s="192">
        <v>2009</v>
      </c>
      <c r="I5" s="192">
        <v>2010</v>
      </c>
      <c r="J5" s="192">
        <v>2011</v>
      </c>
      <c r="K5" s="192">
        <v>2012</v>
      </c>
      <c r="L5" s="192">
        <v>2013</v>
      </c>
      <c r="M5" s="192">
        <v>2014</v>
      </c>
      <c r="N5" s="192">
        <v>2015</v>
      </c>
      <c r="O5" s="192">
        <v>2016</v>
      </c>
      <c r="P5" s="346">
        <v>2017</v>
      </c>
      <c r="Q5" s="327">
        <v>2018</v>
      </c>
      <c r="R5" s="192" t="s">
        <v>6</v>
      </c>
    </row>
    <row r="6" spans="2:22" x14ac:dyDescent="0.25">
      <c r="B6" t="s">
        <v>452</v>
      </c>
      <c r="C6" t="s">
        <v>453</v>
      </c>
      <c r="D6" t="s">
        <v>100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f>SUM(H6:Q6)</f>
        <v>0</v>
      </c>
    </row>
    <row r="7" spans="2:22" x14ac:dyDescent="0.25">
      <c r="D7" t="s">
        <v>101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2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f t="shared" ref="R7:R12" si="0">SUM(H7:Q7)</f>
        <v>2</v>
      </c>
    </row>
    <row r="8" spans="2:22" x14ac:dyDescent="0.25">
      <c r="B8" t="s">
        <v>429</v>
      </c>
      <c r="C8" t="s">
        <v>171</v>
      </c>
      <c r="D8" t="s">
        <v>100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f t="shared" si="0"/>
        <v>0</v>
      </c>
    </row>
    <row r="9" spans="2:22" x14ac:dyDescent="0.25">
      <c r="D9" t="s">
        <v>101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5</v>
      </c>
      <c r="L9" s="40">
        <v>0</v>
      </c>
      <c r="M9" s="40">
        <v>2</v>
      </c>
      <c r="N9" s="40">
        <v>0</v>
      </c>
      <c r="O9" s="40">
        <v>0</v>
      </c>
      <c r="P9" s="40">
        <v>0</v>
      </c>
      <c r="Q9" s="40">
        <v>0</v>
      </c>
      <c r="R9" s="40">
        <f t="shared" si="0"/>
        <v>7</v>
      </c>
    </row>
    <row r="10" spans="2:22" x14ac:dyDescent="0.25">
      <c r="B10" t="s">
        <v>454</v>
      </c>
      <c r="C10" t="s">
        <v>455</v>
      </c>
      <c r="D10" t="s">
        <v>100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1</v>
      </c>
      <c r="O10" s="40">
        <v>0</v>
      </c>
      <c r="P10" s="40">
        <v>0</v>
      </c>
      <c r="Q10" s="40">
        <v>0</v>
      </c>
      <c r="R10" s="40">
        <f t="shared" si="0"/>
        <v>1</v>
      </c>
    </row>
    <row r="11" spans="2:22" x14ac:dyDescent="0.25">
      <c r="D11" t="s">
        <v>101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f t="shared" si="0"/>
        <v>0</v>
      </c>
    </row>
    <row r="12" spans="2:22" x14ac:dyDescent="0.25">
      <c r="B12" s="4" t="s">
        <v>6</v>
      </c>
      <c r="C12" s="4"/>
      <c r="D12" s="85"/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5</v>
      </c>
      <c r="L12" s="46">
        <v>2</v>
      </c>
      <c r="M12" s="46">
        <v>2</v>
      </c>
      <c r="N12" s="46">
        <v>1</v>
      </c>
      <c r="O12" s="46">
        <v>0</v>
      </c>
      <c r="P12" s="46">
        <v>0</v>
      </c>
      <c r="Q12" s="46">
        <v>0</v>
      </c>
      <c r="R12" s="46">
        <f t="shared" si="0"/>
        <v>10</v>
      </c>
    </row>
    <row r="13" spans="2:22" x14ac:dyDescent="0.25">
      <c r="D13"/>
    </row>
    <row r="14" spans="2:22" x14ac:dyDescent="0.25">
      <c r="D14"/>
    </row>
    <row r="15" spans="2:22" x14ac:dyDescent="0.25">
      <c r="B15" s="358" t="s">
        <v>456</v>
      </c>
      <c r="C15" s="358"/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</row>
    <row r="16" spans="2:22" x14ac:dyDescent="0.25">
      <c r="B16" s="192" t="s">
        <v>279</v>
      </c>
      <c r="C16" s="191" t="s">
        <v>39</v>
      </c>
      <c r="D16" s="192" t="s">
        <v>280</v>
      </c>
      <c r="E16" s="192">
        <v>2006</v>
      </c>
      <c r="F16" s="192">
        <v>2007</v>
      </c>
      <c r="G16" s="192">
        <v>2008</v>
      </c>
      <c r="H16" s="192">
        <v>2009</v>
      </c>
      <c r="I16" s="192">
        <v>2010</v>
      </c>
      <c r="J16" s="192">
        <v>2011</v>
      </c>
      <c r="K16" s="192">
        <v>2012</v>
      </c>
      <c r="L16" s="192">
        <v>2013</v>
      </c>
      <c r="M16" s="192">
        <v>2014</v>
      </c>
      <c r="N16" s="192">
        <v>2015</v>
      </c>
      <c r="O16" s="192">
        <v>2016</v>
      </c>
      <c r="P16" s="346">
        <v>2017</v>
      </c>
      <c r="Q16" s="327">
        <v>2018</v>
      </c>
      <c r="R16" s="192" t="s">
        <v>6</v>
      </c>
    </row>
    <row r="17" spans="2:18" x14ac:dyDescent="0.25">
      <c r="B17" t="s">
        <v>398</v>
      </c>
      <c r="C17" t="s">
        <v>198</v>
      </c>
      <c r="D17" t="s">
        <v>100</v>
      </c>
      <c r="E17" s="40">
        <v>0</v>
      </c>
      <c r="F17" s="40">
        <v>0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f t="shared" ref="R17:R31" si="1">SUM(H17:Q17)</f>
        <v>1</v>
      </c>
    </row>
    <row r="18" spans="2:18" x14ac:dyDescent="0.25">
      <c r="D18" t="s">
        <v>101</v>
      </c>
      <c r="E18" s="40">
        <v>2</v>
      </c>
      <c r="F18" s="40">
        <v>2</v>
      </c>
      <c r="G18" s="40">
        <v>2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f t="shared" si="1"/>
        <v>1</v>
      </c>
    </row>
    <row r="19" spans="2:18" x14ac:dyDescent="0.25">
      <c r="B19" t="s">
        <v>425</v>
      </c>
      <c r="C19" t="s">
        <v>141</v>
      </c>
      <c r="D19" t="s">
        <v>100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40">
        <v>0</v>
      </c>
      <c r="P19" s="40">
        <v>0</v>
      </c>
      <c r="Q19" s="40">
        <v>0</v>
      </c>
      <c r="R19" s="40">
        <f t="shared" si="1"/>
        <v>1</v>
      </c>
    </row>
    <row r="20" spans="2:18" x14ac:dyDescent="0.25">
      <c r="D20" t="s">
        <v>101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f t="shared" si="1"/>
        <v>0</v>
      </c>
    </row>
    <row r="21" spans="2:18" x14ac:dyDescent="0.25">
      <c r="B21" t="s">
        <v>400</v>
      </c>
      <c r="C21" t="s">
        <v>163</v>
      </c>
      <c r="D21" t="s">
        <v>100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2</v>
      </c>
      <c r="K21" s="40">
        <v>1</v>
      </c>
      <c r="L21" s="40">
        <v>1</v>
      </c>
      <c r="M21" s="40">
        <v>0</v>
      </c>
      <c r="N21" s="40">
        <v>1</v>
      </c>
      <c r="O21" s="40">
        <v>0</v>
      </c>
      <c r="P21" s="40">
        <v>0</v>
      </c>
      <c r="Q21" s="40">
        <v>0</v>
      </c>
      <c r="R21" s="40">
        <f t="shared" si="1"/>
        <v>5</v>
      </c>
    </row>
    <row r="22" spans="2:18" x14ac:dyDescent="0.25">
      <c r="D22" t="s">
        <v>101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2</v>
      </c>
      <c r="L22" s="40">
        <v>1</v>
      </c>
      <c r="M22" s="40">
        <v>1</v>
      </c>
      <c r="N22" s="40">
        <v>4</v>
      </c>
      <c r="O22" s="40">
        <v>0</v>
      </c>
      <c r="P22" s="40">
        <v>0</v>
      </c>
      <c r="Q22" s="40">
        <v>1</v>
      </c>
      <c r="R22" s="40">
        <f t="shared" si="1"/>
        <v>9</v>
      </c>
    </row>
    <row r="23" spans="2:18" x14ac:dyDescent="0.25">
      <c r="B23" t="s">
        <v>452</v>
      </c>
      <c r="C23" t="s">
        <v>453</v>
      </c>
      <c r="D23" t="s">
        <v>100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f t="shared" si="1"/>
        <v>0</v>
      </c>
    </row>
    <row r="24" spans="2:18" x14ac:dyDescent="0.25">
      <c r="D24" t="s">
        <v>101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3</v>
      </c>
      <c r="N24" s="40">
        <v>1</v>
      </c>
      <c r="O24" s="40">
        <v>2</v>
      </c>
      <c r="P24" s="40">
        <v>2</v>
      </c>
      <c r="Q24" s="40">
        <v>0</v>
      </c>
      <c r="R24" s="40">
        <f t="shared" si="1"/>
        <v>8</v>
      </c>
    </row>
    <row r="25" spans="2:18" x14ac:dyDescent="0.25">
      <c r="B25" t="s">
        <v>432</v>
      </c>
      <c r="C25" t="s">
        <v>169</v>
      </c>
      <c r="D25" t="s">
        <v>100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f t="shared" si="1"/>
        <v>0</v>
      </c>
    </row>
    <row r="26" spans="2:18" x14ac:dyDescent="0.25">
      <c r="D26" t="s">
        <v>101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1</v>
      </c>
      <c r="O26" s="40">
        <v>0</v>
      </c>
      <c r="P26" s="40">
        <v>0</v>
      </c>
      <c r="Q26" s="40">
        <v>0</v>
      </c>
      <c r="R26" s="40">
        <f t="shared" si="1"/>
        <v>2</v>
      </c>
    </row>
    <row r="27" spans="2:18" x14ac:dyDescent="0.25">
      <c r="B27" t="s">
        <v>423</v>
      </c>
      <c r="C27" t="s">
        <v>326</v>
      </c>
      <c r="D27" t="s">
        <v>100</v>
      </c>
      <c r="E27" s="40">
        <v>9</v>
      </c>
      <c r="F27" s="40">
        <v>8</v>
      </c>
      <c r="G27" s="40">
        <v>10</v>
      </c>
      <c r="H27" s="40">
        <v>5</v>
      </c>
      <c r="I27" s="40">
        <v>7</v>
      </c>
      <c r="J27" s="40">
        <v>6</v>
      </c>
      <c r="K27" s="40">
        <v>4</v>
      </c>
      <c r="L27" s="40">
        <v>3</v>
      </c>
      <c r="M27" s="40">
        <v>8</v>
      </c>
      <c r="N27" s="40">
        <v>4</v>
      </c>
      <c r="O27" s="40">
        <v>4</v>
      </c>
      <c r="P27" s="40">
        <v>4</v>
      </c>
      <c r="Q27" s="40">
        <v>3</v>
      </c>
      <c r="R27" s="40">
        <f t="shared" si="1"/>
        <v>48</v>
      </c>
    </row>
    <row r="28" spans="2:18" x14ac:dyDescent="0.25">
      <c r="D28" t="s">
        <v>101</v>
      </c>
      <c r="E28" s="40">
        <v>1</v>
      </c>
      <c r="F28" s="40">
        <v>2</v>
      </c>
      <c r="G28" s="40">
        <v>1</v>
      </c>
      <c r="H28" s="40">
        <v>0</v>
      </c>
      <c r="I28" s="40">
        <v>1</v>
      </c>
      <c r="J28" s="40">
        <v>1</v>
      </c>
      <c r="K28" s="40">
        <v>0</v>
      </c>
      <c r="L28" s="40">
        <v>2</v>
      </c>
      <c r="M28" s="40">
        <v>0</v>
      </c>
      <c r="N28" s="40">
        <v>4</v>
      </c>
      <c r="O28" s="40">
        <v>1</v>
      </c>
      <c r="P28" s="40">
        <v>1</v>
      </c>
      <c r="Q28" s="40">
        <v>1</v>
      </c>
      <c r="R28" s="40">
        <f t="shared" si="1"/>
        <v>11</v>
      </c>
    </row>
    <row r="29" spans="2:18" x14ac:dyDescent="0.25">
      <c r="B29" t="s">
        <v>445</v>
      </c>
      <c r="C29" t="s">
        <v>234</v>
      </c>
      <c r="D29" t="s">
        <v>100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1</v>
      </c>
      <c r="M29" s="40">
        <v>1</v>
      </c>
      <c r="N29" s="40">
        <v>0</v>
      </c>
      <c r="O29" s="40">
        <v>0</v>
      </c>
      <c r="P29" s="40">
        <v>0</v>
      </c>
      <c r="Q29" s="40">
        <v>0</v>
      </c>
      <c r="R29" s="40">
        <f t="shared" si="1"/>
        <v>3</v>
      </c>
    </row>
    <row r="30" spans="2:18" x14ac:dyDescent="0.25">
      <c r="D30" t="s">
        <v>101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1</v>
      </c>
      <c r="K30" s="40">
        <v>0</v>
      </c>
      <c r="L30" s="40">
        <v>0</v>
      </c>
      <c r="M30" s="40">
        <v>2</v>
      </c>
      <c r="N30" s="40">
        <v>0</v>
      </c>
      <c r="O30" s="40">
        <v>0</v>
      </c>
      <c r="P30" s="40">
        <v>0</v>
      </c>
      <c r="Q30" s="40">
        <v>0</v>
      </c>
      <c r="R30" s="40">
        <f t="shared" si="1"/>
        <v>3</v>
      </c>
    </row>
    <row r="31" spans="2:18" x14ac:dyDescent="0.25">
      <c r="B31" s="4" t="s">
        <v>6</v>
      </c>
      <c r="C31" s="4"/>
      <c r="D31" s="85"/>
      <c r="E31" s="46">
        <v>12</v>
      </c>
      <c r="F31" s="46">
        <v>12</v>
      </c>
      <c r="G31" s="46">
        <v>13</v>
      </c>
      <c r="H31" s="46">
        <v>8</v>
      </c>
      <c r="I31" s="46">
        <v>8</v>
      </c>
      <c r="J31" s="46">
        <v>10</v>
      </c>
      <c r="K31" s="46">
        <v>7</v>
      </c>
      <c r="L31" s="46">
        <v>8</v>
      </c>
      <c r="M31" s="46">
        <v>16</v>
      </c>
      <c r="N31" s="46">
        <v>16</v>
      </c>
      <c r="O31" s="46">
        <v>7</v>
      </c>
      <c r="P31" s="46">
        <v>7</v>
      </c>
      <c r="Q31" s="46">
        <v>5</v>
      </c>
      <c r="R31" s="46">
        <f t="shared" si="1"/>
        <v>92</v>
      </c>
    </row>
    <row r="32" spans="2:18" x14ac:dyDescent="0.25">
      <c r="D32"/>
    </row>
    <row r="33" spans="2:18" x14ac:dyDescent="0.25">
      <c r="D33"/>
    </row>
    <row r="34" spans="2:18" x14ac:dyDescent="0.25">
      <c r="B34" s="358" t="s">
        <v>457</v>
      </c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</row>
    <row r="35" spans="2:18" x14ac:dyDescent="0.25">
      <c r="B35" s="192" t="s">
        <v>279</v>
      </c>
      <c r="C35" s="191" t="s">
        <v>39</v>
      </c>
      <c r="D35" s="192" t="s">
        <v>280</v>
      </c>
      <c r="E35" s="192">
        <v>2006</v>
      </c>
      <c r="F35" s="192">
        <v>2007</v>
      </c>
      <c r="G35" s="192">
        <v>2008</v>
      </c>
      <c r="H35" s="192">
        <v>2009</v>
      </c>
      <c r="I35" s="192">
        <v>2010</v>
      </c>
      <c r="J35" s="192">
        <v>2011</v>
      </c>
      <c r="K35" s="192">
        <v>2012</v>
      </c>
      <c r="L35" s="192">
        <v>2013</v>
      </c>
      <c r="M35" s="192">
        <v>2014</v>
      </c>
      <c r="N35" s="192">
        <v>2015</v>
      </c>
      <c r="O35" s="192">
        <v>2016</v>
      </c>
      <c r="P35" s="346">
        <v>2017</v>
      </c>
      <c r="Q35" s="327">
        <v>2018</v>
      </c>
      <c r="R35" s="192" t="s">
        <v>6</v>
      </c>
    </row>
    <row r="36" spans="2:18" x14ac:dyDescent="0.25">
      <c r="B36" t="s">
        <v>458</v>
      </c>
      <c r="C36" t="s">
        <v>459</v>
      </c>
      <c r="D36" t="s">
        <v>100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1</v>
      </c>
      <c r="K36" s="40">
        <v>7</v>
      </c>
      <c r="L36" s="40">
        <v>5</v>
      </c>
      <c r="M36" s="40">
        <v>7</v>
      </c>
      <c r="N36" s="40">
        <v>2</v>
      </c>
      <c r="O36" s="40">
        <v>4</v>
      </c>
      <c r="P36" s="40">
        <v>2</v>
      </c>
      <c r="Q36" s="40">
        <v>1</v>
      </c>
      <c r="R36" s="40">
        <f t="shared" ref="R36:R56" si="2">SUM(H36:Q36)</f>
        <v>30</v>
      </c>
    </row>
    <row r="37" spans="2:18" x14ac:dyDescent="0.25">
      <c r="D37" t="s">
        <v>101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2</v>
      </c>
      <c r="K37" s="40">
        <v>1</v>
      </c>
      <c r="L37" s="40">
        <v>2</v>
      </c>
      <c r="M37" s="40">
        <v>0</v>
      </c>
      <c r="N37" s="40">
        <v>1</v>
      </c>
      <c r="O37" s="40">
        <v>0</v>
      </c>
      <c r="P37" s="40">
        <v>2</v>
      </c>
      <c r="Q37" s="40">
        <v>0</v>
      </c>
      <c r="R37" s="40">
        <f t="shared" si="2"/>
        <v>8</v>
      </c>
    </row>
    <row r="38" spans="2:18" x14ac:dyDescent="0.25">
      <c r="B38" t="s">
        <v>399</v>
      </c>
      <c r="C38" t="s">
        <v>316</v>
      </c>
      <c r="D38" t="s">
        <v>100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2</v>
      </c>
      <c r="O38" s="40">
        <v>8</v>
      </c>
      <c r="P38" s="40">
        <v>8</v>
      </c>
      <c r="Q38" s="40">
        <v>10</v>
      </c>
      <c r="R38" s="40">
        <f t="shared" si="2"/>
        <v>28</v>
      </c>
    </row>
    <row r="39" spans="2:18" x14ac:dyDescent="0.25">
      <c r="D39" t="s">
        <v>101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>
        <v>3</v>
      </c>
      <c r="P39" s="40">
        <v>1</v>
      </c>
      <c r="Q39" s="40">
        <v>2</v>
      </c>
      <c r="R39" s="40">
        <f t="shared" si="2"/>
        <v>7</v>
      </c>
    </row>
    <row r="40" spans="2:18" x14ac:dyDescent="0.25">
      <c r="B40" t="s">
        <v>425</v>
      </c>
      <c r="C40" t="s">
        <v>141</v>
      </c>
      <c r="D40" t="s">
        <v>100</v>
      </c>
      <c r="E40" s="40">
        <v>8</v>
      </c>
      <c r="F40" s="40">
        <v>4</v>
      </c>
      <c r="G40" s="40">
        <v>4</v>
      </c>
      <c r="H40" s="40">
        <v>11</v>
      </c>
      <c r="I40" s="40">
        <v>6</v>
      </c>
      <c r="J40" s="40">
        <v>5</v>
      </c>
      <c r="K40" s="40">
        <v>7</v>
      </c>
      <c r="L40" s="40">
        <v>6</v>
      </c>
      <c r="M40" s="40">
        <v>7</v>
      </c>
      <c r="N40" s="40">
        <v>7</v>
      </c>
      <c r="O40" s="40">
        <v>6</v>
      </c>
      <c r="P40" s="40">
        <v>13</v>
      </c>
      <c r="Q40" s="40">
        <v>4</v>
      </c>
      <c r="R40" s="40">
        <f t="shared" si="2"/>
        <v>72</v>
      </c>
    </row>
    <row r="41" spans="2:18" x14ac:dyDescent="0.25">
      <c r="D41" t="s">
        <v>101</v>
      </c>
      <c r="E41" s="40">
        <v>3</v>
      </c>
      <c r="F41" s="40">
        <v>1</v>
      </c>
      <c r="G41" s="40">
        <v>0</v>
      </c>
      <c r="H41" s="40">
        <v>2</v>
      </c>
      <c r="I41" s="40">
        <v>4</v>
      </c>
      <c r="J41" s="40">
        <v>3</v>
      </c>
      <c r="K41" s="40">
        <v>2</v>
      </c>
      <c r="L41" s="40">
        <v>4</v>
      </c>
      <c r="M41" s="40">
        <v>2</v>
      </c>
      <c r="N41" s="40">
        <v>4</v>
      </c>
      <c r="O41" s="40">
        <v>2</v>
      </c>
      <c r="P41" s="40">
        <v>1</v>
      </c>
      <c r="Q41" s="40">
        <v>4</v>
      </c>
      <c r="R41" s="40">
        <f t="shared" si="2"/>
        <v>28</v>
      </c>
    </row>
    <row r="42" spans="2:18" x14ac:dyDescent="0.25">
      <c r="B42" t="s">
        <v>460</v>
      </c>
      <c r="C42" t="s">
        <v>461</v>
      </c>
      <c r="D42" t="s">
        <v>100</v>
      </c>
      <c r="E42" s="40">
        <v>1</v>
      </c>
      <c r="F42" s="40">
        <v>1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f t="shared" si="2"/>
        <v>0</v>
      </c>
    </row>
    <row r="43" spans="2:18" x14ac:dyDescent="0.25">
      <c r="D43" t="s">
        <v>101</v>
      </c>
      <c r="E43" s="40">
        <v>2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f t="shared" si="2"/>
        <v>0</v>
      </c>
    </row>
    <row r="44" spans="2:18" x14ac:dyDescent="0.25">
      <c r="B44" t="s">
        <v>462</v>
      </c>
      <c r="C44" t="s">
        <v>463</v>
      </c>
      <c r="D44" t="s">
        <v>100</v>
      </c>
      <c r="E44" s="40">
        <v>0</v>
      </c>
      <c r="F44" s="40">
        <v>0</v>
      </c>
      <c r="G44" s="40">
        <v>0</v>
      </c>
      <c r="H44" s="40">
        <v>1</v>
      </c>
      <c r="I44" s="40">
        <v>1</v>
      </c>
      <c r="J44" s="40">
        <v>1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f t="shared" si="2"/>
        <v>3</v>
      </c>
    </row>
    <row r="45" spans="2:18" x14ac:dyDescent="0.25">
      <c r="D45" t="s">
        <v>101</v>
      </c>
      <c r="E45" s="40">
        <v>0</v>
      </c>
      <c r="F45" s="40">
        <v>1</v>
      </c>
      <c r="G45" s="40">
        <v>1</v>
      </c>
      <c r="H45" s="40">
        <v>0</v>
      </c>
      <c r="I45" s="40">
        <v>1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f t="shared" si="2"/>
        <v>1</v>
      </c>
    </row>
    <row r="46" spans="2:18" x14ac:dyDescent="0.25">
      <c r="B46" t="s">
        <v>429</v>
      </c>
      <c r="C46" t="s">
        <v>171</v>
      </c>
      <c r="D46" t="s">
        <v>100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3</v>
      </c>
      <c r="L46" s="40">
        <v>8</v>
      </c>
      <c r="M46" s="40">
        <v>0</v>
      </c>
      <c r="N46" s="40">
        <v>0</v>
      </c>
      <c r="O46" s="40">
        <v>0</v>
      </c>
      <c r="P46" s="40">
        <v>1</v>
      </c>
      <c r="Q46" s="40">
        <v>0</v>
      </c>
      <c r="R46" s="40">
        <f t="shared" si="2"/>
        <v>12</v>
      </c>
    </row>
    <row r="47" spans="2:18" x14ac:dyDescent="0.25">
      <c r="D47" t="s">
        <v>101</v>
      </c>
      <c r="E47" s="40">
        <v>0</v>
      </c>
      <c r="F47" s="40">
        <v>1</v>
      </c>
      <c r="G47" s="40">
        <v>0</v>
      </c>
      <c r="H47" s="40">
        <v>2</v>
      </c>
      <c r="I47" s="40">
        <v>0</v>
      </c>
      <c r="J47" s="40">
        <v>4</v>
      </c>
      <c r="K47" s="40">
        <v>16</v>
      </c>
      <c r="L47" s="40">
        <v>17</v>
      </c>
      <c r="M47" s="40">
        <v>2</v>
      </c>
      <c r="N47" s="40">
        <v>0</v>
      </c>
      <c r="O47" s="40">
        <v>1</v>
      </c>
      <c r="P47" s="40">
        <v>1</v>
      </c>
      <c r="Q47" s="40">
        <v>1</v>
      </c>
      <c r="R47" s="40">
        <f t="shared" si="2"/>
        <v>44</v>
      </c>
    </row>
    <row r="48" spans="2:18" x14ac:dyDescent="0.25">
      <c r="B48" t="s">
        <v>464</v>
      </c>
      <c r="C48" t="s">
        <v>465</v>
      </c>
      <c r="D48" t="s">
        <v>100</v>
      </c>
      <c r="E48" s="40">
        <v>0</v>
      </c>
      <c r="F48" s="40">
        <v>3</v>
      </c>
      <c r="G48" s="40">
        <v>1</v>
      </c>
      <c r="H48" s="40">
        <v>1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f t="shared" si="2"/>
        <v>2</v>
      </c>
    </row>
    <row r="49" spans="2:18" x14ac:dyDescent="0.25">
      <c r="D49" t="s">
        <v>101</v>
      </c>
      <c r="E49" s="40">
        <v>1</v>
      </c>
      <c r="F49" s="40">
        <v>1</v>
      </c>
      <c r="G49" s="40">
        <v>1</v>
      </c>
      <c r="H49" s="40">
        <v>0</v>
      </c>
      <c r="I49" s="40">
        <v>1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f t="shared" si="2"/>
        <v>1</v>
      </c>
    </row>
    <row r="50" spans="2:18" x14ac:dyDescent="0.25">
      <c r="B50" t="s">
        <v>466</v>
      </c>
      <c r="C50" t="s">
        <v>467</v>
      </c>
      <c r="D50" t="s">
        <v>100</v>
      </c>
      <c r="E50" s="40">
        <v>1</v>
      </c>
      <c r="F50" s="40">
        <v>1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f t="shared" si="2"/>
        <v>0</v>
      </c>
    </row>
    <row r="51" spans="2:18" x14ac:dyDescent="0.25">
      <c r="D51" t="s">
        <v>101</v>
      </c>
      <c r="E51" s="40">
        <v>0</v>
      </c>
      <c r="F51" s="40">
        <v>1</v>
      </c>
      <c r="G51" s="40">
        <v>2</v>
      </c>
      <c r="H51" s="40">
        <v>0</v>
      </c>
      <c r="I51" s="40">
        <v>0</v>
      </c>
      <c r="J51" s="40">
        <v>0</v>
      </c>
      <c r="K51" s="40">
        <v>1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f t="shared" si="2"/>
        <v>1</v>
      </c>
    </row>
    <row r="52" spans="2:18" x14ac:dyDescent="0.25">
      <c r="B52" t="s">
        <v>468</v>
      </c>
      <c r="C52" t="s">
        <v>469</v>
      </c>
      <c r="D52" t="s">
        <v>100</v>
      </c>
      <c r="E52" s="40">
        <v>0</v>
      </c>
      <c r="F52" s="40">
        <v>0</v>
      </c>
      <c r="G52" s="40">
        <v>1</v>
      </c>
      <c r="H52" s="40">
        <v>1</v>
      </c>
      <c r="I52" s="40">
        <v>1</v>
      </c>
      <c r="J52" s="40">
        <v>0</v>
      </c>
      <c r="K52" s="40">
        <v>0</v>
      </c>
      <c r="L52" s="40">
        <v>1</v>
      </c>
      <c r="M52" s="40">
        <v>0</v>
      </c>
      <c r="N52" s="40">
        <v>0</v>
      </c>
      <c r="O52" s="40">
        <v>1</v>
      </c>
      <c r="P52" s="40">
        <v>0</v>
      </c>
      <c r="Q52" s="40">
        <v>0</v>
      </c>
      <c r="R52" s="40">
        <f t="shared" si="2"/>
        <v>4</v>
      </c>
    </row>
    <row r="53" spans="2:18" x14ac:dyDescent="0.25">
      <c r="D53" t="s">
        <v>101</v>
      </c>
      <c r="E53" s="40">
        <v>0</v>
      </c>
      <c r="F53" s="40">
        <v>1</v>
      </c>
      <c r="G53" s="40">
        <v>0</v>
      </c>
      <c r="H53" s="40">
        <v>0</v>
      </c>
      <c r="I53" s="40">
        <v>0</v>
      </c>
      <c r="J53" s="40">
        <v>1</v>
      </c>
      <c r="K53" s="40">
        <v>2</v>
      </c>
      <c r="L53" s="40">
        <v>2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f t="shared" si="2"/>
        <v>5</v>
      </c>
    </row>
    <row r="54" spans="2:18" x14ac:dyDescent="0.25">
      <c r="B54" t="s">
        <v>446</v>
      </c>
      <c r="C54" t="s">
        <v>231</v>
      </c>
      <c r="D54" t="s">
        <v>100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1</v>
      </c>
      <c r="O54" s="40">
        <v>0</v>
      </c>
      <c r="P54" s="40">
        <v>0</v>
      </c>
      <c r="Q54" s="40">
        <v>0</v>
      </c>
      <c r="R54" s="40">
        <f t="shared" si="2"/>
        <v>1</v>
      </c>
    </row>
    <row r="55" spans="2:18" x14ac:dyDescent="0.25">
      <c r="D55" t="s">
        <v>101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3</v>
      </c>
      <c r="O55" s="40">
        <v>0</v>
      </c>
      <c r="P55" s="40">
        <v>0</v>
      </c>
      <c r="Q55" s="40">
        <v>2</v>
      </c>
      <c r="R55" s="40">
        <f t="shared" si="2"/>
        <v>5</v>
      </c>
    </row>
    <row r="56" spans="2:18" x14ac:dyDescent="0.25">
      <c r="B56" s="4" t="s">
        <v>6</v>
      </c>
      <c r="C56" s="4"/>
      <c r="D56" s="85"/>
      <c r="E56" s="46">
        <v>16</v>
      </c>
      <c r="F56" s="46">
        <v>15</v>
      </c>
      <c r="G56" s="46">
        <v>10</v>
      </c>
      <c r="H56" s="46">
        <v>18</v>
      </c>
      <c r="I56" s="46">
        <v>16</v>
      </c>
      <c r="J56" s="46">
        <v>17</v>
      </c>
      <c r="K56" s="46">
        <v>39</v>
      </c>
      <c r="L56" s="46">
        <v>45</v>
      </c>
      <c r="M56" s="46">
        <v>18</v>
      </c>
      <c r="N56" s="46">
        <v>21</v>
      </c>
      <c r="O56" s="46">
        <v>25</v>
      </c>
      <c r="P56" s="46">
        <v>29</v>
      </c>
      <c r="Q56" s="46">
        <v>24</v>
      </c>
      <c r="R56" s="46">
        <f t="shared" si="2"/>
        <v>252</v>
      </c>
    </row>
    <row r="57" spans="2:18" x14ac:dyDescent="0.25">
      <c r="D57"/>
    </row>
    <row r="58" spans="2:18" x14ac:dyDescent="0.25">
      <c r="D58"/>
    </row>
    <row r="59" spans="2:18" x14ac:dyDescent="0.25">
      <c r="D59"/>
    </row>
    <row r="60" spans="2:18" x14ac:dyDescent="0.25">
      <c r="D60"/>
    </row>
    <row r="61" spans="2:18" x14ac:dyDescent="0.25">
      <c r="D61"/>
    </row>
    <row r="62" spans="2:18" s="2" customFormat="1" x14ac:dyDescent="0.25">
      <c r="C62" s="224"/>
    </row>
  </sheetData>
  <mergeCells count="5">
    <mergeCell ref="B1:R1"/>
    <mergeCell ref="B2:R2"/>
    <mergeCell ref="B4:R4"/>
    <mergeCell ref="B15:R15"/>
    <mergeCell ref="B34:R34"/>
  </mergeCells>
  <conditionalFormatting sqref="C62">
    <cfRule type="containsText" dxfId="13" priority="1" operator="containsText" text="Error">
      <formula>NOT(ISERROR(SEARCH("Error",C62)))</formula>
    </cfRule>
  </conditionalFormatting>
  <hyperlinks>
    <hyperlink ref="V1" location="'Table of contents'!A1" display="Return to Table of Contents"/>
  </hyperlinks>
  <pageMargins left="0.7" right="0.7" top="0.75" bottom="0.75" header="0.3" footer="0.3"/>
  <pageSetup scale="91" fitToHeight="0" orientation="landscape" r:id="rId1"/>
  <rowBreaks count="1" manualBreakCount="1">
    <brk id="3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"/>
  <sheetViews>
    <sheetView showGridLines="0" zoomScaleNormal="100" zoomScaleSheetLayoutView="55" workbookViewId="0">
      <pane ySplit="4" topLeftCell="A25" activePane="bottomLeft" state="frozen"/>
      <selection activeCell="C34" sqref="C34"/>
      <selection pane="bottomLeft" activeCell="A55" sqref="A55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270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425</v>
      </c>
      <c r="C5" s="134" t="s">
        <v>141</v>
      </c>
      <c r="D5" s="135" t="s">
        <v>361</v>
      </c>
      <c r="E5" s="160">
        <v>33</v>
      </c>
      <c r="F5" s="160">
        <v>12</v>
      </c>
      <c r="G5" s="160">
        <v>1</v>
      </c>
      <c r="H5" s="160">
        <v>0</v>
      </c>
      <c r="I5" s="160">
        <v>1</v>
      </c>
      <c r="J5" s="160">
        <v>13</v>
      </c>
      <c r="K5" s="160">
        <v>0</v>
      </c>
      <c r="L5" s="160">
        <v>0</v>
      </c>
      <c r="M5" s="160">
        <v>25</v>
      </c>
      <c r="N5" s="160">
        <v>0</v>
      </c>
      <c r="O5" s="160">
        <v>5</v>
      </c>
      <c r="P5" s="161">
        <v>45</v>
      </c>
      <c r="Q5" s="18"/>
      <c r="R5" s="18"/>
      <c r="S5" s="18"/>
    </row>
    <row r="6" spans="1:19" x14ac:dyDescent="0.25">
      <c r="A6" s="138"/>
      <c r="B6" s="271" t="s">
        <v>1378</v>
      </c>
      <c r="C6" s="134"/>
      <c r="D6" s="135" t="s">
        <v>471</v>
      </c>
      <c r="E6" s="160">
        <v>11</v>
      </c>
      <c r="F6" s="160">
        <v>2</v>
      </c>
      <c r="G6" s="160">
        <v>1</v>
      </c>
      <c r="H6" s="160">
        <v>0</v>
      </c>
      <c r="I6" s="160">
        <v>0</v>
      </c>
      <c r="J6" s="160">
        <v>7</v>
      </c>
      <c r="K6" s="160">
        <v>0</v>
      </c>
      <c r="L6" s="160">
        <v>0</v>
      </c>
      <c r="M6" s="160">
        <v>5</v>
      </c>
      <c r="N6" s="160">
        <v>0</v>
      </c>
      <c r="O6" s="160">
        <v>0</v>
      </c>
      <c r="P6" s="161">
        <v>13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382</v>
      </c>
      <c r="E7" s="160">
        <v>7</v>
      </c>
      <c r="F7" s="160">
        <v>3</v>
      </c>
      <c r="G7" s="160">
        <v>0</v>
      </c>
      <c r="H7" s="160">
        <v>0</v>
      </c>
      <c r="I7" s="160">
        <v>0</v>
      </c>
      <c r="J7" s="160">
        <v>3</v>
      </c>
      <c r="K7" s="160">
        <v>0</v>
      </c>
      <c r="L7" s="160">
        <v>0</v>
      </c>
      <c r="M7" s="160">
        <v>7</v>
      </c>
      <c r="N7" s="160">
        <v>0</v>
      </c>
      <c r="O7" s="160">
        <v>0</v>
      </c>
      <c r="P7" s="161">
        <v>10</v>
      </c>
      <c r="Q7" s="18"/>
      <c r="R7" s="18"/>
      <c r="S7" s="18"/>
    </row>
    <row r="8" spans="1:19" x14ac:dyDescent="0.25">
      <c r="A8" s="138"/>
      <c r="B8" s="271" t="s">
        <v>426</v>
      </c>
      <c r="C8" s="134" t="s">
        <v>143</v>
      </c>
      <c r="D8" s="135" t="s">
        <v>361</v>
      </c>
      <c r="E8" s="160">
        <v>2</v>
      </c>
      <c r="F8" s="160">
        <v>0</v>
      </c>
      <c r="G8" s="160">
        <v>0</v>
      </c>
      <c r="H8" s="160">
        <v>0</v>
      </c>
      <c r="I8" s="160">
        <v>0</v>
      </c>
      <c r="J8" s="160">
        <v>1</v>
      </c>
      <c r="K8" s="160">
        <v>0</v>
      </c>
      <c r="L8" s="160">
        <v>0</v>
      </c>
      <c r="M8" s="160">
        <v>0</v>
      </c>
      <c r="N8" s="160">
        <v>0</v>
      </c>
      <c r="O8" s="160">
        <v>1</v>
      </c>
      <c r="P8" s="161">
        <v>2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0</v>
      </c>
      <c r="F9" s="160">
        <v>2</v>
      </c>
      <c r="G9" s="160">
        <v>1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1</v>
      </c>
      <c r="N9" s="160">
        <v>0</v>
      </c>
      <c r="O9" s="160">
        <v>0</v>
      </c>
      <c r="P9" s="161">
        <v>2</v>
      </c>
      <c r="Q9" s="18"/>
      <c r="R9" s="18"/>
      <c r="S9" s="18"/>
    </row>
    <row r="10" spans="1:19" x14ac:dyDescent="0.25">
      <c r="A10" s="22" t="s">
        <v>162</v>
      </c>
      <c r="B10" s="265" t="s">
        <v>1378</v>
      </c>
      <c r="C10" s="23"/>
      <c r="D10" s="23"/>
      <c r="E10" s="24">
        <v>53</v>
      </c>
      <c r="F10" s="24">
        <v>19</v>
      </c>
      <c r="G10" s="24">
        <v>3</v>
      </c>
      <c r="H10" s="24">
        <v>0</v>
      </c>
      <c r="I10" s="24">
        <v>1</v>
      </c>
      <c r="J10" s="24">
        <v>24</v>
      </c>
      <c r="K10" s="24">
        <v>0</v>
      </c>
      <c r="L10" s="24">
        <v>0</v>
      </c>
      <c r="M10" s="24">
        <v>38</v>
      </c>
      <c r="N10" s="24">
        <v>0</v>
      </c>
      <c r="O10" s="24">
        <v>6</v>
      </c>
      <c r="P10" s="25">
        <v>72</v>
      </c>
      <c r="Q10" s="18"/>
      <c r="R10" s="18"/>
      <c r="S10" s="18"/>
    </row>
    <row r="11" spans="1:19" x14ac:dyDescent="0.25">
      <c r="A11" s="138" t="s">
        <v>114</v>
      </c>
      <c r="B11" s="271" t="s">
        <v>400</v>
      </c>
      <c r="C11" s="134" t="s">
        <v>163</v>
      </c>
      <c r="D11" s="135" t="s">
        <v>361</v>
      </c>
      <c r="E11" s="160">
        <v>20</v>
      </c>
      <c r="F11" s="160">
        <v>24</v>
      </c>
      <c r="G11" s="160">
        <v>20</v>
      </c>
      <c r="H11" s="160">
        <v>0</v>
      </c>
      <c r="I11" s="160">
        <v>6</v>
      </c>
      <c r="J11" s="160">
        <v>2</v>
      </c>
      <c r="K11" s="160">
        <v>0</v>
      </c>
      <c r="L11" s="160">
        <v>0</v>
      </c>
      <c r="M11" s="160">
        <v>11</v>
      </c>
      <c r="N11" s="160">
        <v>0</v>
      </c>
      <c r="O11" s="160">
        <v>5</v>
      </c>
      <c r="P11" s="161">
        <v>44</v>
      </c>
      <c r="Q11" s="18"/>
      <c r="R11" s="18"/>
      <c r="S11" s="18"/>
    </row>
    <row r="12" spans="1:19" x14ac:dyDescent="0.25">
      <c r="A12" s="138"/>
      <c r="B12" s="271" t="s">
        <v>1378</v>
      </c>
      <c r="C12" s="134"/>
      <c r="D12" s="135" t="s">
        <v>382</v>
      </c>
      <c r="E12" s="160">
        <v>2</v>
      </c>
      <c r="F12" s="160">
        <v>4</v>
      </c>
      <c r="G12" s="160">
        <v>4</v>
      </c>
      <c r="H12" s="160">
        <v>0</v>
      </c>
      <c r="I12" s="160">
        <v>0</v>
      </c>
      <c r="J12" s="160">
        <v>0</v>
      </c>
      <c r="K12" s="160">
        <v>1</v>
      </c>
      <c r="L12" s="160">
        <v>0</v>
      </c>
      <c r="M12" s="160">
        <v>1</v>
      </c>
      <c r="N12" s="160">
        <v>0</v>
      </c>
      <c r="O12" s="160">
        <v>0</v>
      </c>
      <c r="P12" s="161">
        <v>6</v>
      </c>
      <c r="Q12" s="18"/>
      <c r="R12" s="18"/>
      <c r="S12" s="18"/>
    </row>
    <row r="13" spans="1:19" x14ac:dyDescent="0.25">
      <c r="A13" s="138"/>
      <c r="B13" s="271" t="s">
        <v>401</v>
      </c>
      <c r="C13" s="134" t="s">
        <v>164</v>
      </c>
      <c r="D13" s="135" t="s">
        <v>338</v>
      </c>
      <c r="E13" s="160">
        <v>8</v>
      </c>
      <c r="F13" s="160">
        <v>9</v>
      </c>
      <c r="G13" s="160">
        <v>2</v>
      </c>
      <c r="H13" s="160">
        <v>0</v>
      </c>
      <c r="I13" s="160">
        <v>0</v>
      </c>
      <c r="J13" s="160">
        <v>1</v>
      </c>
      <c r="K13" s="160">
        <v>1</v>
      </c>
      <c r="L13" s="160">
        <v>0</v>
      </c>
      <c r="M13" s="160">
        <v>13</v>
      </c>
      <c r="N13" s="160">
        <v>0</v>
      </c>
      <c r="O13" s="160">
        <v>0</v>
      </c>
      <c r="P13" s="161">
        <v>17</v>
      </c>
      <c r="Q13" s="18"/>
      <c r="R13" s="18"/>
      <c r="S13" s="18"/>
    </row>
    <row r="14" spans="1:19" x14ac:dyDescent="0.25">
      <c r="A14" s="138"/>
      <c r="B14" s="271" t="s">
        <v>1378</v>
      </c>
      <c r="C14" s="134"/>
      <c r="D14" s="135" t="s">
        <v>361</v>
      </c>
      <c r="E14" s="160">
        <v>3</v>
      </c>
      <c r="F14" s="160">
        <v>3</v>
      </c>
      <c r="G14" s="160">
        <v>3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3</v>
      </c>
      <c r="N14" s="160">
        <v>0</v>
      </c>
      <c r="O14" s="160">
        <v>0</v>
      </c>
      <c r="P14" s="161">
        <v>6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382</v>
      </c>
      <c r="E15" s="160">
        <v>1</v>
      </c>
      <c r="F15" s="160">
        <v>4</v>
      </c>
      <c r="G15" s="160">
        <v>2</v>
      </c>
      <c r="H15" s="160">
        <v>0</v>
      </c>
      <c r="I15" s="160">
        <v>2</v>
      </c>
      <c r="J15" s="160">
        <v>0</v>
      </c>
      <c r="K15" s="160">
        <v>0</v>
      </c>
      <c r="L15" s="160">
        <v>0</v>
      </c>
      <c r="M15" s="160">
        <v>1</v>
      </c>
      <c r="N15" s="160">
        <v>0</v>
      </c>
      <c r="O15" s="160">
        <v>0</v>
      </c>
      <c r="P15" s="161">
        <v>5</v>
      </c>
      <c r="Q15" s="18"/>
      <c r="R15" s="18"/>
      <c r="S15" s="18"/>
    </row>
    <row r="16" spans="1:19" x14ac:dyDescent="0.25">
      <c r="A16" s="138"/>
      <c r="B16" s="271" t="s">
        <v>402</v>
      </c>
      <c r="C16" s="134" t="s">
        <v>166</v>
      </c>
      <c r="D16" s="135" t="s">
        <v>338</v>
      </c>
      <c r="E16" s="160">
        <v>3</v>
      </c>
      <c r="F16" s="160">
        <v>13</v>
      </c>
      <c r="G16" s="160">
        <v>1</v>
      </c>
      <c r="H16" s="160">
        <v>0</v>
      </c>
      <c r="I16" s="160">
        <v>0</v>
      </c>
      <c r="J16" s="160">
        <v>2</v>
      </c>
      <c r="K16" s="160">
        <v>0</v>
      </c>
      <c r="L16" s="160">
        <v>0</v>
      </c>
      <c r="M16" s="160">
        <v>11</v>
      </c>
      <c r="N16" s="160">
        <v>0</v>
      </c>
      <c r="O16" s="160">
        <v>2</v>
      </c>
      <c r="P16" s="161">
        <v>16</v>
      </c>
      <c r="Q16" s="18"/>
      <c r="R16" s="18"/>
      <c r="S16" s="18"/>
    </row>
    <row r="17" spans="1:19" x14ac:dyDescent="0.25">
      <c r="A17" s="138"/>
      <c r="B17" s="271" t="s">
        <v>1378</v>
      </c>
      <c r="C17" s="134"/>
      <c r="D17" s="135" t="s">
        <v>361</v>
      </c>
      <c r="E17" s="160">
        <v>7</v>
      </c>
      <c r="F17" s="160">
        <v>25</v>
      </c>
      <c r="G17" s="160">
        <v>12</v>
      </c>
      <c r="H17" s="160">
        <v>0</v>
      </c>
      <c r="I17" s="160">
        <v>2</v>
      </c>
      <c r="J17" s="160">
        <v>3</v>
      </c>
      <c r="K17" s="160">
        <v>0</v>
      </c>
      <c r="L17" s="160">
        <v>0</v>
      </c>
      <c r="M17" s="160">
        <v>14</v>
      </c>
      <c r="N17" s="160">
        <v>0</v>
      </c>
      <c r="O17" s="160">
        <v>1</v>
      </c>
      <c r="P17" s="161">
        <v>32</v>
      </c>
      <c r="Q17" s="18"/>
      <c r="R17" s="18"/>
      <c r="S17" s="18"/>
    </row>
    <row r="18" spans="1:19" x14ac:dyDescent="0.25">
      <c r="A18" s="138"/>
      <c r="B18" s="271" t="s">
        <v>427</v>
      </c>
      <c r="C18" s="134" t="s">
        <v>167</v>
      </c>
      <c r="D18" s="135" t="s">
        <v>361</v>
      </c>
      <c r="E18" s="160">
        <v>7</v>
      </c>
      <c r="F18" s="160">
        <v>16</v>
      </c>
      <c r="G18" s="160">
        <v>17</v>
      </c>
      <c r="H18" s="160">
        <v>0</v>
      </c>
      <c r="I18" s="160">
        <v>1</v>
      </c>
      <c r="J18" s="160">
        <v>1</v>
      </c>
      <c r="K18" s="160">
        <v>0</v>
      </c>
      <c r="L18" s="160">
        <v>0</v>
      </c>
      <c r="M18" s="160">
        <v>4</v>
      </c>
      <c r="N18" s="160">
        <v>0</v>
      </c>
      <c r="O18" s="160">
        <v>0</v>
      </c>
      <c r="P18" s="161">
        <v>23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0</v>
      </c>
      <c r="F19" s="160">
        <v>4</v>
      </c>
      <c r="G19" s="160">
        <v>1</v>
      </c>
      <c r="H19" s="160">
        <v>0</v>
      </c>
      <c r="I19" s="160">
        <v>2</v>
      </c>
      <c r="J19" s="160">
        <v>0</v>
      </c>
      <c r="K19" s="160">
        <v>0</v>
      </c>
      <c r="L19" s="160">
        <v>0</v>
      </c>
      <c r="M19" s="160">
        <v>1</v>
      </c>
      <c r="N19" s="160">
        <v>0</v>
      </c>
      <c r="O19" s="160">
        <v>0</v>
      </c>
      <c r="P19" s="161">
        <v>4</v>
      </c>
      <c r="Q19" s="18"/>
      <c r="R19" s="18"/>
      <c r="S19" s="18"/>
    </row>
    <row r="20" spans="1:19" x14ac:dyDescent="0.25">
      <c r="A20" s="138"/>
      <c r="B20" s="271" t="s">
        <v>414</v>
      </c>
      <c r="C20" s="134" t="s">
        <v>328</v>
      </c>
      <c r="D20" s="135" t="s">
        <v>338</v>
      </c>
      <c r="E20" s="160">
        <v>0</v>
      </c>
      <c r="F20" s="160">
        <v>1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1</v>
      </c>
      <c r="N20" s="160">
        <v>0</v>
      </c>
      <c r="O20" s="160">
        <v>0</v>
      </c>
      <c r="P20" s="161">
        <v>1</v>
      </c>
      <c r="Q20" s="18"/>
      <c r="R20" s="18"/>
      <c r="S20" s="18"/>
    </row>
    <row r="21" spans="1:19" x14ac:dyDescent="0.25">
      <c r="A21" s="138"/>
      <c r="B21" s="271" t="s">
        <v>406</v>
      </c>
      <c r="C21" s="134" t="s">
        <v>301</v>
      </c>
      <c r="D21" s="135" t="s">
        <v>338</v>
      </c>
      <c r="E21" s="160">
        <v>3</v>
      </c>
      <c r="F21" s="160">
        <v>19</v>
      </c>
      <c r="G21" s="160">
        <v>3</v>
      </c>
      <c r="H21" s="160">
        <v>0</v>
      </c>
      <c r="I21" s="160">
        <v>2</v>
      </c>
      <c r="J21" s="160">
        <v>1</v>
      </c>
      <c r="K21" s="160">
        <v>1</v>
      </c>
      <c r="L21" s="160">
        <v>0</v>
      </c>
      <c r="M21" s="160">
        <v>12</v>
      </c>
      <c r="N21" s="160">
        <v>0</v>
      </c>
      <c r="O21" s="160">
        <v>3</v>
      </c>
      <c r="P21" s="161">
        <v>22</v>
      </c>
      <c r="Q21" s="18"/>
      <c r="R21" s="18"/>
      <c r="S21" s="18"/>
    </row>
    <row r="22" spans="1:19" x14ac:dyDescent="0.25">
      <c r="A22" s="138"/>
      <c r="B22" s="271" t="s">
        <v>403</v>
      </c>
      <c r="C22" s="134" t="s">
        <v>168</v>
      </c>
      <c r="D22" s="135" t="s">
        <v>338</v>
      </c>
      <c r="E22" s="160">
        <v>7</v>
      </c>
      <c r="F22" s="160">
        <v>45</v>
      </c>
      <c r="G22" s="160">
        <v>6</v>
      </c>
      <c r="H22" s="160">
        <v>0</v>
      </c>
      <c r="I22" s="160">
        <v>9</v>
      </c>
      <c r="J22" s="160">
        <v>10</v>
      </c>
      <c r="K22" s="160">
        <v>0</v>
      </c>
      <c r="L22" s="160">
        <v>0</v>
      </c>
      <c r="M22" s="160">
        <v>22</v>
      </c>
      <c r="N22" s="160">
        <v>0</v>
      </c>
      <c r="O22" s="160">
        <v>5</v>
      </c>
      <c r="P22" s="161">
        <v>52</v>
      </c>
      <c r="Q22" s="18"/>
      <c r="R22" s="18"/>
      <c r="S22" s="18"/>
    </row>
    <row r="23" spans="1:19" x14ac:dyDescent="0.25">
      <c r="A23" s="138"/>
      <c r="B23" s="271" t="s">
        <v>1378</v>
      </c>
      <c r="C23" s="134"/>
      <c r="D23" s="135" t="s">
        <v>361</v>
      </c>
      <c r="E23" s="160">
        <v>10</v>
      </c>
      <c r="F23" s="160">
        <v>40</v>
      </c>
      <c r="G23" s="160">
        <v>36</v>
      </c>
      <c r="H23" s="160">
        <v>1</v>
      </c>
      <c r="I23" s="160">
        <v>7</v>
      </c>
      <c r="J23" s="160">
        <v>1</v>
      </c>
      <c r="K23" s="160">
        <v>1</v>
      </c>
      <c r="L23" s="160">
        <v>0</v>
      </c>
      <c r="M23" s="160">
        <v>2</v>
      </c>
      <c r="N23" s="160">
        <v>0</v>
      </c>
      <c r="O23" s="160">
        <v>2</v>
      </c>
      <c r="P23" s="161">
        <v>50</v>
      </c>
      <c r="Q23" s="18"/>
      <c r="R23" s="18"/>
      <c r="S23" s="18"/>
    </row>
    <row r="24" spans="1:19" x14ac:dyDescent="0.25">
      <c r="A24" s="138"/>
      <c r="B24" s="271" t="s">
        <v>1378</v>
      </c>
      <c r="C24" s="134"/>
      <c r="D24" s="135" t="s">
        <v>382</v>
      </c>
      <c r="E24" s="160">
        <v>0</v>
      </c>
      <c r="F24" s="160">
        <v>2</v>
      </c>
      <c r="G24" s="160">
        <v>2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1">
        <v>2</v>
      </c>
      <c r="Q24" s="18"/>
      <c r="R24" s="18"/>
      <c r="S24" s="18"/>
    </row>
    <row r="25" spans="1:19" x14ac:dyDescent="0.25">
      <c r="A25" s="138"/>
      <c r="B25" s="271" t="s">
        <v>408</v>
      </c>
      <c r="C25" s="134" t="s">
        <v>332</v>
      </c>
      <c r="D25" s="135" t="s">
        <v>338</v>
      </c>
      <c r="E25" s="160">
        <v>0</v>
      </c>
      <c r="F25" s="160">
        <v>3</v>
      </c>
      <c r="G25" s="160">
        <v>1</v>
      </c>
      <c r="H25" s="160">
        <v>0</v>
      </c>
      <c r="I25" s="160">
        <v>0</v>
      </c>
      <c r="J25" s="160">
        <v>1</v>
      </c>
      <c r="K25" s="160">
        <v>0</v>
      </c>
      <c r="L25" s="160">
        <v>0</v>
      </c>
      <c r="M25" s="160">
        <v>1</v>
      </c>
      <c r="N25" s="160">
        <v>0</v>
      </c>
      <c r="O25" s="160">
        <v>0</v>
      </c>
      <c r="P25" s="161">
        <v>3</v>
      </c>
      <c r="Q25" s="18"/>
      <c r="R25" s="18"/>
      <c r="S25" s="18"/>
    </row>
    <row r="26" spans="1:19" x14ac:dyDescent="0.25">
      <c r="A26" s="138"/>
      <c r="B26" s="271" t="s">
        <v>432</v>
      </c>
      <c r="C26" s="134" t="s">
        <v>169</v>
      </c>
      <c r="D26" s="135" t="s">
        <v>361</v>
      </c>
      <c r="E26" s="160">
        <v>2</v>
      </c>
      <c r="F26" s="160">
        <v>7</v>
      </c>
      <c r="G26" s="160">
        <v>2</v>
      </c>
      <c r="H26" s="160">
        <v>0</v>
      </c>
      <c r="I26" s="160">
        <v>1</v>
      </c>
      <c r="J26" s="160">
        <v>0</v>
      </c>
      <c r="K26" s="160">
        <v>1</v>
      </c>
      <c r="L26" s="160">
        <v>0</v>
      </c>
      <c r="M26" s="160">
        <v>5</v>
      </c>
      <c r="N26" s="160">
        <v>0</v>
      </c>
      <c r="O26" s="160">
        <v>0</v>
      </c>
      <c r="P26" s="161">
        <v>9</v>
      </c>
      <c r="Q26" s="18"/>
      <c r="R26" s="18"/>
      <c r="S26" s="18"/>
    </row>
    <row r="27" spans="1:19" x14ac:dyDescent="0.25">
      <c r="A27" s="138"/>
      <c r="B27" s="271" t="s">
        <v>430</v>
      </c>
      <c r="C27" s="134" t="s">
        <v>901</v>
      </c>
      <c r="D27" s="135" t="s">
        <v>361</v>
      </c>
      <c r="E27" s="160">
        <v>1</v>
      </c>
      <c r="F27" s="160">
        <v>16</v>
      </c>
      <c r="G27" s="160">
        <v>4</v>
      </c>
      <c r="H27" s="160">
        <v>0</v>
      </c>
      <c r="I27" s="160">
        <v>5</v>
      </c>
      <c r="J27" s="160">
        <v>2</v>
      </c>
      <c r="K27" s="160">
        <v>0</v>
      </c>
      <c r="L27" s="160">
        <v>0</v>
      </c>
      <c r="M27" s="160">
        <v>6</v>
      </c>
      <c r="N27" s="160">
        <v>0</v>
      </c>
      <c r="O27" s="160">
        <v>0</v>
      </c>
      <c r="P27" s="161">
        <v>17</v>
      </c>
      <c r="Q27" s="18"/>
      <c r="R27" s="18"/>
      <c r="S27" s="18"/>
    </row>
    <row r="28" spans="1:19" x14ac:dyDescent="0.25">
      <c r="A28" s="138"/>
      <c r="B28" s="271" t="s">
        <v>429</v>
      </c>
      <c r="C28" s="134" t="s">
        <v>171</v>
      </c>
      <c r="D28" s="135" t="s">
        <v>361</v>
      </c>
      <c r="E28" s="160">
        <v>2</v>
      </c>
      <c r="F28" s="160">
        <v>10</v>
      </c>
      <c r="G28" s="160">
        <v>3</v>
      </c>
      <c r="H28" s="160">
        <v>0</v>
      </c>
      <c r="I28" s="160">
        <v>1</v>
      </c>
      <c r="J28" s="160">
        <v>1</v>
      </c>
      <c r="K28" s="160">
        <v>0</v>
      </c>
      <c r="L28" s="160">
        <v>0</v>
      </c>
      <c r="M28" s="160">
        <v>7</v>
      </c>
      <c r="N28" s="160">
        <v>0</v>
      </c>
      <c r="O28" s="160">
        <v>0</v>
      </c>
      <c r="P28" s="161">
        <v>12</v>
      </c>
      <c r="Q28" s="18"/>
      <c r="R28" s="18"/>
      <c r="S28" s="18"/>
    </row>
    <row r="29" spans="1:19" x14ac:dyDescent="0.25">
      <c r="A29" s="138"/>
      <c r="B29" s="271" t="s">
        <v>1378</v>
      </c>
      <c r="C29" s="134"/>
      <c r="D29" s="135" t="s">
        <v>471</v>
      </c>
      <c r="E29" s="160">
        <v>0</v>
      </c>
      <c r="F29" s="160">
        <v>2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2</v>
      </c>
      <c r="N29" s="160">
        <v>0</v>
      </c>
      <c r="O29" s="160">
        <v>0</v>
      </c>
      <c r="P29" s="161">
        <v>2</v>
      </c>
      <c r="Q29" s="18"/>
      <c r="R29" s="18"/>
      <c r="S29" s="18"/>
    </row>
    <row r="30" spans="1:19" x14ac:dyDescent="0.25">
      <c r="A30" s="138"/>
      <c r="B30" s="271" t="s">
        <v>431</v>
      </c>
      <c r="C30" s="134" t="s">
        <v>172</v>
      </c>
      <c r="D30" s="135" t="s">
        <v>361</v>
      </c>
      <c r="E30" s="160">
        <v>0</v>
      </c>
      <c r="F30" s="160">
        <v>1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1</v>
      </c>
      <c r="N30" s="160">
        <v>0</v>
      </c>
      <c r="O30" s="160">
        <v>0</v>
      </c>
      <c r="P30" s="161">
        <v>1</v>
      </c>
      <c r="Q30" s="18"/>
      <c r="R30" s="18"/>
      <c r="S30" s="18"/>
    </row>
    <row r="31" spans="1:19" x14ac:dyDescent="0.25">
      <c r="A31" s="138"/>
      <c r="B31" s="271" t="s">
        <v>409</v>
      </c>
      <c r="C31" s="134" t="s">
        <v>329</v>
      </c>
      <c r="D31" s="135" t="s">
        <v>338</v>
      </c>
      <c r="E31" s="160">
        <v>0</v>
      </c>
      <c r="F31" s="160">
        <v>1</v>
      </c>
      <c r="G31" s="160">
        <v>0</v>
      </c>
      <c r="H31" s="160">
        <v>0</v>
      </c>
      <c r="I31" s="160">
        <v>0</v>
      </c>
      <c r="J31" s="160">
        <v>1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1</v>
      </c>
      <c r="Q31" s="18"/>
      <c r="R31" s="18"/>
      <c r="S31" s="18"/>
    </row>
    <row r="32" spans="1:19" x14ac:dyDescent="0.25">
      <c r="A32" s="138"/>
      <c r="B32" s="271" t="s">
        <v>405</v>
      </c>
      <c r="C32" s="134" t="s">
        <v>173</v>
      </c>
      <c r="D32" s="135" t="s">
        <v>338</v>
      </c>
      <c r="E32" s="160">
        <v>5</v>
      </c>
      <c r="F32" s="160">
        <v>5</v>
      </c>
      <c r="G32" s="160">
        <v>1</v>
      </c>
      <c r="H32" s="160">
        <v>0</v>
      </c>
      <c r="I32" s="160">
        <v>3</v>
      </c>
      <c r="J32" s="160">
        <v>1</v>
      </c>
      <c r="K32" s="160">
        <v>0</v>
      </c>
      <c r="L32" s="160">
        <v>0</v>
      </c>
      <c r="M32" s="160">
        <v>3</v>
      </c>
      <c r="N32" s="160">
        <v>0</v>
      </c>
      <c r="O32" s="160">
        <v>2</v>
      </c>
      <c r="P32" s="161">
        <v>10</v>
      </c>
      <c r="Q32" s="18"/>
      <c r="R32" s="18"/>
      <c r="S32" s="18"/>
    </row>
    <row r="33" spans="1:19" x14ac:dyDescent="0.25">
      <c r="A33" s="138"/>
      <c r="B33" s="271" t="s">
        <v>1378</v>
      </c>
      <c r="C33" s="134"/>
      <c r="D33" s="135" t="s">
        <v>361</v>
      </c>
      <c r="E33" s="160">
        <v>3</v>
      </c>
      <c r="F33" s="160">
        <v>23</v>
      </c>
      <c r="G33" s="160">
        <v>21</v>
      </c>
      <c r="H33" s="160">
        <v>0</v>
      </c>
      <c r="I33" s="160">
        <v>3</v>
      </c>
      <c r="J33" s="160">
        <v>1</v>
      </c>
      <c r="K33" s="160">
        <v>0</v>
      </c>
      <c r="L33" s="160">
        <v>0</v>
      </c>
      <c r="M33" s="160">
        <v>1</v>
      </c>
      <c r="N33" s="160">
        <v>0</v>
      </c>
      <c r="O33" s="160">
        <v>0</v>
      </c>
      <c r="P33" s="161">
        <v>26</v>
      </c>
      <c r="Q33" s="18"/>
      <c r="R33" s="18"/>
      <c r="S33" s="18"/>
    </row>
    <row r="34" spans="1:19" x14ac:dyDescent="0.25">
      <c r="A34" s="138"/>
      <c r="B34" s="271" t="s">
        <v>1378</v>
      </c>
      <c r="C34" s="134"/>
      <c r="D34" s="135" t="s">
        <v>382</v>
      </c>
      <c r="E34" s="160">
        <v>1</v>
      </c>
      <c r="F34" s="160">
        <v>3</v>
      </c>
      <c r="G34" s="160">
        <v>2</v>
      </c>
      <c r="H34" s="160">
        <v>0</v>
      </c>
      <c r="I34" s="160">
        <v>0</v>
      </c>
      <c r="J34" s="160">
        <v>1</v>
      </c>
      <c r="K34" s="160">
        <v>0</v>
      </c>
      <c r="L34" s="160">
        <v>0</v>
      </c>
      <c r="M34" s="160">
        <v>1</v>
      </c>
      <c r="N34" s="160">
        <v>0</v>
      </c>
      <c r="O34" s="160">
        <v>0</v>
      </c>
      <c r="P34" s="161">
        <v>4</v>
      </c>
      <c r="Q34" s="18"/>
      <c r="R34" s="18"/>
      <c r="S34" s="18"/>
    </row>
    <row r="35" spans="1:19" x14ac:dyDescent="0.25">
      <c r="A35" s="138"/>
      <c r="B35" s="271" t="s">
        <v>428</v>
      </c>
      <c r="C35" s="134" t="s">
        <v>174</v>
      </c>
      <c r="D35" s="135" t="s">
        <v>361</v>
      </c>
      <c r="E35" s="160">
        <v>1</v>
      </c>
      <c r="F35" s="160">
        <v>10</v>
      </c>
      <c r="G35" s="160">
        <v>6</v>
      </c>
      <c r="H35" s="160">
        <v>0</v>
      </c>
      <c r="I35" s="160">
        <v>2</v>
      </c>
      <c r="J35" s="160">
        <v>0</v>
      </c>
      <c r="K35" s="160">
        <v>0</v>
      </c>
      <c r="L35" s="160">
        <v>0</v>
      </c>
      <c r="M35" s="160">
        <v>1</v>
      </c>
      <c r="N35" s="160">
        <v>0</v>
      </c>
      <c r="O35" s="160">
        <v>2</v>
      </c>
      <c r="P35" s="161">
        <v>11</v>
      </c>
      <c r="Q35" s="18"/>
      <c r="R35" s="18"/>
      <c r="S35" s="18"/>
    </row>
    <row r="36" spans="1:19" x14ac:dyDescent="0.25">
      <c r="A36" s="138"/>
      <c r="B36" s="271" t="s">
        <v>410</v>
      </c>
      <c r="C36" s="134" t="s">
        <v>330</v>
      </c>
      <c r="D36" s="135" t="s">
        <v>338</v>
      </c>
      <c r="E36" s="160">
        <v>3</v>
      </c>
      <c r="F36" s="160">
        <v>7</v>
      </c>
      <c r="G36" s="160">
        <v>0</v>
      </c>
      <c r="H36" s="160">
        <v>0</v>
      </c>
      <c r="I36" s="160">
        <v>0</v>
      </c>
      <c r="J36" s="160">
        <v>10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10</v>
      </c>
      <c r="Q36" s="18"/>
      <c r="R36" s="18"/>
      <c r="S36" s="18"/>
    </row>
    <row r="37" spans="1:19" x14ac:dyDescent="0.25">
      <c r="A37" s="138"/>
      <c r="B37" s="271" t="s">
        <v>444</v>
      </c>
      <c r="C37" s="134" t="s">
        <v>175</v>
      </c>
      <c r="D37" s="135" t="s">
        <v>361</v>
      </c>
      <c r="E37" s="160">
        <v>1</v>
      </c>
      <c r="F37" s="160">
        <v>4</v>
      </c>
      <c r="G37" s="160">
        <v>4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1</v>
      </c>
      <c r="N37" s="160">
        <v>0</v>
      </c>
      <c r="O37" s="160">
        <v>0</v>
      </c>
      <c r="P37" s="161">
        <v>5</v>
      </c>
      <c r="Q37" s="18"/>
      <c r="R37" s="18"/>
      <c r="S37" s="18"/>
    </row>
    <row r="38" spans="1:19" x14ac:dyDescent="0.25">
      <c r="A38" s="138"/>
      <c r="B38" s="271" t="s">
        <v>1378</v>
      </c>
      <c r="C38" s="134"/>
      <c r="D38" s="135" t="s">
        <v>382</v>
      </c>
      <c r="E38" s="160">
        <v>0</v>
      </c>
      <c r="F38" s="160">
        <v>2</v>
      </c>
      <c r="G38" s="160">
        <v>1</v>
      </c>
      <c r="H38" s="160">
        <v>0</v>
      </c>
      <c r="I38" s="160">
        <v>1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1">
        <v>2</v>
      </c>
      <c r="Q38" s="18"/>
      <c r="R38" s="18"/>
      <c r="S38" s="18"/>
    </row>
    <row r="39" spans="1:19" x14ac:dyDescent="0.25">
      <c r="A39" s="138"/>
      <c r="B39" s="271" t="s">
        <v>404</v>
      </c>
      <c r="C39" s="134" t="s">
        <v>176</v>
      </c>
      <c r="D39" s="135" t="s">
        <v>338</v>
      </c>
      <c r="E39" s="160">
        <v>5</v>
      </c>
      <c r="F39" s="160">
        <v>20</v>
      </c>
      <c r="G39" s="160">
        <v>2</v>
      </c>
      <c r="H39" s="160">
        <v>0</v>
      </c>
      <c r="I39" s="160">
        <v>3</v>
      </c>
      <c r="J39" s="160">
        <v>4</v>
      </c>
      <c r="K39" s="160">
        <v>0</v>
      </c>
      <c r="L39" s="160">
        <v>0</v>
      </c>
      <c r="M39" s="160">
        <v>13</v>
      </c>
      <c r="N39" s="160">
        <v>0</v>
      </c>
      <c r="O39" s="160">
        <v>3</v>
      </c>
      <c r="P39" s="161">
        <v>25</v>
      </c>
      <c r="Q39" s="18"/>
      <c r="R39" s="18"/>
      <c r="S39" s="18"/>
    </row>
    <row r="40" spans="1:19" x14ac:dyDescent="0.25">
      <c r="A40" s="138"/>
      <c r="B40" s="271" t="s">
        <v>1378</v>
      </c>
      <c r="C40" s="134"/>
      <c r="D40" s="135" t="s">
        <v>361</v>
      </c>
      <c r="E40" s="160">
        <v>4</v>
      </c>
      <c r="F40" s="160">
        <v>61</v>
      </c>
      <c r="G40" s="160">
        <v>44</v>
      </c>
      <c r="H40" s="160">
        <v>0</v>
      </c>
      <c r="I40" s="160">
        <v>6</v>
      </c>
      <c r="J40" s="160">
        <v>1</v>
      </c>
      <c r="K40" s="160">
        <v>1</v>
      </c>
      <c r="L40" s="160">
        <v>0</v>
      </c>
      <c r="M40" s="160">
        <v>13</v>
      </c>
      <c r="N40" s="160">
        <v>0</v>
      </c>
      <c r="O40" s="160">
        <v>0</v>
      </c>
      <c r="P40" s="161">
        <v>65</v>
      </c>
      <c r="Q40" s="18"/>
      <c r="R40" s="18"/>
      <c r="S40" s="18"/>
    </row>
    <row r="41" spans="1:19" x14ac:dyDescent="0.25">
      <c r="A41" s="138"/>
      <c r="B41" s="271" t="s">
        <v>1378</v>
      </c>
      <c r="C41" s="134"/>
      <c r="D41" s="135" t="s">
        <v>382</v>
      </c>
      <c r="E41" s="160">
        <v>0</v>
      </c>
      <c r="F41" s="160">
        <v>8</v>
      </c>
      <c r="G41" s="160">
        <v>4</v>
      </c>
      <c r="H41" s="160">
        <v>0</v>
      </c>
      <c r="I41" s="160">
        <v>3</v>
      </c>
      <c r="J41" s="160">
        <v>1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1">
        <v>8</v>
      </c>
      <c r="Q41" s="18"/>
      <c r="R41" s="18"/>
      <c r="S41" s="18"/>
    </row>
    <row r="42" spans="1:19" x14ac:dyDescent="0.25">
      <c r="A42" s="138"/>
      <c r="B42" s="271" t="s">
        <v>412</v>
      </c>
      <c r="C42" s="134" t="s">
        <v>303</v>
      </c>
      <c r="D42" s="135" t="s">
        <v>338</v>
      </c>
      <c r="E42" s="160">
        <v>2</v>
      </c>
      <c r="F42" s="160">
        <v>32</v>
      </c>
      <c r="G42" s="160">
        <v>5</v>
      </c>
      <c r="H42" s="160">
        <v>0</v>
      </c>
      <c r="I42" s="160">
        <v>1</v>
      </c>
      <c r="J42" s="160">
        <v>5</v>
      </c>
      <c r="K42" s="160">
        <v>0</v>
      </c>
      <c r="L42" s="160">
        <v>0</v>
      </c>
      <c r="M42" s="160">
        <v>18</v>
      </c>
      <c r="N42" s="160">
        <v>0</v>
      </c>
      <c r="O42" s="160">
        <v>5</v>
      </c>
      <c r="P42" s="161">
        <v>34</v>
      </c>
      <c r="Q42" s="18"/>
      <c r="R42" s="18"/>
      <c r="S42" s="18"/>
    </row>
    <row r="43" spans="1:19" x14ac:dyDescent="0.25">
      <c r="A43" s="138"/>
      <c r="B43" s="271" t="s">
        <v>462</v>
      </c>
      <c r="C43" s="134" t="s">
        <v>463</v>
      </c>
      <c r="D43" s="135" t="s">
        <v>471</v>
      </c>
      <c r="E43" s="160">
        <v>1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1</v>
      </c>
      <c r="N43" s="160">
        <v>0</v>
      </c>
      <c r="O43" s="160">
        <v>0</v>
      </c>
      <c r="P43" s="161">
        <v>1</v>
      </c>
      <c r="Q43" s="18"/>
      <c r="R43" s="18"/>
      <c r="S43" s="18"/>
    </row>
    <row r="44" spans="1:19" x14ac:dyDescent="0.25">
      <c r="A44" s="22" t="s">
        <v>177</v>
      </c>
      <c r="B44" s="265" t="s">
        <v>1378</v>
      </c>
      <c r="C44" s="23"/>
      <c r="D44" s="23"/>
      <c r="E44" s="24">
        <v>102</v>
      </c>
      <c r="F44" s="24">
        <v>424</v>
      </c>
      <c r="G44" s="24">
        <v>209</v>
      </c>
      <c r="H44" s="24">
        <v>1</v>
      </c>
      <c r="I44" s="24">
        <v>60</v>
      </c>
      <c r="J44" s="24">
        <v>50</v>
      </c>
      <c r="K44" s="24">
        <v>6</v>
      </c>
      <c r="L44" s="24">
        <v>0</v>
      </c>
      <c r="M44" s="24">
        <v>170</v>
      </c>
      <c r="N44" s="24">
        <v>0</v>
      </c>
      <c r="O44" s="24">
        <v>30</v>
      </c>
      <c r="P44" s="25">
        <v>526</v>
      </c>
      <c r="Q44" s="18"/>
      <c r="R44" s="18"/>
      <c r="S44" s="18"/>
    </row>
    <row r="45" spans="1:19" x14ac:dyDescent="0.25">
      <c r="A45" s="138" t="s">
        <v>116</v>
      </c>
      <c r="B45" s="271" t="s">
        <v>433</v>
      </c>
      <c r="C45" s="134" t="s">
        <v>187</v>
      </c>
      <c r="D45" s="135" t="s">
        <v>361</v>
      </c>
      <c r="E45" s="160">
        <v>1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1</v>
      </c>
      <c r="N45" s="160">
        <v>0</v>
      </c>
      <c r="O45" s="160">
        <v>0</v>
      </c>
      <c r="P45" s="161">
        <v>1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382</v>
      </c>
      <c r="E46" s="160">
        <v>1</v>
      </c>
      <c r="F46" s="160">
        <v>0</v>
      </c>
      <c r="G46" s="160">
        <v>1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1</v>
      </c>
      <c r="Q46" s="18"/>
      <c r="R46" s="18"/>
      <c r="S46" s="18"/>
    </row>
    <row r="47" spans="1:19" x14ac:dyDescent="0.25">
      <c r="A47" s="138"/>
      <c r="B47" s="271" t="s">
        <v>439</v>
      </c>
      <c r="C47" s="134" t="s">
        <v>258</v>
      </c>
      <c r="D47" s="135" t="s">
        <v>361</v>
      </c>
      <c r="E47" s="160">
        <v>1</v>
      </c>
      <c r="F47" s="160">
        <v>0</v>
      </c>
      <c r="G47" s="160">
        <v>1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1</v>
      </c>
      <c r="Q47" s="18"/>
      <c r="R47" s="18"/>
      <c r="S47" s="18"/>
    </row>
    <row r="48" spans="1:19" x14ac:dyDescent="0.25">
      <c r="A48" s="138"/>
      <c r="B48" s="271" t="s">
        <v>1378</v>
      </c>
      <c r="C48" s="134"/>
      <c r="D48" s="135" t="s">
        <v>382</v>
      </c>
      <c r="E48" s="160">
        <v>0</v>
      </c>
      <c r="F48" s="160">
        <v>2</v>
      </c>
      <c r="G48" s="160">
        <v>1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1</v>
      </c>
      <c r="N48" s="160">
        <v>0</v>
      </c>
      <c r="O48" s="160">
        <v>0</v>
      </c>
      <c r="P48" s="161">
        <v>2</v>
      </c>
      <c r="Q48" s="18"/>
      <c r="R48" s="18"/>
      <c r="S48" s="18"/>
    </row>
    <row r="49" spans="1:19" x14ac:dyDescent="0.25">
      <c r="A49" s="22" t="s">
        <v>188</v>
      </c>
      <c r="B49" s="265" t="s">
        <v>1378</v>
      </c>
      <c r="C49" s="23"/>
      <c r="D49" s="23"/>
      <c r="E49" s="24">
        <v>3</v>
      </c>
      <c r="F49" s="24">
        <v>2</v>
      </c>
      <c r="G49" s="24">
        <v>3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2</v>
      </c>
      <c r="N49" s="24">
        <v>0</v>
      </c>
      <c r="O49" s="24">
        <v>0</v>
      </c>
      <c r="P49" s="25">
        <v>5</v>
      </c>
      <c r="Q49" s="18"/>
      <c r="R49" s="18"/>
      <c r="S49" s="18"/>
    </row>
    <row r="50" spans="1:19" x14ac:dyDescent="0.25">
      <c r="A50" s="138" t="s">
        <v>117</v>
      </c>
      <c r="B50" s="271" t="s">
        <v>442</v>
      </c>
      <c r="C50" s="134" t="s">
        <v>192</v>
      </c>
      <c r="D50" s="135" t="s">
        <v>361</v>
      </c>
      <c r="E50" s="160">
        <v>1</v>
      </c>
      <c r="F50" s="160">
        <v>1</v>
      </c>
      <c r="G50" s="160">
        <v>2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2</v>
      </c>
      <c r="Q50" s="18"/>
      <c r="R50" s="18"/>
      <c r="S50" s="18"/>
    </row>
    <row r="51" spans="1:19" x14ac:dyDescent="0.25">
      <c r="A51" s="138"/>
      <c r="B51" s="271" t="s">
        <v>415</v>
      </c>
      <c r="C51" s="134" t="s">
        <v>194</v>
      </c>
      <c r="D51" s="135" t="s">
        <v>338</v>
      </c>
      <c r="E51" s="160">
        <v>102</v>
      </c>
      <c r="F51" s="160">
        <v>100</v>
      </c>
      <c r="G51" s="160">
        <v>15</v>
      </c>
      <c r="H51" s="160">
        <v>1</v>
      </c>
      <c r="I51" s="160">
        <v>42</v>
      </c>
      <c r="J51" s="160">
        <v>15</v>
      </c>
      <c r="K51" s="160">
        <v>3</v>
      </c>
      <c r="L51" s="160">
        <v>0</v>
      </c>
      <c r="M51" s="160">
        <v>106</v>
      </c>
      <c r="N51" s="160">
        <v>2</v>
      </c>
      <c r="O51" s="160">
        <v>18</v>
      </c>
      <c r="P51" s="161">
        <v>202</v>
      </c>
      <c r="Q51" s="18"/>
      <c r="R51" s="18"/>
      <c r="S51" s="18"/>
    </row>
    <row r="52" spans="1:19" x14ac:dyDescent="0.25">
      <c r="A52" s="138"/>
      <c r="B52" s="271" t="s">
        <v>1378</v>
      </c>
      <c r="C52" s="134"/>
      <c r="D52" s="135" t="s">
        <v>361</v>
      </c>
      <c r="E52" s="160">
        <v>5</v>
      </c>
      <c r="F52" s="160">
        <v>2</v>
      </c>
      <c r="G52" s="160">
        <v>3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4</v>
      </c>
      <c r="N52" s="160">
        <v>0</v>
      </c>
      <c r="O52" s="160">
        <v>0</v>
      </c>
      <c r="P52" s="161">
        <v>7</v>
      </c>
      <c r="Q52" s="18"/>
      <c r="R52" s="18"/>
      <c r="S52" s="18"/>
    </row>
    <row r="53" spans="1:19" x14ac:dyDescent="0.25">
      <c r="A53" s="138"/>
      <c r="B53" s="271" t="s">
        <v>1378</v>
      </c>
      <c r="C53" s="134"/>
      <c r="D53" s="135" t="s">
        <v>382</v>
      </c>
      <c r="E53" s="160">
        <v>5</v>
      </c>
      <c r="F53" s="160">
        <v>2</v>
      </c>
      <c r="G53" s="160">
        <v>2</v>
      </c>
      <c r="H53" s="160">
        <v>0</v>
      </c>
      <c r="I53" s="160">
        <v>3</v>
      </c>
      <c r="J53" s="160">
        <v>0</v>
      </c>
      <c r="K53" s="160">
        <v>0</v>
      </c>
      <c r="L53" s="160">
        <v>0</v>
      </c>
      <c r="M53" s="160">
        <v>2</v>
      </c>
      <c r="N53" s="160">
        <v>0</v>
      </c>
      <c r="O53" s="160">
        <v>0</v>
      </c>
      <c r="P53" s="161">
        <v>7</v>
      </c>
      <c r="Q53" s="18"/>
      <c r="R53" s="18"/>
      <c r="S53" s="18"/>
    </row>
    <row r="54" spans="1:19" x14ac:dyDescent="0.25">
      <c r="A54" s="139"/>
      <c r="B54" s="271" t="s">
        <v>419</v>
      </c>
      <c r="C54" s="134" t="s">
        <v>310</v>
      </c>
      <c r="D54" s="135" t="s">
        <v>338</v>
      </c>
      <c r="E54" s="160">
        <v>1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1</v>
      </c>
      <c r="N54" s="160">
        <v>0</v>
      </c>
      <c r="O54" s="160">
        <v>0</v>
      </c>
      <c r="P54" s="161">
        <v>1</v>
      </c>
      <c r="Q54" s="18"/>
      <c r="R54" s="18"/>
      <c r="S54" s="18"/>
    </row>
    <row r="55" spans="1:19" x14ac:dyDescent="0.25">
      <c r="A55" s="139"/>
      <c r="B55" s="272" t="s">
        <v>418</v>
      </c>
      <c r="C55" s="134" t="s">
        <v>195</v>
      </c>
      <c r="D55" s="135" t="s">
        <v>338</v>
      </c>
      <c r="E55" s="160">
        <v>17</v>
      </c>
      <c r="F55" s="160">
        <v>23</v>
      </c>
      <c r="G55" s="160">
        <v>4</v>
      </c>
      <c r="H55" s="160">
        <v>0</v>
      </c>
      <c r="I55" s="160">
        <v>6</v>
      </c>
      <c r="J55" s="160">
        <v>2</v>
      </c>
      <c r="K55" s="160">
        <v>0</v>
      </c>
      <c r="L55" s="160">
        <v>0</v>
      </c>
      <c r="M55" s="160">
        <v>24</v>
      </c>
      <c r="N55" s="160">
        <v>1</v>
      </c>
      <c r="O55" s="160">
        <v>3</v>
      </c>
      <c r="P55" s="161">
        <v>40</v>
      </c>
      <c r="Q55" s="18"/>
      <c r="R55" s="18"/>
      <c r="S55" s="18"/>
    </row>
    <row r="56" spans="1:19" x14ac:dyDescent="0.25">
      <c r="A56" s="138"/>
      <c r="B56" s="271" t="s">
        <v>1378</v>
      </c>
      <c r="C56" s="134"/>
      <c r="D56" s="135" t="s">
        <v>361</v>
      </c>
      <c r="E56" s="160">
        <v>8</v>
      </c>
      <c r="F56" s="160">
        <v>3</v>
      </c>
      <c r="G56" s="160">
        <v>7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4</v>
      </c>
      <c r="N56" s="160">
        <v>0</v>
      </c>
      <c r="O56" s="160">
        <v>0</v>
      </c>
      <c r="P56" s="161">
        <v>11</v>
      </c>
      <c r="Q56" s="18"/>
      <c r="R56" s="18"/>
      <c r="S56" s="18"/>
    </row>
    <row r="57" spans="1:19" x14ac:dyDescent="0.25">
      <c r="A57" s="138"/>
      <c r="B57" s="271" t="s">
        <v>1378</v>
      </c>
      <c r="C57" s="134"/>
      <c r="D57" s="135" t="s">
        <v>382</v>
      </c>
      <c r="E57" s="160">
        <v>10</v>
      </c>
      <c r="F57" s="160">
        <v>22</v>
      </c>
      <c r="G57" s="160">
        <v>19</v>
      </c>
      <c r="H57" s="160">
        <v>0</v>
      </c>
      <c r="I57" s="160">
        <v>6</v>
      </c>
      <c r="J57" s="160">
        <v>0</v>
      </c>
      <c r="K57" s="160">
        <v>0</v>
      </c>
      <c r="L57" s="160">
        <v>0</v>
      </c>
      <c r="M57" s="160">
        <v>7</v>
      </c>
      <c r="N57" s="160">
        <v>0</v>
      </c>
      <c r="O57" s="160">
        <v>0</v>
      </c>
      <c r="P57" s="161">
        <v>32</v>
      </c>
      <c r="Q57" s="18"/>
      <c r="R57" s="18"/>
      <c r="S57" s="18"/>
    </row>
    <row r="58" spans="1:19" x14ac:dyDescent="0.25">
      <c r="A58" s="138"/>
      <c r="B58" s="271" t="s">
        <v>398</v>
      </c>
      <c r="C58" s="134" t="s">
        <v>198</v>
      </c>
      <c r="D58" s="135" t="s">
        <v>338</v>
      </c>
      <c r="E58" s="160">
        <v>2</v>
      </c>
      <c r="F58" s="160">
        <v>29</v>
      </c>
      <c r="G58" s="160">
        <v>4</v>
      </c>
      <c r="H58" s="160">
        <v>0</v>
      </c>
      <c r="I58" s="160">
        <v>3</v>
      </c>
      <c r="J58" s="160">
        <v>6</v>
      </c>
      <c r="K58" s="160">
        <v>0</v>
      </c>
      <c r="L58" s="160">
        <v>0</v>
      </c>
      <c r="M58" s="160">
        <v>16</v>
      </c>
      <c r="N58" s="160">
        <v>0</v>
      </c>
      <c r="O58" s="160">
        <v>2</v>
      </c>
      <c r="P58" s="161">
        <v>31</v>
      </c>
      <c r="Q58" s="18"/>
      <c r="R58" s="18"/>
      <c r="S58" s="18"/>
    </row>
    <row r="59" spans="1:19" x14ac:dyDescent="0.25">
      <c r="A59" s="138"/>
      <c r="B59" s="271" t="s">
        <v>1378</v>
      </c>
      <c r="C59" s="134"/>
      <c r="D59" s="135" t="s">
        <v>472</v>
      </c>
      <c r="E59" s="160">
        <v>1</v>
      </c>
      <c r="F59" s="160">
        <v>1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2</v>
      </c>
      <c r="N59" s="160">
        <v>0</v>
      </c>
      <c r="O59" s="160">
        <v>0</v>
      </c>
      <c r="P59" s="161">
        <v>2</v>
      </c>
      <c r="Q59" s="18"/>
      <c r="R59" s="18"/>
      <c r="S59" s="18"/>
    </row>
    <row r="60" spans="1:19" x14ac:dyDescent="0.25">
      <c r="A60" s="138"/>
      <c r="B60" s="271" t="s">
        <v>1378</v>
      </c>
      <c r="C60" s="134"/>
      <c r="D60" s="135" t="s">
        <v>361</v>
      </c>
      <c r="E60" s="160">
        <v>14</v>
      </c>
      <c r="F60" s="160">
        <v>23</v>
      </c>
      <c r="G60" s="160">
        <v>23</v>
      </c>
      <c r="H60" s="160">
        <v>0</v>
      </c>
      <c r="I60" s="160">
        <v>9</v>
      </c>
      <c r="J60" s="160">
        <v>0</v>
      </c>
      <c r="K60" s="160">
        <v>1</v>
      </c>
      <c r="L60" s="160">
        <v>0</v>
      </c>
      <c r="M60" s="160">
        <v>4</v>
      </c>
      <c r="N60" s="160">
        <v>0</v>
      </c>
      <c r="O60" s="160">
        <v>0</v>
      </c>
      <c r="P60" s="161">
        <v>37</v>
      </c>
      <c r="Q60" s="18"/>
      <c r="R60" s="18"/>
      <c r="S60" s="18"/>
    </row>
    <row r="61" spans="1:19" x14ac:dyDescent="0.25">
      <c r="A61" s="138"/>
      <c r="B61" s="271" t="s">
        <v>1378</v>
      </c>
      <c r="C61" s="134"/>
      <c r="D61" s="135" t="s">
        <v>382</v>
      </c>
      <c r="E61" s="160">
        <v>0</v>
      </c>
      <c r="F61" s="160">
        <v>11</v>
      </c>
      <c r="G61" s="160">
        <v>8</v>
      </c>
      <c r="H61" s="160">
        <v>0</v>
      </c>
      <c r="I61" s="160">
        <v>2</v>
      </c>
      <c r="J61" s="160">
        <v>0</v>
      </c>
      <c r="K61" s="160">
        <v>0</v>
      </c>
      <c r="L61" s="160">
        <v>0</v>
      </c>
      <c r="M61" s="160">
        <v>1</v>
      </c>
      <c r="N61" s="160">
        <v>0</v>
      </c>
      <c r="O61" s="160">
        <v>0</v>
      </c>
      <c r="P61" s="161">
        <v>11</v>
      </c>
      <c r="Q61" s="18"/>
      <c r="R61" s="18"/>
      <c r="S61" s="18"/>
    </row>
    <row r="62" spans="1:19" x14ac:dyDescent="0.25">
      <c r="A62" s="138"/>
      <c r="B62" s="271" t="s">
        <v>397</v>
      </c>
      <c r="C62" s="134" t="s">
        <v>314</v>
      </c>
      <c r="D62" s="135" t="s">
        <v>338</v>
      </c>
      <c r="E62" s="160">
        <v>2</v>
      </c>
      <c r="F62" s="160">
        <v>3</v>
      </c>
      <c r="G62" s="160">
        <v>0</v>
      </c>
      <c r="H62" s="160">
        <v>0</v>
      </c>
      <c r="I62" s="160">
        <v>0</v>
      </c>
      <c r="J62" s="160">
        <v>2</v>
      </c>
      <c r="K62" s="160">
        <v>0</v>
      </c>
      <c r="L62" s="160">
        <v>0</v>
      </c>
      <c r="M62" s="160">
        <v>3</v>
      </c>
      <c r="N62" s="160">
        <v>0</v>
      </c>
      <c r="O62" s="160">
        <v>0</v>
      </c>
      <c r="P62" s="161">
        <v>5</v>
      </c>
      <c r="Q62" s="18"/>
      <c r="R62" s="18"/>
      <c r="S62" s="18"/>
    </row>
    <row r="63" spans="1:19" x14ac:dyDescent="0.25">
      <c r="A63" s="138"/>
      <c r="B63" s="271" t="s">
        <v>420</v>
      </c>
      <c r="C63" s="134" t="s">
        <v>205</v>
      </c>
      <c r="D63" s="135" t="s">
        <v>338</v>
      </c>
      <c r="E63" s="160">
        <v>0</v>
      </c>
      <c r="F63" s="160">
        <v>1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1</v>
      </c>
      <c r="N63" s="160">
        <v>0</v>
      </c>
      <c r="O63" s="160">
        <v>0</v>
      </c>
      <c r="P63" s="161">
        <v>1</v>
      </c>
      <c r="Q63" s="18"/>
      <c r="R63" s="18"/>
      <c r="S63" s="18"/>
    </row>
    <row r="64" spans="1:19" x14ac:dyDescent="0.25">
      <c r="A64" s="138"/>
      <c r="B64" s="271" t="s">
        <v>1378</v>
      </c>
      <c r="C64" s="134"/>
      <c r="D64" s="135" t="s">
        <v>361</v>
      </c>
      <c r="E64" s="160">
        <v>0</v>
      </c>
      <c r="F64" s="160">
        <v>2</v>
      </c>
      <c r="G64" s="160">
        <v>0</v>
      </c>
      <c r="H64" s="160">
        <v>0</v>
      </c>
      <c r="I64" s="160">
        <v>0</v>
      </c>
      <c r="J64" s="160">
        <v>1</v>
      </c>
      <c r="K64" s="160">
        <v>0</v>
      </c>
      <c r="L64" s="160">
        <v>0</v>
      </c>
      <c r="M64" s="160">
        <v>1</v>
      </c>
      <c r="N64" s="160">
        <v>0</v>
      </c>
      <c r="O64" s="160">
        <v>0</v>
      </c>
      <c r="P64" s="161">
        <v>2</v>
      </c>
      <c r="Q64" s="18"/>
      <c r="R64" s="18"/>
      <c r="S64" s="18"/>
    </row>
    <row r="65" spans="1:19" x14ac:dyDescent="0.25">
      <c r="A65" s="138"/>
      <c r="B65" s="271" t="s">
        <v>399</v>
      </c>
      <c r="C65" s="134" t="s">
        <v>316</v>
      </c>
      <c r="D65" s="135" t="s">
        <v>338</v>
      </c>
      <c r="E65" s="160">
        <v>1</v>
      </c>
      <c r="F65" s="160">
        <v>0</v>
      </c>
      <c r="G65" s="160">
        <v>1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1</v>
      </c>
      <c r="Q65" s="18"/>
      <c r="R65" s="18"/>
      <c r="S65" s="18"/>
    </row>
    <row r="66" spans="1:19" x14ac:dyDescent="0.25">
      <c r="A66" s="138"/>
      <c r="B66" s="271" t="s">
        <v>416</v>
      </c>
      <c r="C66" s="134" t="s">
        <v>211</v>
      </c>
      <c r="D66" s="135" t="s">
        <v>338</v>
      </c>
      <c r="E66" s="160">
        <v>6</v>
      </c>
      <c r="F66" s="160">
        <v>18</v>
      </c>
      <c r="G66" s="160">
        <v>0</v>
      </c>
      <c r="H66" s="160">
        <v>1</v>
      </c>
      <c r="I66" s="160">
        <v>1</v>
      </c>
      <c r="J66" s="160">
        <v>3</v>
      </c>
      <c r="K66" s="160">
        <v>0</v>
      </c>
      <c r="L66" s="160">
        <v>0</v>
      </c>
      <c r="M66" s="160">
        <v>15</v>
      </c>
      <c r="N66" s="160">
        <v>0</v>
      </c>
      <c r="O66" s="160">
        <v>4</v>
      </c>
      <c r="P66" s="161">
        <v>24</v>
      </c>
      <c r="Q66" s="18"/>
      <c r="R66" s="18"/>
      <c r="S66" s="18"/>
    </row>
    <row r="67" spans="1:19" x14ac:dyDescent="0.25">
      <c r="A67" s="138"/>
      <c r="B67" s="271" t="s">
        <v>1378</v>
      </c>
      <c r="C67" s="134"/>
      <c r="D67" s="135" t="s">
        <v>361</v>
      </c>
      <c r="E67" s="160">
        <v>0</v>
      </c>
      <c r="F67" s="160">
        <v>4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4</v>
      </c>
      <c r="N67" s="160">
        <v>0</v>
      </c>
      <c r="O67" s="160">
        <v>0</v>
      </c>
      <c r="P67" s="161">
        <v>4</v>
      </c>
      <c r="Q67" s="18"/>
      <c r="R67" s="18"/>
      <c r="S67" s="18"/>
    </row>
    <row r="68" spans="1:19" x14ac:dyDescent="0.25">
      <c r="A68" s="138"/>
      <c r="B68" s="271" t="s">
        <v>1378</v>
      </c>
      <c r="C68" s="134"/>
      <c r="D68" s="135" t="s">
        <v>382</v>
      </c>
      <c r="E68" s="160">
        <v>1</v>
      </c>
      <c r="F68" s="160">
        <v>4</v>
      </c>
      <c r="G68" s="160">
        <v>3</v>
      </c>
      <c r="H68" s="160">
        <v>0</v>
      </c>
      <c r="I68" s="160">
        <v>2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5</v>
      </c>
      <c r="Q68" s="18"/>
      <c r="R68" s="18"/>
      <c r="S68" s="18"/>
    </row>
    <row r="69" spans="1:19" x14ac:dyDescent="0.25">
      <c r="A69" s="138"/>
      <c r="B69" s="271" t="s">
        <v>440</v>
      </c>
      <c r="C69" s="134" t="s">
        <v>213</v>
      </c>
      <c r="D69" s="135" t="s">
        <v>361</v>
      </c>
      <c r="E69" s="160">
        <v>4</v>
      </c>
      <c r="F69" s="160">
        <v>2</v>
      </c>
      <c r="G69" s="160">
        <v>3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3</v>
      </c>
      <c r="N69" s="160">
        <v>0</v>
      </c>
      <c r="O69" s="160">
        <v>0</v>
      </c>
      <c r="P69" s="161">
        <v>6</v>
      </c>
      <c r="Q69" s="18"/>
      <c r="R69" s="18"/>
      <c r="S69" s="18"/>
    </row>
    <row r="70" spans="1:19" x14ac:dyDescent="0.25">
      <c r="A70" s="138"/>
      <c r="B70" s="271" t="s">
        <v>422</v>
      </c>
      <c r="C70" s="134" t="s">
        <v>318</v>
      </c>
      <c r="D70" s="135" t="s">
        <v>338</v>
      </c>
      <c r="E70" s="160">
        <v>3</v>
      </c>
      <c r="F70" s="160">
        <v>3</v>
      </c>
      <c r="G70" s="160">
        <v>2</v>
      </c>
      <c r="H70" s="160">
        <v>1</v>
      </c>
      <c r="I70" s="160">
        <v>3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6</v>
      </c>
      <c r="Q70" s="18"/>
      <c r="R70" s="18"/>
      <c r="S70" s="18"/>
    </row>
    <row r="71" spans="1:19" x14ac:dyDescent="0.25">
      <c r="A71" s="138"/>
      <c r="B71" s="271" t="s">
        <v>421</v>
      </c>
      <c r="C71" s="134" t="s">
        <v>216</v>
      </c>
      <c r="D71" s="135" t="s">
        <v>338</v>
      </c>
      <c r="E71" s="160">
        <v>2</v>
      </c>
      <c r="F71" s="160">
        <v>4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6</v>
      </c>
      <c r="N71" s="160">
        <v>0</v>
      </c>
      <c r="O71" s="160">
        <v>0</v>
      </c>
      <c r="P71" s="161">
        <v>6</v>
      </c>
      <c r="Q71" s="18"/>
      <c r="R71" s="18"/>
      <c r="S71" s="18"/>
    </row>
    <row r="72" spans="1:19" x14ac:dyDescent="0.25">
      <c r="A72" s="138"/>
      <c r="B72" s="271" t="s">
        <v>1378</v>
      </c>
      <c r="C72" s="134"/>
      <c r="D72" s="135" t="s">
        <v>361</v>
      </c>
      <c r="E72" s="160">
        <v>0</v>
      </c>
      <c r="F72" s="160">
        <v>9</v>
      </c>
      <c r="G72" s="160">
        <v>6</v>
      </c>
      <c r="H72" s="160">
        <v>0</v>
      </c>
      <c r="I72" s="160">
        <v>1</v>
      </c>
      <c r="J72" s="160">
        <v>0</v>
      </c>
      <c r="K72" s="160">
        <v>0</v>
      </c>
      <c r="L72" s="160">
        <v>0</v>
      </c>
      <c r="M72" s="160">
        <v>2</v>
      </c>
      <c r="N72" s="160">
        <v>0</v>
      </c>
      <c r="O72" s="160">
        <v>0</v>
      </c>
      <c r="P72" s="161">
        <v>9</v>
      </c>
      <c r="Q72" s="18"/>
      <c r="R72" s="18"/>
      <c r="S72" s="18"/>
    </row>
    <row r="73" spans="1:19" x14ac:dyDescent="0.25">
      <c r="A73" s="138"/>
      <c r="B73" s="271" t="s">
        <v>1378</v>
      </c>
      <c r="C73" s="134"/>
      <c r="D73" s="135" t="s">
        <v>382</v>
      </c>
      <c r="E73" s="160">
        <v>1</v>
      </c>
      <c r="F73" s="160">
        <v>4</v>
      </c>
      <c r="G73" s="160">
        <v>2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3</v>
      </c>
      <c r="N73" s="160">
        <v>0</v>
      </c>
      <c r="O73" s="160">
        <v>0</v>
      </c>
      <c r="P73" s="161">
        <v>5</v>
      </c>
      <c r="Q73" s="18"/>
      <c r="R73" s="18"/>
      <c r="S73" s="18"/>
    </row>
    <row r="74" spans="1:19" x14ac:dyDescent="0.25">
      <c r="A74" s="138"/>
      <c r="B74" s="271" t="s">
        <v>443</v>
      </c>
      <c r="C74" s="134" t="s">
        <v>351</v>
      </c>
      <c r="D74" s="135" t="s">
        <v>361</v>
      </c>
      <c r="E74" s="160">
        <v>3</v>
      </c>
      <c r="F74" s="160">
        <v>0</v>
      </c>
      <c r="G74" s="160">
        <v>2</v>
      </c>
      <c r="H74" s="160">
        <v>0</v>
      </c>
      <c r="I74" s="160">
        <v>1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3</v>
      </c>
      <c r="Q74" s="18"/>
      <c r="R74" s="18"/>
      <c r="S74" s="18"/>
    </row>
    <row r="75" spans="1:19" x14ac:dyDescent="0.25">
      <c r="A75" s="22" t="s">
        <v>222</v>
      </c>
      <c r="B75" s="265" t="s">
        <v>1378</v>
      </c>
      <c r="C75" s="23"/>
      <c r="D75" s="23"/>
      <c r="E75" s="24">
        <v>189</v>
      </c>
      <c r="F75" s="24">
        <v>271</v>
      </c>
      <c r="G75" s="24">
        <v>106</v>
      </c>
      <c r="H75" s="24">
        <v>3</v>
      </c>
      <c r="I75" s="24">
        <v>79</v>
      </c>
      <c r="J75" s="24">
        <v>29</v>
      </c>
      <c r="K75" s="24">
        <v>4</v>
      </c>
      <c r="L75" s="24">
        <v>0</v>
      </c>
      <c r="M75" s="24">
        <v>209</v>
      </c>
      <c r="N75" s="24">
        <v>3</v>
      </c>
      <c r="O75" s="24">
        <v>27</v>
      </c>
      <c r="P75" s="25">
        <v>460</v>
      </c>
      <c r="Q75" s="18"/>
      <c r="R75" s="18"/>
      <c r="S75" s="18"/>
    </row>
    <row r="76" spans="1:19" x14ac:dyDescent="0.25">
      <c r="A76" s="138" t="s">
        <v>20</v>
      </c>
      <c r="B76" s="271" t="s">
        <v>435</v>
      </c>
      <c r="C76" s="134" t="s">
        <v>263</v>
      </c>
      <c r="D76" s="135" t="s">
        <v>361</v>
      </c>
      <c r="E76" s="160">
        <v>0</v>
      </c>
      <c r="F76" s="160">
        <v>1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1</v>
      </c>
      <c r="N76" s="160">
        <v>0</v>
      </c>
      <c r="O76" s="160">
        <v>0</v>
      </c>
      <c r="P76" s="161">
        <v>1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382</v>
      </c>
      <c r="E77" s="160">
        <v>2</v>
      </c>
      <c r="F77" s="160">
        <v>1</v>
      </c>
      <c r="G77" s="160">
        <v>1</v>
      </c>
      <c r="H77" s="160">
        <v>0</v>
      </c>
      <c r="I77" s="160">
        <v>1</v>
      </c>
      <c r="J77" s="160">
        <v>0</v>
      </c>
      <c r="K77" s="160">
        <v>0</v>
      </c>
      <c r="L77" s="160">
        <v>0</v>
      </c>
      <c r="M77" s="160">
        <v>1</v>
      </c>
      <c r="N77" s="160">
        <v>0</v>
      </c>
      <c r="O77" s="160">
        <v>0</v>
      </c>
      <c r="P77" s="161">
        <v>3</v>
      </c>
      <c r="Q77" s="18"/>
      <c r="R77" s="18"/>
      <c r="S77" s="18"/>
    </row>
    <row r="78" spans="1:19" x14ac:dyDescent="0.25">
      <c r="A78" s="138"/>
      <c r="B78" s="271" t="s">
        <v>447</v>
      </c>
      <c r="C78" s="134" t="s">
        <v>271</v>
      </c>
      <c r="D78" s="135" t="s">
        <v>382</v>
      </c>
      <c r="E78" s="160">
        <v>0</v>
      </c>
      <c r="F78" s="160">
        <v>1</v>
      </c>
      <c r="G78" s="160">
        <v>1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1">
        <v>1</v>
      </c>
      <c r="Q78" s="18"/>
      <c r="R78" s="18"/>
      <c r="S78" s="18"/>
    </row>
    <row r="79" spans="1:19" x14ac:dyDescent="0.25">
      <c r="A79" s="138"/>
      <c r="B79" s="271" t="s">
        <v>434</v>
      </c>
      <c r="C79" s="134" t="s">
        <v>228</v>
      </c>
      <c r="D79" s="135" t="s">
        <v>361</v>
      </c>
      <c r="E79" s="160">
        <v>1</v>
      </c>
      <c r="F79" s="160">
        <v>0</v>
      </c>
      <c r="G79" s="160">
        <v>1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1</v>
      </c>
      <c r="Q79" s="18"/>
      <c r="R79" s="18"/>
      <c r="S79" s="18"/>
    </row>
    <row r="80" spans="1:19" x14ac:dyDescent="0.25">
      <c r="A80" s="138"/>
      <c r="B80" s="271" t="s">
        <v>1378</v>
      </c>
      <c r="C80" s="134"/>
      <c r="D80" s="135" t="s">
        <v>382</v>
      </c>
      <c r="E80" s="160">
        <v>1</v>
      </c>
      <c r="F80" s="160">
        <v>2</v>
      </c>
      <c r="G80" s="160">
        <v>3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3</v>
      </c>
      <c r="Q80" s="18"/>
      <c r="R80" s="18"/>
      <c r="S80" s="18"/>
    </row>
    <row r="81" spans="1:19" x14ac:dyDescent="0.25">
      <c r="A81" s="138"/>
      <c r="B81" s="271" t="s">
        <v>441</v>
      </c>
      <c r="C81" s="134" t="s">
        <v>229</v>
      </c>
      <c r="D81" s="135" t="s">
        <v>361</v>
      </c>
      <c r="E81" s="160">
        <v>22</v>
      </c>
      <c r="F81" s="160">
        <v>14</v>
      </c>
      <c r="G81" s="160">
        <v>4</v>
      </c>
      <c r="H81" s="160">
        <v>0</v>
      </c>
      <c r="I81" s="160">
        <v>3</v>
      </c>
      <c r="J81" s="160">
        <v>3</v>
      </c>
      <c r="K81" s="160">
        <v>0</v>
      </c>
      <c r="L81" s="160">
        <v>0</v>
      </c>
      <c r="M81" s="160">
        <v>19</v>
      </c>
      <c r="N81" s="160">
        <v>0</v>
      </c>
      <c r="O81" s="160">
        <v>7</v>
      </c>
      <c r="P81" s="161">
        <v>36</v>
      </c>
      <c r="Q81" s="18"/>
      <c r="R81" s="18"/>
      <c r="S81" s="18"/>
    </row>
    <row r="82" spans="1:19" x14ac:dyDescent="0.25">
      <c r="A82" s="138"/>
      <c r="B82" s="271" t="s">
        <v>446</v>
      </c>
      <c r="C82" s="134" t="s">
        <v>231</v>
      </c>
      <c r="D82" s="135" t="s">
        <v>361</v>
      </c>
      <c r="E82" s="160">
        <v>6</v>
      </c>
      <c r="F82" s="160">
        <v>7</v>
      </c>
      <c r="G82" s="160">
        <v>3</v>
      </c>
      <c r="H82" s="160">
        <v>1</v>
      </c>
      <c r="I82" s="160">
        <v>5</v>
      </c>
      <c r="J82" s="160">
        <v>0</v>
      </c>
      <c r="K82" s="160">
        <v>0</v>
      </c>
      <c r="L82" s="160">
        <v>0</v>
      </c>
      <c r="M82" s="160">
        <v>3</v>
      </c>
      <c r="N82" s="160">
        <v>0</v>
      </c>
      <c r="O82" s="160">
        <v>1</v>
      </c>
      <c r="P82" s="161">
        <v>13</v>
      </c>
      <c r="Q82" s="18"/>
      <c r="R82" s="18"/>
      <c r="S82" s="18"/>
    </row>
    <row r="83" spans="1:19" x14ac:dyDescent="0.25">
      <c r="A83" s="138"/>
      <c r="B83" s="271" t="s">
        <v>1378</v>
      </c>
      <c r="C83" s="134"/>
      <c r="D83" s="135" t="s">
        <v>382</v>
      </c>
      <c r="E83" s="160">
        <v>0</v>
      </c>
      <c r="F83" s="160">
        <v>2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2</v>
      </c>
      <c r="N83" s="160">
        <v>0</v>
      </c>
      <c r="O83" s="160">
        <v>0</v>
      </c>
      <c r="P83" s="161">
        <v>2</v>
      </c>
      <c r="Q83" s="18"/>
      <c r="R83" s="18"/>
      <c r="S83" s="18"/>
    </row>
    <row r="84" spans="1:19" x14ac:dyDescent="0.25">
      <c r="A84" s="138"/>
      <c r="B84" s="271" t="s">
        <v>436</v>
      </c>
      <c r="C84" s="134" t="s">
        <v>232</v>
      </c>
      <c r="D84" s="135" t="s">
        <v>382</v>
      </c>
      <c r="E84" s="160">
        <v>2</v>
      </c>
      <c r="F84" s="160">
        <v>1</v>
      </c>
      <c r="G84" s="160">
        <v>0</v>
      </c>
      <c r="H84" s="160">
        <v>0</v>
      </c>
      <c r="I84" s="160">
        <v>0</v>
      </c>
      <c r="J84" s="160">
        <v>0</v>
      </c>
      <c r="K84" s="160">
        <v>1</v>
      </c>
      <c r="L84" s="160">
        <v>0</v>
      </c>
      <c r="M84" s="160">
        <v>2</v>
      </c>
      <c r="N84" s="160">
        <v>0</v>
      </c>
      <c r="O84" s="160">
        <v>0</v>
      </c>
      <c r="P84" s="161">
        <v>3</v>
      </c>
      <c r="Q84" s="18"/>
      <c r="R84" s="18"/>
      <c r="S84" s="18"/>
    </row>
    <row r="85" spans="1:19" x14ac:dyDescent="0.25">
      <c r="A85" s="138"/>
      <c r="B85" s="271" t="s">
        <v>424</v>
      </c>
      <c r="C85" s="134" t="s">
        <v>233</v>
      </c>
      <c r="D85" s="135" t="s">
        <v>382</v>
      </c>
      <c r="E85" s="160">
        <v>1</v>
      </c>
      <c r="F85" s="160">
        <v>2</v>
      </c>
      <c r="G85" s="160">
        <v>1</v>
      </c>
      <c r="H85" s="160">
        <v>0</v>
      </c>
      <c r="I85" s="160">
        <v>1</v>
      </c>
      <c r="J85" s="160">
        <v>0</v>
      </c>
      <c r="K85" s="160">
        <v>0</v>
      </c>
      <c r="L85" s="160">
        <v>0</v>
      </c>
      <c r="M85" s="160">
        <v>1</v>
      </c>
      <c r="N85" s="160">
        <v>0</v>
      </c>
      <c r="O85" s="160">
        <v>0</v>
      </c>
      <c r="P85" s="161">
        <v>3</v>
      </c>
      <c r="Q85" s="18"/>
      <c r="R85" s="18"/>
      <c r="S85" s="18"/>
    </row>
    <row r="86" spans="1:19" x14ac:dyDescent="0.25">
      <c r="A86" s="138"/>
      <c r="B86" s="271" t="s">
        <v>445</v>
      </c>
      <c r="C86" s="134" t="s">
        <v>234</v>
      </c>
      <c r="D86" s="135" t="s">
        <v>472</v>
      </c>
      <c r="E86" s="160">
        <v>1</v>
      </c>
      <c r="F86" s="160">
        <v>0</v>
      </c>
      <c r="G86" s="160">
        <v>0</v>
      </c>
      <c r="H86" s="160">
        <v>0</v>
      </c>
      <c r="I86" s="160">
        <v>1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1</v>
      </c>
      <c r="Q86" s="18"/>
      <c r="R86" s="18"/>
      <c r="S86" s="18"/>
    </row>
    <row r="87" spans="1:19" x14ac:dyDescent="0.25">
      <c r="A87" s="138"/>
      <c r="B87" s="271" t="s">
        <v>1378</v>
      </c>
      <c r="C87" s="134"/>
      <c r="D87" s="135" t="s">
        <v>361</v>
      </c>
      <c r="E87" s="160">
        <v>1</v>
      </c>
      <c r="F87" s="160">
        <v>0</v>
      </c>
      <c r="G87" s="160">
        <v>0</v>
      </c>
      <c r="H87" s="160">
        <v>0</v>
      </c>
      <c r="I87" s="160">
        <v>1</v>
      </c>
      <c r="J87" s="160">
        <v>0</v>
      </c>
      <c r="K87" s="160">
        <v>0</v>
      </c>
      <c r="L87" s="160">
        <v>0</v>
      </c>
      <c r="M87" s="160">
        <v>0</v>
      </c>
      <c r="N87" s="160">
        <v>0</v>
      </c>
      <c r="O87" s="160">
        <v>0</v>
      </c>
      <c r="P87" s="161">
        <v>1</v>
      </c>
      <c r="Q87" s="18"/>
      <c r="R87" s="18"/>
      <c r="S87" s="18"/>
    </row>
    <row r="88" spans="1:19" x14ac:dyDescent="0.25">
      <c r="A88" s="138"/>
      <c r="B88" s="271" t="s">
        <v>438</v>
      </c>
      <c r="C88" s="134" t="s">
        <v>235</v>
      </c>
      <c r="D88" s="135" t="s">
        <v>382</v>
      </c>
      <c r="E88" s="160">
        <v>5</v>
      </c>
      <c r="F88" s="160">
        <v>5</v>
      </c>
      <c r="G88" s="160">
        <v>1</v>
      </c>
      <c r="H88" s="160">
        <v>0</v>
      </c>
      <c r="I88" s="160">
        <v>0</v>
      </c>
      <c r="J88" s="160">
        <v>2</v>
      </c>
      <c r="K88" s="160">
        <v>0</v>
      </c>
      <c r="L88" s="160">
        <v>0</v>
      </c>
      <c r="M88" s="160">
        <v>7</v>
      </c>
      <c r="N88" s="160">
        <v>0</v>
      </c>
      <c r="O88" s="160">
        <v>0</v>
      </c>
      <c r="P88" s="161">
        <v>10</v>
      </c>
      <c r="Q88" s="18"/>
      <c r="R88" s="18"/>
      <c r="S88" s="18"/>
    </row>
    <row r="89" spans="1:19" x14ac:dyDescent="0.25">
      <c r="A89" s="138"/>
      <c r="B89" s="271" t="s">
        <v>437</v>
      </c>
      <c r="C89" s="134" t="s">
        <v>237</v>
      </c>
      <c r="D89" s="135" t="s">
        <v>361</v>
      </c>
      <c r="E89" s="160">
        <v>0</v>
      </c>
      <c r="F89" s="160">
        <v>1</v>
      </c>
      <c r="G89" s="160">
        <v>0</v>
      </c>
      <c r="H89" s="160">
        <v>0</v>
      </c>
      <c r="I89" s="160">
        <v>1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1</v>
      </c>
      <c r="Q89" s="18"/>
      <c r="R89" s="18"/>
      <c r="S89" s="18"/>
    </row>
    <row r="90" spans="1:19" x14ac:dyDescent="0.25">
      <c r="A90" s="138"/>
      <c r="B90" s="271" t="s">
        <v>1378</v>
      </c>
      <c r="C90" s="134"/>
      <c r="D90" s="135" t="s">
        <v>382</v>
      </c>
      <c r="E90" s="160">
        <v>3</v>
      </c>
      <c r="F90" s="160">
        <v>0</v>
      </c>
      <c r="G90" s="160">
        <v>1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2</v>
      </c>
      <c r="N90" s="160">
        <v>0</v>
      </c>
      <c r="O90" s="160">
        <v>0</v>
      </c>
      <c r="P90" s="161">
        <v>3</v>
      </c>
      <c r="Q90" s="18"/>
      <c r="R90" s="18"/>
      <c r="S90" s="18"/>
    </row>
    <row r="91" spans="1:19" x14ac:dyDescent="0.25">
      <c r="A91" s="22" t="s">
        <v>239</v>
      </c>
      <c r="B91" s="265" t="s">
        <v>1378</v>
      </c>
      <c r="C91" s="23"/>
      <c r="D91" s="23"/>
      <c r="E91" s="24">
        <v>45</v>
      </c>
      <c r="F91" s="24">
        <v>37</v>
      </c>
      <c r="G91" s="24">
        <v>16</v>
      </c>
      <c r="H91" s="24">
        <v>1</v>
      </c>
      <c r="I91" s="24">
        <v>13</v>
      </c>
      <c r="J91" s="24">
        <v>5</v>
      </c>
      <c r="K91" s="24">
        <v>1</v>
      </c>
      <c r="L91" s="24">
        <v>0</v>
      </c>
      <c r="M91" s="24">
        <v>38</v>
      </c>
      <c r="N91" s="24">
        <v>0</v>
      </c>
      <c r="O91" s="24">
        <v>8</v>
      </c>
      <c r="P91" s="25">
        <v>82</v>
      </c>
      <c r="Q91" s="18"/>
      <c r="R91" s="18"/>
      <c r="S91" s="18"/>
    </row>
    <row r="92" spans="1:19" x14ac:dyDescent="0.25">
      <c r="A92" s="138" t="s">
        <v>121</v>
      </c>
      <c r="B92" s="271" t="s">
        <v>468</v>
      </c>
      <c r="C92" s="134" t="s">
        <v>469</v>
      </c>
      <c r="D92" s="135" t="s">
        <v>471</v>
      </c>
      <c r="E92" s="160">
        <v>1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1</v>
      </c>
      <c r="N92" s="160">
        <v>0</v>
      </c>
      <c r="O92" s="160">
        <v>0</v>
      </c>
      <c r="P92" s="161">
        <v>1</v>
      </c>
      <c r="Q92" s="18"/>
      <c r="R92" s="18"/>
      <c r="S92" s="18"/>
    </row>
    <row r="93" spans="1:19" x14ac:dyDescent="0.25">
      <c r="A93" s="138"/>
      <c r="B93" s="271" t="s">
        <v>464</v>
      </c>
      <c r="C93" s="134" t="s">
        <v>465</v>
      </c>
      <c r="D93" s="135" t="s">
        <v>471</v>
      </c>
      <c r="E93" s="160">
        <v>1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1</v>
      </c>
      <c r="N93" s="160">
        <v>0</v>
      </c>
      <c r="O93" s="160">
        <v>0</v>
      </c>
      <c r="P93" s="161">
        <v>1</v>
      </c>
      <c r="Q93" s="18"/>
      <c r="R93" s="18"/>
      <c r="S93" s="18"/>
    </row>
    <row r="94" spans="1:19" x14ac:dyDescent="0.25">
      <c r="A94" s="138"/>
      <c r="B94" s="271" t="s">
        <v>424</v>
      </c>
      <c r="C94" s="134" t="s">
        <v>233</v>
      </c>
      <c r="D94" s="135" t="s">
        <v>361</v>
      </c>
      <c r="E94" s="160">
        <v>1</v>
      </c>
      <c r="F94" s="160">
        <v>1</v>
      </c>
      <c r="G94" s="160">
        <v>2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0</v>
      </c>
      <c r="N94" s="160">
        <v>0</v>
      </c>
      <c r="O94" s="160">
        <v>0</v>
      </c>
      <c r="P94" s="161">
        <v>2</v>
      </c>
      <c r="Q94" s="18"/>
      <c r="R94" s="18"/>
      <c r="S94" s="18"/>
    </row>
    <row r="95" spans="1:19" x14ac:dyDescent="0.25">
      <c r="A95" s="138"/>
      <c r="B95" s="271" t="s">
        <v>1378</v>
      </c>
      <c r="C95" s="134"/>
      <c r="D95" s="135" t="s">
        <v>382</v>
      </c>
      <c r="E95" s="160">
        <v>2</v>
      </c>
      <c r="F95" s="160">
        <v>3</v>
      </c>
      <c r="G95" s="160">
        <v>4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1</v>
      </c>
      <c r="N95" s="160">
        <v>0</v>
      </c>
      <c r="O95" s="160">
        <v>0</v>
      </c>
      <c r="P95" s="161">
        <v>5</v>
      </c>
      <c r="Q95" s="18"/>
      <c r="R95" s="18"/>
      <c r="S95" s="18"/>
    </row>
    <row r="96" spans="1:19" x14ac:dyDescent="0.25">
      <c r="A96" s="138"/>
      <c r="B96" s="271" t="s">
        <v>423</v>
      </c>
      <c r="C96" s="134" t="s">
        <v>326</v>
      </c>
      <c r="D96" s="135" t="s">
        <v>338</v>
      </c>
      <c r="E96" s="160">
        <v>15</v>
      </c>
      <c r="F96" s="160">
        <v>9</v>
      </c>
      <c r="G96" s="160">
        <v>0</v>
      </c>
      <c r="H96" s="160">
        <v>0</v>
      </c>
      <c r="I96" s="160">
        <v>2</v>
      </c>
      <c r="J96" s="160">
        <v>0</v>
      </c>
      <c r="K96" s="160">
        <v>0</v>
      </c>
      <c r="L96" s="160">
        <v>0</v>
      </c>
      <c r="M96" s="160">
        <v>18</v>
      </c>
      <c r="N96" s="160">
        <v>1</v>
      </c>
      <c r="O96" s="160">
        <v>3</v>
      </c>
      <c r="P96" s="161">
        <v>24</v>
      </c>
      <c r="Q96" s="18"/>
      <c r="R96" s="18"/>
      <c r="S96" s="18"/>
    </row>
    <row r="97" spans="1:19" x14ac:dyDescent="0.25">
      <c r="A97" s="138"/>
      <c r="B97" s="271" t="s">
        <v>1378</v>
      </c>
      <c r="C97" s="134"/>
      <c r="D97" s="135" t="s">
        <v>472</v>
      </c>
      <c r="E97" s="160">
        <v>5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4</v>
      </c>
      <c r="N97" s="160">
        <v>0</v>
      </c>
      <c r="O97" s="160">
        <v>1</v>
      </c>
      <c r="P97" s="161">
        <v>5</v>
      </c>
      <c r="Q97" s="18"/>
      <c r="R97" s="18"/>
      <c r="S97" s="18"/>
    </row>
    <row r="98" spans="1:19" x14ac:dyDescent="0.25">
      <c r="A98" s="22" t="s">
        <v>251</v>
      </c>
      <c r="B98" s="265" t="s">
        <v>1378</v>
      </c>
      <c r="C98" s="23"/>
      <c r="D98" s="23"/>
      <c r="E98" s="24">
        <v>25</v>
      </c>
      <c r="F98" s="24">
        <v>13</v>
      </c>
      <c r="G98" s="24">
        <v>6</v>
      </c>
      <c r="H98" s="24">
        <v>0</v>
      </c>
      <c r="I98" s="24">
        <v>2</v>
      </c>
      <c r="J98" s="24">
        <v>0</v>
      </c>
      <c r="K98" s="24">
        <v>0</v>
      </c>
      <c r="L98" s="24">
        <v>0</v>
      </c>
      <c r="M98" s="24">
        <v>25</v>
      </c>
      <c r="N98" s="24">
        <v>1</v>
      </c>
      <c r="O98" s="24">
        <v>4</v>
      </c>
      <c r="P98" s="25">
        <v>38</v>
      </c>
      <c r="Q98" s="18"/>
      <c r="R98" s="18"/>
      <c r="S98" s="18"/>
    </row>
    <row r="99" spans="1:19" customFormat="1" ht="15.75" thickBot="1" x14ac:dyDescent="0.3">
      <c r="A99" s="26" t="s">
        <v>15</v>
      </c>
      <c r="B99" s="267" t="s">
        <v>1378</v>
      </c>
      <c r="C99" s="27"/>
      <c r="D99" s="27"/>
      <c r="E99" s="28">
        <v>417</v>
      </c>
      <c r="F99" s="28">
        <v>766</v>
      </c>
      <c r="G99" s="28">
        <v>343</v>
      </c>
      <c r="H99" s="28">
        <v>5</v>
      </c>
      <c r="I99" s="28">
        <v>155</v>
      </c>
      <c r="J99" s="28">
        <v>108</v>
      </c>
      <c r="K99" s="28">
        <v>11</v>
      </c>
      <c r="L99" s="28">
        <v>0</v>
      </c>
      <c r="M99" s="28">
        <v>482</v>
      </c>
      <c r="N99" s="28">
        <v>4</v>
      </c>
      <c r="O99" s="28">
        <v>75</v>
      </c>
      <c r="P99" s="29">
        <v>1183</v>
      </c>
    </row>
  </sheetData>
  <mergeCells count="3">
    <mergeCell ref="A1:P1"/>
    <mergeCell ref="A2:P2"/>
    <mergeCell ref="A3:P3"/>
  </mergeCells>
  <conditionalFormatting sqref="R99">
    <cfRule type="cellIs" dxfId="12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2" orientation="landscape" r:id="rId1"/>
  <rowBreaks count="1" manualBreakCount="1">
    <brk id="49" max="15" man="1"/>
  </rowBreaks>
  <ignoredErrors>
    <ignoredError sqref="B5:B19 B32:B35 B37:B38 B40:B41 B44:B53 B55:B61 B63:B64 B66:B69 B72:B73 B75:B91 B94:B96 B22:B24 B26:B30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2"/>
  <sheetViews>
    <sheetView showGridLines="0" zoomScaleNormal="100" zoomScaleSheetLayoutView="55" workbookViewId="0">
      <pane ySplit="4" topLeftCell="A8" activePane="bottomLeft" state="frozen"/>
      <selection activeCell="C34" sqref="C34"/>
      <selection pane="bottomLeft" activeCell="A53" sqref="A53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253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425</v>
      </c>
      <c r="C5" s="134" t="s">
        <v>141</v>
      </c>
      <c r="D5" s="135" t="s">
        <v>361</v>
      </c>
      <c r="E5" s="160">
        <v>21</v>
      </c>
      <c r="F5" s="160">
        <v>7</v>
      </c>
      <c r="G5" s="160">
        <v>0</v>
      </c>
      <c r="H5" s="160">
        <v>1</v>
      </c>
      <c r="I5" s="160">
        <v>1</v>
      </c>
      <c r="J5" s="160">
        <v>11</v>
      </c>
      <c r="K5" s="160">
        <v>0</v>
      </c>
      <c r="L5" s="160">
        <v>0</v>
      </c>
      <c r="M5" s="160">
        <v>11</v>
      </c>
      <c r="N5" s="160">
        <v>0</v>
      </c>
      <c r="O5" s="160">
        <v>4</v>
      </c>
      <c r="P5" s="161">
        <v>28</v>
      </c>
      <c r="Q5" s="18"/>
      <c r="R5" s="18"/>
      <c r="S5" s="18"/>
    </row>
    <row r="6" spans="1:19" x14ac:dyDescent="0.25">
      <c r="A6" s="138"/>
      <c r="B6" s="271" t="s">
        <v>1378</v>
      </c>
      <c r="C6" s="134"/>
      <c r="D6" s="135" t="s">
        <v>471</v>
      </c>
      <c r="E6" s="160">
        <v>6</v>
      </c>
      <c r="F6" s="160">
        <v>4</v>
      </c>
      <c r="G6" s="160">
        <v>0</v>
      </c>
      <c r="H6" s="160">
        <v>1</v>
      </c>
      <c r="I6" s="160">
        <v>0</v>
      </c>
      <c r="J6" s="160">
        <v>3</v>
      </c>
      <c r="K6" s="160">
        <v>0</v>
      </c>
      <c r="L6" s="160">
        <v>0</v>
      </c>
      <c r="M6" s="160">
        <v>5</v>
      </c>
      <c r="N6" s="160">
        <v>0</v>
      </c>
      <c r="O6" s="160">
        <v>1</v>
      </c>
      <c r="P6" s="161">
        <v>10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382</v>
      </c>
      <c r="E7" s="160">
        <v>5</v>
      </c>
      <c r="F7" s="160">
        <v>2</v>
      </c>
      <c r="G7" s="160">
        <v>1</v>
      </c>
      <c r="H7" s="160">
        <v>0</v>
      </c>
      <c r="I7" s="160">
        <v>1</v>
      </c>
      <c r="J7" s="160">
        <v>1</v>
      </c>
      <c r="K7" s="160">
        <v>0</v>
      </c>
      <c r="L7" s="160">
        <v>0</v>
      </c>
      <c r="M7" s="160">
        <v>4</v>
      </c>
      <c r="N7" s="160">
        <v>0</v>
      </c>
      <c r="O7" s="160">
        <v>0</v>
      </c>
      <c r="P7" s="161">
        <v>7</v>
      </c>
      <c r="Q7" s="18"/>
      <c r="R7" s="18"/>
      <c r="S7" s="18"/>
    </row>
    <row r="8" spans="1:19" x14ac:dyDescent="0.25">
      <c r="A8" s="22" t="s">
        <v>162</v>
      </c>
      <c r="B8" s="265" t="s">
        <v>1378</v>
      </c>
      <c r="C8" s="23"/>
      <c r="D8" s="23"/>
      <c r="E8" s="24">
        <v>32</v>
      </c>
      <c r="F8" s="24">
        <v>13</v>
      </c>
      <c r="G8" s="24">
        <v>1</v>
      </c>
      <c r="H8" s="24">
        <v>2</v>
      </c>
      <c r="I8" s="24">
        <v>2</v>
      </c>
      <c r="J8" s="24">
        <v>15</v>
      </c>
      <c r="K8" s="24">
        <v>0</v>
      </c>
      <c r="L8" s="24">
        <v>0</v>
      </c>
      <c r="M8" s="24">
        <v>20</v>
      </c>
      <c r="N8" s="24">
        <v>0</v>
      </c>
      <c r="O8" s="24">
        <v>5</v>
      </c>
      <c r="P8" s="25">
        <v>45</v>
      </c>
      <c r="Q8" s="18"/>
      <c r="R8" s="18"/>
      <c r="S8" s="18"/>
    </row>
    <row r="9" spans="1:19" x14ac:dyDescent="0.25">
      <c r="A9" s="138" t="s">
        <v>114</v>
      </c>
      <c r="B9" s="271" t="s">
        <v>400</v>
      </c>
      <c r="C9" s="134" t="s">
        <v>163</v>
      </c>
      <c r="D9" s="135" t="s">
        <v>361</v>
      </c>
      <c r="E9" s="160">
        <v>10</v>
      </c>
      <c r="F9" s="160">
        <v>20</v>
      </c>
      <c r="G9" s="160">
        <v>13</v>
      </c>
      <c r="H9" s="160">
        <v>0</v>
      </c>
      <c r="I9" s="160">
        <v>1</v>
      </c>
      <c r="J9" s="160">
        <v>2</v>
      </c>
      <c r="K9" s="160">
        <v>0</v>
      </c>
      <c r="L9" s="160">
        <v>0</v>
      </c>
      <c r="M9" s="160">
        <v>14</v>
      </c>
      <c r="N9" s="160">
        <v>0</v>
      </c>
      <c r="O9" s="160">
        <v>0</v>
      </c>
      <c r="P9" s="161">
        <v>30</v>
      </c>
      <c r="Q9" s="18"/>
      <c r="R9" s="18"/>
      <c r="S9" s="18"/>
    </row>
    <row r="10" spans="1:19" x14ac:dyDescent="0.25">
      <c r="A10" s="138"/>
      <c r="B10" s="271" t="s">
        <v>1378</v>
      </c>
      <c r="C10" s="134"/>
      <c r="D10" s="135" t="s">
        <v>382</v>
      </c>
      <c r="E10" s="160">
        <v>4</v>
      </c>
      <c r="F10" s="160">
        <v>4</v>
      </c>
      <c r="G10" s="160">
        <v>3</v>
      </c>
      <c r="H10" s="160">
        <v>0</v>
      </c>
      <c r="I10" s="160">
        <v>1</v>
      </c>
      <c r="J10" s="160">
        <v>1</v>
      </c>
      <c r="K10" s="160">
        <v>0</v>
      </c>
      <c r="L10" s="160">
        <v>0</v>
      </c>
      <c r="M10" s="160">
        <v>3</v>
      </c>
      <c r="N10" s="160">
        <v>0</v>
      </c>
      <c r="O10" s="160">
        <v>0</v>
      </c>
      <c r="P10" s="161">
        <v>8</v>
      </c>
      <c r="Q10" s="18"/>
      <c r="R10" s="18"/>
      <c r="S10" s="18"/>
    </row>
    <row r="11" spans="1:19" x14ac:dyDescent="0.25">
      <c r="A11" s="138"/>
      <c r="B11" s="271" t="s">
        <v>401</v>
      </c>
      <c r="C11" s="134" t="s">
        <v>164</v>
      </c>
      <c r="D11" s="135" t="s">
        <v>338</v>
      </c>
      <c r="E11" s="160">
        <v>6</v>
      </c>
      <c r="F11" s="160">
        <v>11</v>
      </c>
      <c r="G11" s="160">
        <v>2</v>
      </c>
      <c r="H11" s="160">
        <v>0</v>
      </c>
      <c r="I11" s="160">
        <v>0</v>
      </c>
      <c r="J11" s="160">
        <v>0</v>
      </c>
      <c r="K11" s="160">
        <v>1</v>
      </c>
      <c r="L11" s="160">
        <v>0</v>
      </c>
      <c r="M11" s="160">
        <v>13</v>
      </c>
      <c r="N11" s="160">
        <v>0</v>
      </c>
      <c r="O11" s="160">
        <v>1</v>
      </c>
      <c r="P11" s="161">
        <v>17</v>
      </c>
      <c r="Q11" s="18"/>
      <c r="R11" s="18"/>
      <c r="S11" s="18"/>
    </row>
    <row r="12" spans="1:19" x14ac:dyDescent="0.25">
      <c r="A12" s="138"/>
      <c r="B12" s="271" t="s">
        <v>1378</v>
      </c>
      <c r="C12" s="134"/>
      <c r="D12" s="135" t="s">
        <v>361</v>
      </c>
      <c r="E12" s="160">
        <v>2</v>
      </c>
      <c r="F12" s="160">
        <v>4</v>
      </c>
      <c r="G12" s="160">
        <v>2</v>
      </c>
      <c r="H12" s="160">
        <v>0</v>
      </c>
      <c r="I12" s="160">
        <v>2</v>
      </c>
      <c r="J12" s="160">
        <v>1</v>
      </c>
      <c r="K12" s="160">
        <v>0</v>
      </c>
      <c r="L12" s="160">
        <v>0</v>
      </c>
      <c r="M12" s="160">
        <v>0</v>
      </c>
      <c r="N12" s="160">
        <v>0</v>
      </c>
      <c r="O12" s="160">
        <v>1</v>
      </c>
      <c r="P12" s="161">
        <v>6</v>
      </c>
      <c r="Q12" s="18"/>
      <c r="R12" s="18"/>
      <c r="S12" s="18"/>
    </row>
    <row r="13" spans="1:19" x14ac:dyDescent="0.25">
      <c r="A13" s="138"/>
      <c r="B13" s="271" t="s">
        <v>1378</v>
      </c>
      <c r="C13" s="134"/>
      <c r="D13" s="135" t="s">
        <v>382</v>
      </c>
      <c r="E13" s="160">
        <v>0</v>
      </c>
      <c r="F13" s="160">
        <v>3</v>
      </c>
      <c r="G13" s="160">
        <v>3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1">
        <v>3</v>
      </c>
      <c r="Q13" s="18"/>
      <c r="R13" s="18"/>
      <c r="S13" s="18"/>
    </row>
    <row r="14" spans="1:19" x14ac:dyDescent="0.25">
      <c r="A14" s="138"/>
      <c r="B14" s="271" t="s">
        <v>402</v>
      </c>
      <c r="C14" s="134" t="s">
        <v>166</v>
      </c>
      <c r="D14" s="135" t="s">
        <v>338</v>
      </c>
      <c r="E14" s="160">
        <v>1</v>
      </c>
      <c r="F14" s="160">
        <v>16</v>
      </c>
      <c r="G14" s="160">
        <v>1</v>
      </c>
      <c r="H14" s="160">
        <v>1</v>
      </c>
      <c r="I14" s="160">
        <v>1</v>
      </c>
      <c r="J14" s="160">
        <v>0</v>
      </c>
      <c r="K14" s="160">
        <v>1</v>
      </c>
      <c r="L14" s="160">
        <v>0</v>
      </c>
      <c r="M14" s="160">
        <v>11</v>
      </c>
      <c r="N14" s="160">
        <v>0</v>
      </c>
      <c r="O14" s="160">
        <v>2</v>
      </c>
      <c r="P14" s="161">
        <v>17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7</v>
      </c>
      <c r="F15" s="160">
        <v>20</v>
      </c>
      <c r="G15" s="160">
        <v>10</v>
      </c>
      <c r="H15" s="160">
        <v>0</v>
      </c>
      <c r="I15" s="160">
        <v>1</v>
      </c>
      <c r="J15" s="160">
        <v>5</v>
      </c>
      <c r="K15" s="160">
        <v>0</v>
      </c>
      <c r="L15" s="160">
        <v>0</v>
      </c>
      <c r="M15" s="160">
        <v>10</v>
      </c>
      <c r="N15" s="160">
        <v>0</v>
      </c>
      <c r="O15" s="160">
        <v>1</v>
      </c>
      <c r="P15" s="161">
        <v>27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0</v>
      </c>
      <c r="F16" s="160">
        <v>4</v>
      </c>
      <c r="G16" s="160">
        <v>4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4</v>
      </c>
      <c r="Q16" s="18"/>
      <c r="R16" s="18"/>
      <c r="S16" s="18"/>
    </row>
    <row r="17" spans="1:19" x14ac:dyDescent="0.25">
      <c r="A17" s="138"/>
      <c r="B17" s="271" t="s">
        <v>427</v>
      </c>
      <c r="C17" s="134" t="s">
        <v>167</v>
      </c>
      <c r="D17" s="135" t="s">
        <v>361</v>
      </c>
      <c r="E17" s="160">
        <v>3</v>
      </c>
      <c r="F17" s="160">
        <v>1</v>
      </c>
      <c r="G17" s="160">
        <v>2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1</v>
      </c>
      <c r="N17" s="160">
        <v>0</v>
      </c>
      <c r="O17" s="160">
        <v>1</v>
      </c>
      <c r="P17" s="161">
        <v>4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382</v>
      </c>
      <c r="E18" s="160">
        <v>0</v>
      </c>
      <c r="F18" s="160">
        <v>1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1</v>
      </c>
      <c r="N18" s="160">
        <v>0</v>
      </c>
      <c r="O18" s="160">
        <v>0</v>
      </c>
      <c r="P18" s="161">
        <v>1</v>
      </c>
      <c r="Q18" s="18"/>
      <c r="R18" s="18"/>
      <c r="S18" s="18"/>
    </row>
    <row r="19" spans="1:19" x14ac:dyDescent="0.25">
      <c r="A19" s="138"/>
      <c r="B19" s="271" t="s">
        <v>414</v>
      </c>
      <c r="C19" s="134" t="s">
        <v>328</v>
      </c>
      <c r="D19" s="135" t="s">
        <v>338</v>
      </c>
      <c r="E19" s="160">
        <v>0</v>
      </c>
      <c r="F19" s="160">
        <v>1</v>
      </c>
      <c r="G19" s="160">
        <v>1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1</v>
      </c>
      <c r="Q19" s="18"/>
      <c r="R19" s="18"/>
      <c r="S19" s="18"/>
    </row>
    <row r="20" spans="1:19" x14ac:dyDescent="0.25">
      <c r="A20" s="138"/>
      <c r="B20" s="271" t="s">
        <v>406</v>
      </c>
      <c r="C20" s="134" t="s">
        <v>301</v>
      </c>
      <c r="D20" s="135" t="s">
        <v>338</v>
      </c>
      <c r="E20" s="160">
        <v>1</v>
      </c>
      <c r="F20" s="160">
        <v>23</v>
      </c>
      <c r="G20" s="160">
        <v>5</v>
      </c>
      <c r="H20" s="160">
        <v>0</v>
      </c>
      <c r="I20" s="160">
        <v>2</v>
      </c>
      <c r="J20" s="160">
        <v>3</v>
      </c>
      <c r="K20" s="160">
        <v>0</v>
      </c>
      <c r="L20" s="160">
        <v>0</v>
      </c>
      <c r="M20" s="160">
        <v>12</v>
      </c>
      <c r="N20" s="160">
        <v>0</v>
      </c>
      <c r="O20" s="160">
        <v>2</v>
      </c>
      <c r="P20" s="161">
        <v>24</v>
      </c>
      <c r="Q20" s="18"/>
      <c r="R20" s="18"/>
      <c r="S20" s="18"/>
    </row>
    <row r="21" spans="1:19" x14ac:dyDescent="0.25">
      <c r="A21" s="138"/>
      <c r="B21" s="271" t="s">
        <v>403</v>
      </c>
      <c r="C21" s="134" t="s">
        <v>168</v>
      </c>
      <c r="D21" s="135" t="s">
        <v>338</v>
      </c>
      <c r="E21" s="160">
        <v>8</v>
      </c>
      <c r="F21" s="160">
        <v>35</v>
      </c>
      <c r="G21" s="160">
        <v>5</v>
      </c>
      <c r="H21" s="160">
        <v>0</v>
      </c>
      <c r="I21" s="160">
        <v>5</v>
      </c>
      <c r="J21" s="160">
        <v>7</v>
      </c>
      <c r="K21" s="160">
        <v>0</v>
      </c>
      <c r="L21" s="160">
        <v>0</v>
      </c>
      <c r="M21" s="160">
        <v>22</v>
      </c>
      <c r="N21" s="160">
        <v>0</v>
      </c>
      <c r="O21" s="160">
        <v>4</v>
      </c>
      <c r="P21" s="161">
        <v>43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361</v>
      </c>
      <c r="E22" s="160">
        <v>4</v>
      </c>
      <c r="F22" s="160">
        <v>14</v>
      </c>
      <c r="G22" s="160">
        <v>10</v>
      </c>
      <c r="H22" s="160">
        <v>0</v>
      </c>
      <c r="I22" s="160">
        <v>5</v>
      </c>
      <c r="J22" s="160">
        <v>0</v>
      </c>
      <c r="K22" s="160">
        <v>0</v>
      </c>
      <c r="L22" s="160">
        <v>0</v>
      </c>
      <c r="M22" s="160">
        <v>3</v>
      </c>
      <c r="N22" s="160">
        <v>0</v>
      </c>
      <c r="O22" s="160">
        <v>0</v>
      </c>
      <c r="P22" s="161">
        <v>18</v>
      </c>
      <c r="Q22" s="18"/>
      <c r="R22" s="18"/>
      <c r="S22" s="18"/>
    </row>
    <row r="23" spans="1:19" x14ac:dyDescent="0.25">
      <c r="A23" s="138"/>
      <c r="B23" s="271" t="s">
        <v>1378</v>
      </c>
      <c r="C23" s="134"/>
      <c r="D23" s="135" t="s">
        <v>382</v>
      </c>
      <c r="E23" s="160">
        <v>0</v>
      </c>
      <c r="F23" s="160">
        <v>1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1</v>
      </c>
      <c r="N23" s="160">
        <v>0</v>
      </c>
      <c r="O23" s="160">
        <v>0</v>
      </c>
      <c r="P23" s="161">
        <v>1</v>
      </c>
      <c r="Q23" s="18"/>
      <c r="R23" s="18"/>
      <c r="S23" s="18"/>
    </row>
    <row r="24" spans="1:19" x14ac:dyDescent="0.25">
      <c r="A24" s="138"/>
      <c r="B24" s="271" t="s">
        <v>408</v>
      </c>
      <c r="C24" s="134" t="s">
        <v>332</v>
      </c>
      <c r="D24" s="135" t="s">
        <v>338</v>
      </c>
      <c r="E24" s="160">
        <v>0</v>
      </c>
      <c r="F24" s="160">
        <v>3</v>
      </c>
      <c r="G24" s="160">
        <v>1</v>
      </c>
      <c r="H24" s="160">
        <v>0</v>
      </c>
      <c r="I24" s="160">
        <v>0</v>
      </c>
      <c r="J24" s="160">
        <v>1</v>
      </c>
      <c r="K24" s="160">
        <v>0</v>
      </c>
      <c r="L24" s="160">
        <v>0</v>
      </c>
      <c r="M24" s="160">
        <v>1</v>
      </c>
      <c r="N24" s="160">
        <v>0</v>
      </c>
      <c r="O24" s="160">
        <v>0</v>
      </c>
      <c r="P24" s="161">
        <v>3</v>
      </c>
      <c r="Q24" s="18"/>
      <c r="R24" s="18"/>
      <c r="S24" s="18"/>
    </row>
    <row r="25" spans="1:19" x14ac:dyDescent="0.25">
      <c r="A25" s="138"/>
      <c r="B25" s="271" t="s">
        <v>432</v>
      </c>
      <c r="C25" s="134" t="s">
        <v>169</v>
      </c>
      <c r="D25" s="135" t="s">
        <v>361</v>
      </c>
      <c r="E25" s="160">
        <v>1</v>
      </c>
      <c r="F25" s="160">
        <v>15</v>
      </c>
      <c r="G25" s="160">
        <v>3</v>
      </c>
      <c r="H25" s="160">
        <v>0</v>
      </c>
      <c r="I25" s="160">
        <v>3</v>
      </c>
      <c r="J25" s="160">
        <v>2</v>
      </c>
      <c r="K25" s="160">
        <v>0</v>
      </c>
      <c r="L25" s="160">
        <v>0</v>
      </c>
      <c r="M25" s="160">
        <v>8</v>
      </c>
      <c r="N25" s="160">
        <v>0</v>
      </c>
      <c r="O25" s="160">
        <v>0</v>
      </c>
      <c r="P25" s="161">
        <v>16</v>
      </c>
      <c r="Q25" s="18"/>
      <c r="R25" s="18"/>
      <c r="S25" s="18"/>
    </row>
    <row r="26" spans="1:19" x14ac:dyDescent="0.25">
      <c r="A26" s="138"/>
      <c r="B26" s="271" t="s">
        <v>430</v>
      </c>
      <c r="C26" s="134" t="s">
        <v>901</v>
      </c>
      <c r="D26" s="135" t="s">
        <v>361</v>
      </c>
      <c r="E26" s="160">
        <v>1</v>
      </c>
      <c r="F26" s="160">
        <v>3</v>
      </c>
      <c r="G26" s="160">
        <v>1</v>
      </c>
      <c r="H26" s="160">
        <v>0</v>
      </c>
      <c r="I26" s="160">
        <v>1</v>
      </c>
      <c r="J26" s="160">
        <v>0</v>
      </c>
      <c r="K26" s="160">
        <v>0</v>
      </c>
      <c r="L26" s="160">
        <v>0</v>
      </c>
      <c r="M26" s="160">
        <v>2</v>
      </c>
      <c r="N26" s="160">
        <v>0</v>
      </c>
      <c r="O26" s="160">
        <v>0</v>
      </c>
      <c r="P26" s="161">
        <v>4</v>
      </c>
      <c r="Q26" s="18"/>
      <c r="R26" s="18"/>
      <c r="S26" s="18"/>
    </row>
    <row r="27" spans="1:19" x14ac:dyDescent="0.25">
      <c r="A27" s="138"/>
      <c r="B27" s="271" t="s">
        <v>429</v>
      </c>
      <c r="C27" s="134" t="s">
        <v>171</v>
      </c>
      <c r="D27" s="135" t="s">
        <v>361</v>
      </c>
      <c r="E27" s="160">
        <v>2</v>
      </c>
      <c r="F27" s="160">
        <v>6</v>
      </c>
      <c r="G27" s="160">
        <v>0</v>
      </c>
      <c r="H27" s="160">
        <v>0</v>
      </c>
      <c r="I27" s="160">
        <v>1</v>
      </c>
      <c r="J27" s="160">
        <v>0</v>
      </c>
      <c r="K27" s="160">
        <v>1</v>
      </c>
      <c r="L27" s="160">
        <v>0</v>
      </c>
      <c r="M27" s="160">
        <v>6</v>
      </c>
      <c r="N27" s="160">
        <v>0</v>
      </c>
      <c r="O27" s="160">
        <v>0</v>
      </c>
      <c r="P27" s="161">
        <v>8</v>
      </c>
      <c r="Q27" s="18"/>
      <c r="R27" s="18"/>
      <c r="S27" s="18"/>
    </row>
    <row r="28" spans="1:19" x14ac:dyDescent="0.25">
      <c r="A28" s="138"/>
      <c r="B28" s="271" t="s">
        <v>409</v>
      </c>
      <c r="C28" s="134" t="s">
        <v>329</v>
      </c>
      <c r="D28" s="135" t="s">
        <v>338</v>
      </c>
      <c r="E28" s="160">
        <v>0</v>
      </c>
      <c r="F28" s="160">
        <v>1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1</v>
      </c>
      <c r="P28" s="161">
        <v>1</v>
      </c>
      <c r="Q28" s="18"/>
      <c r="R28" s="18"/>
      <c r="S28" s="18"/>
    </row>
    <row r="29" spans="1:19" x14ac:dyDescent="0.25">
      <c r="A29" s="138"/>
      <c r="B29" s="271" t="s">
        <v>405</v>
      </c>
      <c r="C29" s="134" t="s">
        <v>173</v>
      </c>
      <c r="D29" s="135" t="s">
        <v>338</v>
      </c>
      <c r="E29" s="160">
        <v>2</v>
      </c>
      <c r="F29" s="160">
        <v>14</v>
      </c>
      <c r="G29" s="160">
        <v>2</v>
      </c>
      <c r="H29" s="160">
        <v>0</v>
      </c>
      <c r="I29" s="160">
        <v>2</v>
      </c>
      <c r="J29" s="160">
        <v>3</v>
      </c>
      <c r="K29" s="160">
        <v>0</v>
      </c>
      <c r="L29" s="160">
        <v>0</v>
      </c>
      <c r="M29" s="160">
        <v>8</v>
      </c>
      <c r="N29" s="160">
        <v>0</v>
      </c>
      <c r="O29" s="160">
        <v>1</v>
      </c>
      <c r="P29" s="161">
        <v>16</v>
      </c>
      <c r="Q29" s="18"/>
      <c r="R29" s="18"/>
      <c r="S29" s="18"/>
    </row>
    <row r="30" spans="1:19" x14ac:dyDescent="0.25">
      <c r="A30" s="138"/>
      <c r="B30" s="271" t="s">
        <v>1378</v>
      </c>
      <c r="C30" s="134"/>
      <c r="D30" s="135" t="s">
        <v>361</v>
      </c>
      <c r="E30" s="160">
        <v>4</v>
      </c>
      <c r="F30" s="160">
        <v>16</v>
      </c>
      <c r="G30" s="160">
        <v>13</v>
      </c>
      <c r="H30" s="160">
        <v>0</v>
      </c>
      <c r="I30" s="160">
        <v>2</v>
      </c>
      <c r="J30" s="160">
        <v>1</v>
      </c>
      <c r="K30" s="160">
        <v>0</v>
      </c>
      <c r="L30" s="160">
        <v>0</v>
      </c>
      <c r="M30" s="160">
        <v>4</v>
      </c>
      <c r="N30" s="160">
        <v>0</v>
      </c>
      <c r="O30" s="160">
        <v>0</v>
      </c>
      <c r="P30" s="161">
        <v>20</v>
      </c>
      <c r="Q30" s="18"/>
      <c r="R30" s="18"/>
      <c r="S30" s="18"/>
    </row>
    <row r="31" spans="1:19" x14ac:dyDescent="0.25">
      <c r="A31" s="138"/>
      <c r="B31" s="271" t="s">
        <v>1378</v>
      </c>
      <c r="C31" s="134"/>
      <c r="D31" s="135" t="s">
        <v>382</v>
      </c>
      <c r="E31" s="160">
        <v>0</v>
      </c>
      <c r="F31" s="160">
        <v>2</v>
      </c>
      <c r="G31" s="160">
        <v>2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1">
        <v>2</v>
      </c>
      <c r="Q31" s="18"/>
      <c r="R31" s="18"/>
      <c r="S31" s="18"/>
    </row>
    <row r="32" spans="1:19" x14ac:dyDescent="0.25">
      <c r="A32" s="138"/>
      <c r="B32" s="271" t="s">
        <v>411</v>
      </c>
      <c r="C32" s="134" t="s">
        <v>302</v>
      </c>
      <c r="D32" s="135" t="s">
        <v>338</v>
      </c>
      <c r="E32" s="160">
        <v>2</v>
      </c>
      <c r="F32" s="160">
        <v>3</v>
      </c>
      <c r="G32" s="160">
        <v>1</v>
      </c>
      <c r="H32" s="160">
        <v>0</v>
      </c>
      <c r="I32" s="160">
        <v>0</v>
      </c>
      <c r="J32" s="160">
        <v>3</v>
      </c>
      <c r="K32" s="160">
        <v>0</v>
      </c>
      <c r="L32" s="160">
        <v>0</v>
      </c>
      <c r="M32" s="160">
        <v>0</v>
      </c>
      <c r="N32" s="160">
        <v>1</v>
      </c>
      <c r="O32" s="160">
        <v>0</v>
      </c>
      <c r="P32" s="161">
        <v>5</v>
      </c>
      <c r="Q32" s="18"/>
      <c r="R32" s="18"/>
      <c r="S32" s="18"/>
    </row>
    <row r="33" spans="1:19" x14ac:dyDescent="0.25">
      <c r="A33" s="138"/>
      <c r="B33" s="271" t="s">
        <v>428</v>
      </c>
      <c r="C33" s="134" t="s">
        <v>174</v>
      </c>
      <c r="D33" s="135" t="s">
        <v>361</v>
      </c>
      <c r="E33" s="160">
        <v>1</v>
      </c>
      <c r="F33" s="160">
        <v>6</v>
      </c>
      <c r="G33" s="160">
        <v>4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2</v>
      </c>
      <c r="N33" s="160">
        <v>0</v>
      </c>
      <c r="O33" s="160">
        <v>1</v>
      </c>
      <c r="P33" s="161">
        <v>7</v>
      </c>
      <c r="Q33" s="18"/>
      <c r="R33" s="18"/>
      <c r="S33" s="18"/>
    </row>
    <row r="34" spans="1:19" x14ac:dyDescent="0.25">
      <c r="A34" s="138"/>
      <c r="B34" s="271" t="s">
        <v>410</v>
      </c>
      <c r="C34" s="134" t="s">
        <v>330</v>
      </c>
      <c r="D34" s="135" t="s">
        <v>338</v>
      </c>
      <c r="E34" s="160">
        <v>2</v>
      </c>
      <c r="F34" s="160">
        <v>4</v>
      </c>
      <c r="G34" s="160">
        <v>0</v>
      </c>
      <c r="H34" s="160">
        <v>0</v>
      </c>
      <c r="I34" s="160">
        <v>0</v>
      </c>
      <c r="J34" s="160">
        <v>4</v>
      </c>
      <c r="K34" s="160">
        <v>0</v>
      </c>
      <c r="L34" s="160">
        <v>0</v>
      </c>
      <c r="M34" s="160">
        <v>1</v>
      </c>
      <c r="N34" s="160">
        <v>0</v>
      </c>
      <c r="O34" s="160">
        <v>1</v>
      </c>
      <c r="P34" s="161">
        <v>6</v>
      </c>
      <c r="Q34" s="18"/>
      <c r="R34" s="18"/>
      <c r="S34" s="18"/>
    </row>
    <row r="35" spans="1:19" x14ac:dyDescent="0.25">
      <c r="A35" s="138"/>
      <c r="B35" s="271" t="s">
        <v>444</v>
      </c>
      <c r="C35" s="134" t="s">
        <v>175</v>
      </c>
      <c r="D35" s="135" t="s">
        <v>361</v>
      </c>
      <c r="E35" s="160">
        <v>0</v>
      </c>
      <c r="F35" s="160">
        <v>1</v>
      </c>
      <c r="G35" s="160">
        <v>1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1">
        <v>1</v>
      </c>
      <c r="Q35" s="18"/>
      <c r="R35" s="18"/>
      <c r="S35" s="18"/>
    </row>
    <row r="36" spans="1:19" x14ac:dyDescent="0.25">
      <c r="A36" s="138"/>
      <c r="B36" s="271" t="s">
        <v>1378</v>
      </c>
      <c r="C36" s="134"/>
      <c r="D36" s="135" t="s">
        <v>382</v>
      </c>
      <c r="E36" s="160">
        <v>1</v>
      </c>
      <c r="F36" s="160">
        <v>1</v>
      </c>
      <c r="G36" s="160">
        <v>0</v>
      </c>
      <c r="H36" s="160">
        <v>0</v>
      </c>
      <c r="I36" s="160">
        <v>1</v>
      </c>
      <c r="J36" s="160">
        <v>0</v>
      </c>
      <c r="K36" s="160">
        <v>0</v>
      </c>
      <c r="L36" s="160">
        <v>0</v>
      </c>
      <c r="M36" s="160">
        <v>1</v>
      </c>
      <c r="N36" s="160">
        <v>0</v>
      </c>
      <c r="O36" s="160">
        <v>0</v>
      </c>
      <c r="P36" s="161">
        <v>2</v>
      </c>
      <c r="Q36" s="18"/>
      <c r="R36" s="18"/>
      <c r="S36" s="18"/>
    </row>
    <row r="37" spans="1:19" x14ac:dyDescent="0.25">
      <c r="A37" s="138"/>
      <c r="B37" s="271" t="s">
        <v>404</v>
      </c>
      <c r="C37" s="134" t="s">
        <v>176</v>
      </c>
      <c r="D37" s="135" t="s">
        <v>338</v>
      </c>
      <c r="E37" s="160">
        <v>5</v>
      </c>
      <c r="F37" s="160">
        <v>24</v>
      </c>
      <c r="G37" s="160">
        <v>1</v>
      </c>
      <c r="H37" s="160">
        <v>0</v>
      </c>
      <c r="I37" s="160">
        <v>6</v>
      </c>
      <c r="J37" s="160">
        <v>3</v>
      </c>
      <c r="K37" s="160">
        <v>0</v>
      </c>
      <c r="L37" s="160">
        <v>0</v>
      </c>
      <c r="M37" s="160">
        <v>15</v>
      </c>
      <c r="N37" s="160">
        <v>2</v>
      </c>
      <c r="O37" s="160">
        <v>2</v>
      </c>
      <c r="P37" s="161">
        <v>29</v>
      </c>
      <c r="Q37" s="18"/>
      <c r="R37" s="18"/>
      <c r="S37" s="18"/>
    </row>
    <row r="38" spans="1:19" x14ac:dyDescent="0.25">
      <c r="A38" s="138"/>
      <c r="B38" s="271" t="s">
        <v>1378</v>
      </c>
      <c r="C38" s="134"/>
      <c r="D38" s="135" t="s">
        <v>361</v>
      </c>
      <c r="E38" s="160">
        <v>4</v>
      </c>
      <c r="F38" s="160">
        <v>45</v>
      </c>
      <c r="G38" s="160">
        <v>36</v>
      </c>
      <c r="H38" s="160">
        <v>0</v>
      </c>
      <c r="I38" s="160">
        <v>9</v>
      </c>
      <c r="J38" s="160">
        <v>0</v>
      </c>
      <c r="K38" s="160">
        <v>1</v>
      </c>
      <c r="L38" s="160">
        <v>0</v>
      </c>
      <c r="M38" s="160">
        <v>3</v>
      </c>
      <c r="N38" s="160">
        <v>0</v>
      </c>
      <c r="O38" s="160">
        <v>0</v>
      </c>
      <c r="P38" s="161">
        <v>49</v>
      </c>
      <c r="Q38" s="18"/>
      <c r="R38" s="18"/>
      <c r="S38" s="18"/>
    </row>
    <row r="39" spans="1:19" x14ac:dyDescent="0.25">
      <c r="A39" s="138"/>
      <c r="B39" s="271" t="s">
        <v>1378</v>
      </c>
      <c r="C39" s="134"/>
      <c r="D39" s="135" t="s">
        <v>382</v>
      </c>
      <c r="E39" s="160">
        <v>0</v>
      </c>
      <c r="F39" s="160">
        <v>4</v>
      </c>
      <c r="G39" s="160">
        <v>2</v>
      </c>
      <c r="H39" s="160">
        <v>0</v>
      </c>
      <c r="I39" s="160">
        <v>1</v>
      </c>
      <c r="J39" s="160">
        <v>0</v>
      </c>
      <c r="K39" s="160">
        <v>0</v>
      </c>
      <c r="L39" s="160">
        <v>0</v>
      </c>
      <c r="M39" s="160">
        <v>1</v>
      </c>
      <c r="N39" s="160">
        <v>0</v>
      </c>
      <c r="O39" s="160">
        <v>0</v>
      </c>
      <c r="P39" s="161">
        <v>4</v>
      </c>
      <c r="Q39" s="18"/>
      <c r="R39" s="18"/>
      <c r="S39" s="18"/>
    </row>
    <row r="40" spans="1:19" x14ac:dyDescent="0.25">
      <c r="A40" s="138"/>
      <c r="B40" s="271" t="s">
        <v>412</v>
      </c>
      <c r="C40" s="134" t="s">
        <v>303</v>
      </c>
      <c r="D40" s="135" t="s">
        <v>338</v>
      </c>
      <c r="E40" s="160">
        <v>1</v>
      </c>
      <c r="F40" s="160">
        <v>19</v>
      </c>
      <c r="G40" s="160">
        <v>5</v>
      </c>
      <c r="H40" s="160">
        <v>0</v>
      </c>
      <c r="I40" s="160">
        <v>0</v>
      </c>
      <c r="J40" s="160">
        <v>2</v>
      </c>
      <c r="K40" s="160">
        <v>0</v>
      </c>
      <c r="L40" s="160">
        <v>0</v>
      </c>
      <c r="M40" s="160">
        <v>13</v>
      </c>
      <c r="N40" s="160">
        <v>0</v>
      </c>
      <c r="O40" s="160">
        <v>0</v>
      </c>
      <c r="P40" s="161">
        <v>20</v>
      </c>
      <c r="Q40" s="18"/>
      <c r="R40" s="18"/>
      <c r="S40" s="18"/>
    </row>
    <row r="41" spans="1:19" x14ac:dyDescent="0.25">
      <c r="A41" s="138"/>
      <c r="B41" s="271" t="s">
        <v>462</v>
      </c>
      <c r="C41" s="134" t="s">
        <v>463</v>
      </c>
      <c r="D41" s="135" t="s">
        <v>471</v>
      </c>
      <c r="E41" s="160">
        <v>1</v>
      </c>
      <c r="F41" s="160">
        <v>1</v>
      </c>
      <c r="G41" s="160">
        <v>1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1</v>
      </c>
      <c r="P41" s="161">
        <v>2</v>
      </c>
      <c r="Q41" s="18"/>
      <c r="R41" s="18"/>
      <c r="S41" s="18"/>
    </row>
    <row r="42" spans="1:19" x14ac:dyDescent="0.25">
      <c r="A42" s="22" t="s">
        <v>177</v>
      </c>
      <c r="B42" s="265" t="s">
        <v>1378</v>
      </c>
      <c r="C42" s="23"/>
      <c r="D42" s="23"/>
      <c r="E42" s="24">
        <v>73</v>
      </c>
      <c r="F42" s="24">
        <v>326</v>
      </c>
      <c r="G42" s="24">
        <v>134</v>
      </c>
      <c r="H42" s="24">
        <v>1</v>
      </c>
      <c r="I42" s="24">
        <v>44</v>
      </c>
      <c r="J42" s="24">
        <v>38</v>
      </c>
      <c r="K42" s="24">
        <v>4</v>
      </c>
      <c r="L42" s="24">
        <v>0</v>
      </c>
      <c r="M42" s="24">
        <v>156</v>
      </c>
      <c r="N42" s="24">
        <v>3</v>
      </c>
      <c r="O42" s="24">
        <v>19</v>
      </c>
      <c r="P42" s="25">
        <v>399</v>
      </c>
      <c r="Q42" s="18"/>
      <c r="R42" s="18"/>
      <c r="S42" s="18"/>
    </row>
    <row r="43" spans="1:19" x14ac:dyDescent="0.25">
      <c r="A43" s="138" t="s">
        <v>115</v>
      </c>
      <c r="B43" s="271" t="s">
        <v>458</v>
      </c>
      <c r="C43" s="134" t="s">
        <v>459</v>
      </c>
      <c r="D43" s="135" t="s">
        <v>471</v>
      </c>
      <c r="E43" s="160">
        <v>1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1</v>
      </c>
      <c r="N43" s="160">
        <v>0</v>
      </c>
      <c r="O43" s="160">
        <v>0</v>
      </c>
      <c r="P43" s="161">
        <v>1</v>
      </c>
      <c r="Q43" s="18"/>
      <c r="R43" s="18"/>
      <c r="S43" s="18"/>
    </row>
    <row r="44" spans="1:19" x14ac:dyDescent="0.25">
      <c r="A44" s="22" t="s">
        <v>186</v>
      </c>
      <c r="B44" s="265" t="s">
        <v>1378</v>
      </c>
      <c r="C44" s="23"/>
      <c r="D44" s="23"/>
      <c r="E44" s="24">
        <v>1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1</v>
      </c>
      <c r="N44" s="24">
        <v>0</v>
      </c>
      <c r="O44" s="24">
        <v>0</v>
      </c>
      <c r="P44" s="25">
        <v>1</v>
      </c>
      <c r="Q44" s="18"/>
      <c r="R44" s="18"/>
      <c r="S44" s="18"/>
    </row>
    <row r="45" spans="1:19" x14ac:dyDescent="0.25">
      <c r="A45" s="138" t="s">
        <v>116</v>
      </c>
      <c r="B45" s="271" t="s">
        <v>433</v>
      </c>
      <c r="C45" s="134" t="s">
        <v>187</v>
      </c>
      <c r="D45" s="135" t="s">
        <v>361</v>
      </c>
      <c r="E45" s="160">
        <v>0</v>
      </c>
      <c r="F45" s="160">
        <v>1</v>
      </c>
      <c r="G45" s="160">
        <v>1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1">
        <v>1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382</v>
      </c>
      <c r="E46" s="160">
        <v>2</v>
      </c>
      <c r="F46" s="160">
        <v>1</v>
      </c>
      <c r="G46" s="160">
        <v>1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2</v>
      </c>
      <c r="N46" s="160">
        <v>0</v>
      </c>
      <c r="O46" s="160">
        <v>0</v>
      </c>
      <c r="P46" s="161">
        <v>3</v>
      </c>
      <c r="Q46" s="18"/>
      <c r="R46" s="18"/>
      <c r="S46" s="18"/>
    </row>
    <row r="47" spans="1:19" x14ac:dyDescent="0.25">
      <c r="A47" s="138"/>
      <c r="B47" s="271" t="s">
        <v>439</v>
      </c>
      <c r="C47" s="134" t="s">
        <v>258</v>
      </c>
      <c r="D47" s="135" t="s">
        <v>382</v>
      </c>
      <c r="E47" s="160">
        <v>1</v>
      </c>
      <c r="F47" s="160">
        <v>0</v>
      </c>
      <c r="G47" s="160">
        <v>1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1">
        <v>1</v>
      </c>
      <c r="Q47" s="18"/>
      <c r="R47" s="18"/>
      <c r="S47" s="18"/>
    </row>
    <row r="48" spans="1:19" x14ac:dyDescent="0.25">
      <c r="A48" s="22" t="s">
        <v>188</v>
      </c>
      <c r="B48" s="265" t="s">
        <v>1378</v>
      </c>
      <c r="C48" s="23"/>
      <c r="D48" s="23"/>
      <c r="E48" s="24">
        <v>3</v>
      </c>
      <c r="F48" s="24">
        <v>2</v>
      </c>
      <c r="G48" s="24">
        <v>3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2</v>
      </c>
      <c r="N48" s="24">
        <v>0</v>
      </c>
      <c r="O48" s="24">
        <v>0</v>
      </c>
      <c r="P48" s="25">
        <v>5</v>
      </c>
      <c r="Q48" s="18"/>
      <c r="R48" s="18"/>
      <c r="S48" s="18"/>
    </row>
    <row r="49" spans="1:19" x14ac:dyDescent="0.25">
      <c r="A49" s="138" t="s">
        <v>117</v>
      </c>
      <c r="B49" s="271" t="s">
        <v>442</v>
      </c>
      <c r="C49" s="134" t="s">
        <v>192</v>
      </c>
      <c r="D49" s="135" t="s">
        <v>361</v>
      </c>
      <c r="E49" s="160">
        <v>1</v>
      </c>
      <c r="F49" s="160">
        <v>2</v>
      </c>
      <c r="G49" s="160">
        <v>0</v>
      </c>
      <c r="H49" s="160">
        <v>0</v>
      </c>
      <c r="I49" s="160">
        <v>1</v>
      </c>
      <c r="J49" s="160">
        <v>0</v>
      </c>
      <c r="K49" s="160">
        <v>0</v>
      </c>
      <c r="L49" s="160">
        <v>0</v>
      </c>
      <c r="M49" s="160">
        <v>2</v>
      </c>
      <c r="N49" s="160">
        <v>0</v>
      </c>
      <c r="O49" s="160">
        <v>0</v>
      </c>
      <c r="P49" s="161">
        <v>3</v>
      </c>
      <c r="Q49" s="18"/>
      <c r="R49" s="18"/>
      <c r="S49" s="18"/>
    </row>
    <row r="50" spans="1:19" x14ac:dyDescent="0.25">
      <c r="A50" s="138"/>
      <c r="B50" s="271" t="s">
        <v>415</v>
      </c>
      <c r="C50" s="134" t="s">
        <v>194</v>
      </c>
      <c r="D50" s="135" t="s">
        <v>338</v>
      </c>
      <c r="E50" s="160">
        <v>85</v>
      </c>
      <c r="F50" s="160">
        <v>80</v>
      </c>
      <c r="G50" s="160">
        <v>12</v>
      </c>
      <c r="H50" s="160">
        <v>0</v>
      </c>
      <c r="I50" s="160">
        <v>37</v>
      </c>
      <c r="J50" s="160">
        <v>11</v>
      </c>
      <c r="K50" s="160">
        <v>0</v>
      </c>
      <c r="L50" s="160">
        <v>1</v>
      </c>
      <c r="M50" s="160">
        <v>94</v>
      </c>
      <c r="N50" s="160">
        <v>4</v>
      </c>
      <c r="O50" s="160">
        <v>6</v>
      </c>
      <c r="P50" s="161">
        <v>165</v>
      </c>
      <c r="Q50" s="18"/>
      <c r="R50" s="18"/>
      <c r="S50" s="18"/>
    </row>
    <row r="51" spans="1:19" x14ac:dyDescent="0.25">
      <c r="A51" s="138"/>
      <c r="B51" s="271" t="s">
        <v>1378</v>
      </c>
      <c r="C51" s="134"/>
      <c r="D51" s="135" t="s">
        <v>361</v>
      </c>
      <c r="E51" s="160">
        <v>10</v>
      </c>
      <c r="F51" s="160">
        <v>4</v>
      </c>
      <c r="G51" s="160">
        <v>7</v>
      </c>
      <c r="H51" s="160">
        <v>0</v>
      </c>
      <c r="I51" s="160">
        <v>4</v>
      </c>
      <c r="J51" s="160">
        <v>0</v>
      </c>
      <c r="K51" s="160">
        <v>0</v>
      </c>
      <c r="L51" s="160">
        <v>0</v>
      </c>
      <c r="M51" s="160">
        <v>3</v>
      </c>
      <c r="N51" s="160">
        <v>0</v>
      </c>
      <c r="O51" s="160">
        <v>0</v>
      </c>
      <c r="P51" s="161">
        <v>14</v>
      </c>
      <c r="Q51" s="18"/>
      <c r="R51" s="18"/>
      <c r="S51" s="18"/>
    </row>
    <row r="52" spans="1:19" x14ac:dyDescent="0.25">
      <c r="A52" s="138"/>
      <c r="B52" s="271" t="s">
        <v>1378</v>
      </c>
      <c r="C52" s="134"/>
      <c r="D52" s="135" t="s">
        <v>382</v>
      </c>
      <c r="E52" s="160">
        <v>2</v>
      </c>
      <c r="F52" s="160">
        <v>0</v>
      </c>
      <c r="G52" s="160">
        <v>2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>
        <v>2</v>
      </c>
      <c r="Q52" s="18"/>
      <c r="R52" s="18"/>
      <c r="S52" s="18"/>
    </row>
    <row r="53" spans="1:19" x14ac:dyDescent="0.25">
      <c r="A53" s="139"/>
      <c r="B53" s="272" t="s">
        <v>419</v>
      </c>
      <c r="C53" s="134" t="s">
        <v>310</v>
      </c>
      <c r="D53" s="135" t="s">
        <v>338</v>
      </c>
      <c r="E53" s="160">
        <v>4</v>
      </c>
      <c r="F53" s="160">
        <v>1</v>
      </c>
      <c r="G53" s="160">
        <v>1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4</v>
      </c>
      <c r="N53" s="160">
        <v>0</v>
      </c>
      <c r="O53" s="160">
        <v>0</v>
      </c>
      <c r="P53" s="161">
        <v>5</v>
      </c>
      <c r="Q53" s="18"/>
      <c r="R53" s="18"/>
      <c r="S53" s="18"/>
    </row>
    <row r="54" spans="1:19" x14ac:dyDescent="0.25">
      <c r="A54" s="138"/>
      <c r="B54" s="271" t="s">
        <v>418</v>
      </c>
      <c r="C54" s="134" t="s">
        <v>195</v>
      </c>
      <c r="D54" s="135" t="s">
        <v>338</v>
      </c>
      <c r="E54" s="160">
        <v>12</v>
      </c>
      <c r="F54" s="160">
        <v>9</v>
      </c>
      <c r="G54" s="160">
        <v>2</v>
      </c>
      <c r="H54" s="160">
        <v>0</v>
      </c>
      <c r="I54" s="160">
        <v>4</v>
      </c>
      <c r="J54" s="160">
        <v>0</v>
      </c>
      <c r="K54" s="160">
        <v>0</v>
      </c>
      <c r="L54" s="160">
        <v>0</v>
      </c>
      <c r="M54" s="160">
        <v>12</v>
      </c>
      <c r="N54" s="160">
        <v>2</v>
      </c>
      <c r="O54" s="160">
        <v>1</v>
      </c>
      <c r="P54" s="161">
        <v>21</v>
      </c>
      <c r="Q54" s="18"/>
      <c r="R54" s="18"/>
      <c r="S54" s="18"/>
    </row>
    <row r="55" spans="1:19" x14ac:dyDescent="0.25">
      <c r="A55" s="138"/>
      <c r="B55" s="271" t="s">
        <v>1378</v>
      </c>
      <c r="C55" s="134"/>
      <c r="D55" s="135" t="s">
        <v>361</v>
      </c>
      <c r="E55" s="160">
        <v>4</v>
      </c>
      <c r="F55" s="160">
        <v>2</v>
      </c>
      <c r="G55" s="160">
        <v>4</v>
      </c>
      <c r="H55" s="160">
        <v>0</v>
      </c>
      <c r="I55" s="160">
        <v>2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6</v>
      </c>
      <c r="Q55" s="18"/>
      <c r="R55" s="18"/>
      <c r="S55" s="18"/>
    </row>
    <row r="56" spans="1:19" x14ac:dyDescent="0.25">
      <c r="A56" s="138"/>
      <c r="B56" s="271" t="s">
        <v>1378</v>
      </c>
      <c r="C56" s="134"/>
      <c r="D56" s="135" t="s">
        <v>382</v>
      </c>
      <c r="E56" s="160">
        <v>4</v>
      </c>
      <c r="F56" s="160">
        <v>15</v>
      </c>
      <c r="G56" s="160">
        <v>13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6</v>
      </c>
      <c r="N56" s="160">
        <v>0</v>
      </c>
      <c r="O56" s="160">
        <v>0</v>
      </c>
      <c r="P56" s="161">
        <v>19</v>
      </c>
      <c r="Q56" s="18"/>
      <c r="R56" s="18"/>
      <c r="S56" s="18"/>
    </row>
    <row r="57" spans="1:19" x14ac:dyDescent="0.25">
      <c r="A57" s="138"/>
      <c r="B57" s="271" t="s">
        <v>398</v>
      </c>
      <c r="C57" s="134" t="s">
        <v>198</v>
      </c>
      <c r="D57" s="135" t="s">
        <v>338</v>
      </c>
      <c r="E57" s="160">
        <v>1</v>
      </c>
      <c r="F57" s="160">
        <v>14</v>
      </c>
      <c r="G57" s="160">
        <v>4</v>
      </c>
      <c r="H57" s="160">
        <v>0</v>
      </c>
      <c r="I57" s="160">
        <v>1</v>
      </c>
      <c r="J57" s="160">
        <v>2</v>
      </c>
      <c r="K57" s="160">
        <v>1</v>
      </c>
      <c r="L57" s="160">
        <v>0</v>
      </c>
      <c r="M57" s="160">
        <v>7</v>
      </c>
      <c r="N57" s="160">
        <v>0</v>
      </c>
      <c r="O57" s="160">
        <v>0</v>
      </c>
      <c r="P57" s="161">
        <v>15</v>
      </c>
      <c r="Q57" s="18"/>
      <c r="R57" s="18"/>
      <c r="S57" s="18"/>
    </row>
    <row r="58" spans="1:19" x14ac:dyDescent="0.25">
      <c r="A58" s="138"/>
      <c r="B58" s="271" t="s">
        <v>1378</v>
      </c>
      <c r="C58" s="134"/>
      <c r="D58" s="135" t="s">
        <v>361</v>
      </c>
      <c r="E58" s="160">
        <v>8</v>
      </c>
      <c r="F58" s="160">
        <v>18</v>
      </c>
      <c r="G58" s="160">
        <v>14</v>
      </c>
      <c r="H58" s="160">
        <v>0</v>
      </c>
      <c r="I58" s="160">
        <v>7</v>
      </c>
      <c r="J58" s="160">
        <v>0</v>
      </c>
      <c r="K58" s="160">
        <v>2</v>
      </c>
      <c r="L58" s="160">
        <v>0</v>
      </c>
      <c r="M58" s="160">
        <v>2</v>
      </c>
      <c r="N58" s="160">
        <v>0</v>
      </c>
      <c r="O58" s="160">
        <v>1</v>
      </c>
      <c r="P58" s="161">
        <v>26</v>
      </c>
      <c r="Q58" s="18"/>
      <c r="R58" s="18"/>
      <c r="S58" s="18"/>
    </row>
    <row r="59" spans="1:19" x14ac:dyDescent="0.25">
      <c r="A59" s="138"/>
      <c r="B59" s="271" t="s">
        <v>1378</v>
      </c>
      <c r="C59" s="134"/>
      <c r="D59" s="135" t="s">
        <v>382</v>
      </c>
      <c r="E59" s="160">
        <v>0</v>
      </c>
      <c r="F59" s="160">
        <v>10</v>
      </c>
      <c r="G59" s="160">
        <v>4</v>
      </c>
      <c r="H59" s="160">
        <v>0</v>
      </c>
      <c r="I59" s="160">
        <v>4</v>
      </c>
      <c r="J59" s="160">
        <v>0</v>
      </c>
      <c r="K59" s="160">
        <v>0</v>
      </c>
      <c r="L59" s="160">
        <v>0</v>
      </c>
      <c r="M59" s="160">
        <v>2</v>
      </c>
      <c r="N59" s="160">
        <v>0</v>
      </c>
      <c r="O59" s="160">
        <v>0</v>
      </c>
      <c r="P59" s="161">
        <v>10</v>
      </c>
      <c r="Q59" s="18"/>
      <c r="R59" s="18"/>
      <c r="S59" s="18"/>
    </row>
    <row r="60" spans="1:19" x14ac:dyDescent="0.25">
      <c r="A60" s="138"/>
      <c r="B60" s="271" t="s">
        <v>397</v>
      </c>
      <c r="C60" s="134" t="s">
        <v>314</v>
      </c>
      <c r="D60" s="135" t="s">
        <v>338</v>
      </c>
      <c r="E60" s="160">
        <v>4</v>
      </c>
      <c r="F60" s="160">
        <v>3</v>
      </c>
      <c r="G60" s="160">
        <v>2</v>
      </c>
      <c r="H60" s="160">
        <v>0</v>
      </c>
      <c r="I60" s="160">
        <v>0</v>
      </c>
      <c r="J60" s="160">
        <v>1</v>
      </c>
      <c r="K60" s="160">
        <v>0</v>
      </c>
      <c r="L60" s="160">
        <v>0</v>
      </c>
      <c r="M60" s="160">
        <v>4</v>
      </c>
      <c r="N60" s="160">
        <v>0</v>
      </c>
      <c r="O60" s="160">
        <v>0</v>
      </c>
      <c r="P60" s="161">
        <v>7</v>
      </c>
      <c r="Q60" s="18"/>
      <c r="R60" s="18"/>
      <c r="S60" s="18"/>
    </row>
    <row r="61" spans="1:19" x14ac:dyDescent="0.25">
      <c r="A61" s="138"/>
      <c r="B61" s="271" t="s">
        <v>420</v>
      </c>
      <c r="C61" s="134" t="s">
        <v>205</v>
      </c>
      <c r="D61" s="135" t="s">
        <v>338</v>
      </c>
      <c r="E61" s="160">
        <v>4</v>
      </c>
      <c r="F61" s="160">
        <v>3</v>
      </c>
      <c r="G61" s="160">
        <v>0</v>
      </c>
      <c r="H61" s="160">
        <v>0</v>
      </c>
      <c r="I61" s="160">
        <v>0</v>
      </c>
      <c r="J61" s="160">
        <v>2</v>
      </c>
      <c r="K61" s="160">
        <v>0</v>
      </c>
      <c r="L61" s="160">
        <v>0</v>
      </c>
      <c r="M61" s="160">
        <v>5</v>
      </c>
      <c r="N61" s="160">
        <v>0</v>
      </c>
      <c r="O61" s="160">
        <v>0</v>
      </c>
      <c r="P61" s="161">
        <v>7</v>
      </c>
      <c r="Q61" s="18"/>
      <c r="R61" s="18"/>
      <c r="S61" s="18"/>
    </row>
    <row r="62" spans="1:19" x14ac:dyDescent="0.25">
      <c r="A62" s="138"/>
      <c r="B62" s="271" t="s">
        <v>399</v>
      </c>
      <c r="C62" s="134" t="s">
        <v>316</v>
      </c>
      <c r="D62" s="135" t="s">
        <v>338</v>
      </c>
      <c r="E62" s="160">
        <v>0</v>
      </c>
      <c r="F62" s="160">
        <v>1</v>
      </c>
      <c r="G62" s="160">
        <v>0</v>
      </c>
      <c r="H62" s="160">
        <v>0</v>
      </c>
      <c r="I62" s="160">
        <v>0</v>
      </c>
      <c r="J62" s="160">
        <v>1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1</v>
      </c>
      <c r="Q62" s="18"/>
      <c r="R62" s="18"/>
      <c r="S62" s="18"/>
    </row>
    <row r="63" spans="1:19" x14ac:dyDescent="0.25">
      <c r="A63" s="138"/>
      <c r="B63" s="271" t="s">
        <v>416</v>
      </c>
      <c r="C63" s="134" t="s">
        <v>211</v>
      </c>
      <c r="D63" s="135" t="s">
        <v>338</v>
      </c>
      <c r="E63" s="160">
        <v>6</v>
      </c>
      <c r="F63" s="160">
        <v>4</v>
      </c>
      <c r="G63" s="160">
        <v>0</v>
      </c>
      <c r="H63" s="160">
        <v>0</v>
      </c>
      <c r="I63" s="160">
        <v>1</v>
      </c>
      <c r="J63" s="160">
        <v>2</v>
      </c>
      <c r="K63" s="160">
        <v>0</v>
      </c>
      <c r="L63" s="160">
        <v>0</v>
      </c>
      <c r="M63" s="160">
        <v>7</v>
      </c>
      <c r="N63" s="160">
        <v>0</v>
      </c>
      <c r="O63" s="160">
        <v>0</v>
      </c>
      <c r="P63" s="161">
        <v>10</v>
      </c>
      <c r="Q63" s="18"/>
      <c r="R63" s="18"/>
      <c r="S63" s="18"/>
    </row>
    <row r="64" spans="1:19" x14ac:dyDescent="0.25">
      <c r="A64" s="138"/>
      <c r="B64" s="271" t="s">
        <v>1378</v>
      </c>
      <c r="C64" s="134"/>
      <c r="D64" s="135" t="s">
        <v>361</v>
      </c>
      <c r="E64" s="160">
        <v>3</v>
      </c>
      <c r="F64" s="160">
        <v>9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11</v>
      </c>
      <c r="N64" s="160">
        <v>0</v>
      </c>
      <c r="O64" s="160">
        <v>1</v>
      </c>
      <c r="P64" s="161">
        <v>12</v>
      </c>
      <c r="Q64" s="18"/>
      <c r="R64" s="18"/>
      <c r="S64" s="18"/>
    </row>
    <row r="65" spans="1:19" x14ac:dyDescent="0.25">
      <c r="A65" s="138"/>
      <c r="B65" s="271" t="s">
        <v>1378</v>
      </c>
      <c r="C65" s="134"/>
      <c r="D65" s="135" t="s">
        <v>382</v>
      </c>
      <c r="E65" s="160">
        <v>1</v>
      </c>
      <c r="F65" s="160">
        <v>2</v>
      </c>
      <c r="G65" s="160">
        <v>2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3</v>
      </c>
      <c r="Q65" s="18"/>
      <c r="R65" s="18"/>
      <c r="S65" s="18"/>
    </row>
    <row r="66" spans="1:19" x14ac:dyDescent="0.25">
      <c r="A66" s="138"/>
      <c r="B66" s="271" t="s">
        <v>440</v>
      </c>
      <c r="C66" s="134" t="s">
        <v>213</v>
      </c>
      <c r="D66" s="135" t="s">
        <v>361</v>
      </c>
      <c r="E66" s="160">
        <v>4</v>
      </c>
      <c r="F66" s="160">
        <v>1</v>
      </c>
      <c r="G66" s="160">
        <v>4</v>
      </c>
      <c r="H66" s="160">
        <v>0</v>
      </c>
      <c r="I66" s="160">
        <v>1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>
        <v>5</v>
      </c>
      <c r="Q66" s="18"/>
      <c r="R66" s="18"/>
      <c r="S66" s="18"/>
    </row>
    <row r="67" spans="1:19" x14ac:dyDescent="0.25">
      <c r="A67" s="138"/>
      <c r="B67" s="271" t="s">
        <v>422</v>
      </c>
      <c r="C67" s="134" t="s">
        <v>318</v>
      </c>
      <c r="D67" s="135" t="s">
        <v>338</v>
      </c>
      <c r="E67" s="160">
        <v>5</v>
      </c>
      <c r="F67" s="160">
        <v>4</v>
      </c>
      <c r="G67" s="160">
        <v>0</v>
      </c>
      <c r="H67" s="160">
        <v>0</v>
      </c>
      <c r="I67" s="160">
        <v>1</v>
      </c>
      <c r="J67" s="160">
        <v>0</v>
      </c>
      <c r="K67" s="160">
        <v>0</v>
      </c>
      <c r="L67" s="160">
        <v>0</v>
      </c>
      <c r="M67" s="160">
        <v>7</v>
      </c>
      <c r="N67" s="160">
        <v>1</v>
      </c>
      <c r="O67" s="160">
        <v>0</v>
      </c>
      <c r="P67" s="161">
        <v>9</v>
      </c>
      <c r="Q67" s="18"/>
      <c r="R67" s="18"/>
      <c r="S67" s="18"/>
    </row>
    <row r="68" spans="1:19" x14ac:dyDescent="0.25">
      <c r="A68" s="138"/>
      <c r="B68" s="271" t="s">
        <v>421</v>
      </c>
      <c r="C68" s="134" t="s">
        <v>216</v>
      </c>
      <c r="D68" s="135" t="s">
        <v>338</v>
      </c>
      <c r="E68" s="160">
        <v>0</v>
      </c>
      <c r="F68" s="160">
        <v>5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5</v>
      </c>
      <c r="N68" s="160">
        <v>0</v>
      </c>
      <c r="O68" s="160">
        <v>0</v>
      </c>
      <c r="P68" s="161">
        <v>5</v>
      </c>
      <c r="Q68" s="18"/>
      <c r="R68" s="18"/>
      <c r="S68" s="18"/>
    </row>
    <row r="69" spans="1:19" x14ac:dyDescent="0.25">
      <c r="A69" s="138"/>
      <c r="B69" s="271" t="s">
        <v>1378</v>
      </c>
      <c r="C69" s="134"/>
      <c r="D69" s="135" t="s">
        <v>361</v>
      </c>
      <c r="E69" s="160">
        <v>3</v>
      </c>
      <c r="F69" s="160">
        <v>8</v>
      </c>
      <c r="G69" s="160">
        <v>6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5</v>
      </c>
      <c r="N69" s="160">
        <v>0</v>
      </c>
      <c r="O69" s="160">
        <v>0</v>
      </c>
      <c r="P69" s="161">
        <v>11</v>
      </c>
      <c r="Q69" s="18"/>
      <c r="R69" s="18"/>
      <c r="S69" s="18"/>
    </row>
    <row r="70" spans="1:19" x14ac:dyDescent="0.25">
      <c r="A70" s="138"/>
      <c r="B70" s="271" t="s">
        <v>1378</v>
      </c>
      <c r="C70" s="134"/>
      <c r="D70" s="135" t="s">
        <v>382</v>
      </c>
      <c r="E70" s="160">
        <v>0</v>
      </c>
      <c r="F70" s="160">
        <v>6</v>
      </c>
      <c r="G70" s="160">
        <v>4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1</v>
      </c>
      <c r="N70" s="160">
        <v>0</v>
      </c>
      <c r="O70" s="160">
        <v>1</v>
      </c>
      <c r="P70" s="161">
        <v>6</v>
      </c>
      <c r="Q70" s="18"/>
      <c r="R70" s="18"/>
      <c r="S70" s="18"/>
    </row>
    <row r="71" spans="1:19" x14ac:dyDescent="0.25">
      <c r="A71" s="138"/>
      <c r="B71" s="271" t="s">
        <v>443</v>
      </c>
      <c r="C71" s="134" t="s">
        <v>351</v>
      </c>
      <c r="D71" s="135" t="s">
        <v>361</v>
      </c>
      <c r="E71" s="160">
        <v>3</v>
      </c>
      <c r="F71" s="160">
        <v>3</v>
      </c>
      <c r="G71" s="160">
        <v>5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1</v>
      </c>
      <c r="N71" s="160">
        <v>0</v>
      </c>
      <c r="O71" s="160">
        <v>0</v>
      </c>
      <c r="P71" s="161">
        <v>6</v>
      </c>
      <c r="Q71" s="18"/>
      <c r="R71" s="18"/>
      <c r="S71" s="18"/>
    </row>
    <row r="72" spans="1:19" x14ac:dyDescent="0.25">
      <c r="A72" s="22" t="s">
        <v>222</v>
      </c>
      <c r="B72" s="265" t="s">
        <v>1378</v>
      </c>
      <c r="C72" s="23"/>
      <c r="D72" s="23"/>
      <c r="E72" s="24">
        <v>164</v>
      </c>
      <c r="F72" s="24">
        <v>204</v>
      </c>
      <c r="G72" s="24">
        <v>86</v>
      </c>
      <c r="H72" s="24">
        <v>0</v>
      </c>
      <c r="I72" s="24">
        <v>63</v>
      </c>
      <c r="J72" s="24">
        <v>19</v>
      </c>
      <c r="K72" s="24">
        <v>3</v>
      </c>
      <c r="L72" s="24">
        <v>1</v>
      </c>
      <c r="M72" s="24">
        <v>179</v>
      </c>
      <c r="N72" s="24">
        <v>7</v>
      </c>
      <c r="O72" s="24">
        <v>10</v>
      </c>
      <c r="P72" s="25">
        <v>368</v>
      </c>
      <c r="Q72" s="18"/>
      <c r="R72" s="18"/>
      <c r="S72" s="18"/>
    </row>
    <row r="73" spans="1:19" x14ac:dyDescent="0.25">
      <c r="A73" s="138" t="s">
        <v>20</v>
      </c>
      <c r="B73" s="271" t="s">
        <v>435</v>
      </c>
      <c r="C73" s="134" t="s">
        <v>263</v>
      </c>
      <c r="D73" s="135" t="s">
        <v>382</v>
      </c>
      <c r="E73" s="160">
        <v>3</v>
      </c>
      <c r="F73" s="160">
        <v>2</v>
      </c>
      <c r="G73" s="160">
        <v>2</v>
      </c>
      <c r="H73" s="160">
        <v>0</v>
      </c>
      <c r="I73" s="160">
        <v>2</v>
      </c>
      <c r="J73" s="160">
        <v>0</v>
      </c>
      <c r="K73" s="160">
        <v>0</v>
      </c>
      <c r="L73" s="160">
        <v>0</v>
      </c>
      <c r="M73" s="160">
        <v>1</v>
      </c>
      <c r="N73" s="160">
        <v>0</v>
      </c>
      <c r="O73" s="160">
        <v>0</v>
      </c>
      <c r="P73" s="161">
        <v>5</v>
      </c>
      <c r="Q73" s="18"/>
      <c r="R73" s="18"/>
      <c r="S73" s="18"/>
    </row>
    <row r="74" spans="1:19" x14ac:dyDescent="0.25">
      <c r="A74" s="138"/>
      <c r="B74" s="271" t="s">
        <v>434</v>
      </c>
      <c r="C74" s="134" t="s">
        <v>228</v>
      </c>
      <c r="D74" s="135" t="s">
        <v>382</v>
      </c>
      <c r="E74" s="160">
        <v>1</v>
      </c>
      <c r="F74" s="160">
        <v>5</v>
      </c>
      <c r="G74" s="160">
        <v>4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2</v>
      </c>
      <c r="N74" s="160">
        <v>0</v>
      </c>
      <c r="O74" s="160">
        <v>0</v>
      </c>
      <c r="P74" s="161">
        <v>6</v>
      </c>
      <c r="Q74" s="18"/>
      <c r="R74" s="18"/>
      <c r="S74" s="18"/>
    </row>
    <row r="75" spans="1:19" x14ac:dyDescent="0.25">
      <c r="A75" s="138"/>
      <c r="B75" s="271" t="s">
        <v>441</v>
      </c>
      <c r="C75" s="134" t="s">
        <v>229</v>
      </c>
      <c r="D75" s="135" t="s">
        <v>361</v>
      </c>
      <c r="E75" s="160">
        <v>14</v>
      </c>
      <c r="F75" s="160">
        <v>19</v>
      </c>
      <c r="G75" s="160">
        <v>2</v>
      </c>
      <c r="H75" s="160">
        <v>0</v>
      </c>
      <c r="I75" s="160">
        <v>7</v>
      </c>
      <c r="J75" s="160">
        <v>1</v>
      </c>
      <c r="K75" s="160">
        <v>0</v>
      </c>
      <c r="L75" s="160">
        <v>0</v>
      </c>
      <c r="M75" s="160">
        <v>20</v>
      </c>
      <c r="N75" s="160">
        <v>0</v>
      </c>
      <c r="O75" s="160">
        <v>3</v>
      </c>
      <c r="P75" s="161">
        <v>33</v>
      </c>
      <c r="Q75" s="18"/>
      <c r="R75" s="18"/>
      <c r="S75" s="18"/>
    </row>
    <row r="76" spans="1:19" x14ac:dyDescent="0.25">
      <c r="A76" s="138"/>
      <c r="B76" s="271" t="s">
        <v>446</v>
      </c>
      <c r="C76" s="134" t="s">
        <v>231</v>
      </c>
      <c r="D76" s="135" t="s">
        <v>361</v>
      </c>
      <c r="E76" s="160">
        <v>3</v>
      </c>
      <c r="F76" s="160">
        <v>9</v>
      </c>
      <c r="G76" s="160">
        <v>2</v>
      </c>
      <c r="H76" s="160">
        <v>0</v>
      </c>
      <c r="I76" s="160">
        <v>4</v>
      </c>
      <c r="J76" s="160">
        <v>0</v>
      </c>
      <c r="K76" s="160">
        <v>0</v>
      </c>
      <c r="L76" s="160">
        <v>0</v>
      </c>
      <c r="M76" s="160">
        <v>5</v>
      </c>
      <c r="N76" s="160">
        <v>0</v>
      </c>
      <c r="O76" s="160">
        <v>1</v>
      </c>
      <c r="P76" s="161">
        <v>12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382</v>
      </c>
      <c r="E77" s="160">
        <v>0</v>
      </c>
      <c r="F77" s="160">
        <v>1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1</v>
      </c>
      <c r="N77" s="160">
        <v>0</v>
      </c>
      <c r="O77" s="160">
        <v>0</v>
      </c>
      <c r="P77" s="161">
        <v>1</v>
      </c>
      <c r="Q77" s="18"/>
      <c r="R77" s="18"/>
      <c r="S77" s="18"/>
    </row>
    <row r="78" spans="1:19" x14ac:dyDescent="0.25">
      <c r="A78" s="138"/>
      <c r="B78" s="271" t="s">
        <v>436</v>
      </c>
      <c r="C78" s="134" t="s">
        <v>232</v>
      </c>
      <c r="D78" s="135" t="s">
        <v>382</v>
      </c>
      <c r="E78" s="160">
        <v>1</v>
      </c>
      <c r="F78" s="160">
        <v>0</v>
      </c>
      <c r="G78" s="160">
        <v>0</v>
      </c>
      <c r="H78" s="160">
        <v>0</v>
      </c>
      <c r="I78" s="160">
        <v>1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1">
        <v>1</v>
      </c>
      <c r="Q78" s="18"/>
      <c r="R78" s="18"/>
      <c r="S78" s="18"/>
    </row>
    <row r="79" spans="1:19" x14ac:dyDescent="0.25">
      <c r="A79" s="138"/>
      <c r="B79" s="271" t="s">
        <v>424</v>
      </c>
      <c r="C79" s="134" t="s">
        <v>233</v>
      </c>
      <c r="D79" s="135" t="s">
        <v>382</v>
      </c>
      <c r="E79" s="160">
        <v>0</v>
      </c>
      <c r="F79" s="160">
        <v>1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1</v>
      </c>
      <c r="N79" s="160">
        <v>0</v>
      </c>
      <c r="O79" s="160">
        <v>0</v>
      </c>
      <c r="P79" s="161">
        <v>1</v>
      </c>
      <c r="Q79" s="18"/>
      <c r="R79" s="18"/>
      <c r="S79" s="18"/>
    </row>
    <row r="80" spans="1:19" x14ac:dyDescent="0.25">
      <c r="A80" s="138"/>
      <c r="B80" s="271" t="s">
        <v>438</v>
      </c>
      <c r="C80" s="134" t="s">
        <v>235</v>
      </c>
      <c r="D80" s="135" t="s">
        <v>361</v>
      </c>
      <c r="E80" s="160">
        <v>1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1</v>
      </c>
      <c r="N80" s="160">
        <v>0</v>
      </c>
      <c r="O80" s="160">
        <v>0</v>
      </c>
      <c r="P80" s="161">
        <v>1</v>
      </c>
      <c r="Q80" s="18"/>
      <c r="R80" s="18"/>
      <c r="S80" s="18"/>
    </row>
    <row r="81" spans="1:19" x14ac:dyDescent="0.25">
      <c r="A81" s="138"/>
      <c r="B81" s="271" t="s">
        <v>448</v>
      </c>
      <c r="C81" s="134" t="s">
        <v>264</v>
      </c>
      <c r="D81" s="135" t="s">
        <v>382</v>
      </c>
      <c r="E81" s="160">
        <v>2</v>
      </c>
      <c r="F81" s="160">
        <v>1</v>
      </c>
      <c r="G81" s="160">
        <v>3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1">
        <v>3</v>
      </c>
      <c r="Q81" s="18"/>
      <c r="R81" s="18"/>
      <c r="S81" s="18"/>
    </row>
    <row r="82" spans="1:19" x14ac:dyDescent="0.25">
      <c r="A82" s="138"/>
      <c r="B82" s="271" t="s">
        <v>437</v>
      </c>
      <c r="C82" s="134" t="s">
        <v>237</v>
      </c>
      <c r="D82" s="135" t="s">
        <v>361</v>
      </c>
      <c r="E82" s="160">
        <v>1</v>
      </c>
      <c r="F82" s="160">
        <v>1</v>
      </c>
      <c r="G82" s="160">
        <v>0</v>
      </c>
      <c r="H82" s="160">
        <v>0</v>
      </c>
      <c r="I82" s="160">
        <v>1</v>
      </c>
      <c r="J82" s="160">
        <v>0</v>
      </c>
      <c r="K82" s="160">
        <v>0</v>
      </c>
      <c r="L82" s="160">
        <v>0</v>
      </c>
      <c r="M82" s="160">
        <v>1</v>
      </c>
      <c r="N82" s="160">
        <v>0</v>
      </c>
      <c r="O82" s="160">
        <v>0</v>
      </c>
      <c r="P82" s="161">
        <v>2</v>
      </c>
      <c r="Q82" s="18"/>
      <c r="R82" s="18"/>
      <c r="S82" s="18"/>
    </row>
    <row r="83" spans="1:19" x14ac:dyDescent="0.25">
      <c r="A83" s="138"/>
      <c r="B83" s="271" t="s">
        <v>1378</v>
      </c>
      <c r="C83" s="134"/>
      <c r="D83" s="135" t="s">
        <v>382</v>
      </c>
      <c r="E83" s="160">
        <v>0</v>
      </c>
      <c r="F83" s="160">
        <v>1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0</v>
      </c>
      <c r="P83" s="161">
        <v>1</v>
      </c>
      <c r="Q83" s="18"/>
      <c r="R83" s="18"/>
      <c r="S83" s="18"/>
    </row>
    <row r="84" spans="1:19" x14ac:dyDescent="0.25">
      <c r="A84" s="22" t="s">
        <v>239</v>
      </c>
      <c r="B84" s="265" t="s">
        <v>1378</v>
      </c>
      <c r="C84" s="23"/>
      <c r="D84" s="23"/>
      <c r="E84" s="24">
        <v>26</v>
      </c>
      <c r="F84" s="24">
        <v>40</v>
      </c>
      <c r="G84" s="24">
        <v>13</v>
      </c>
      <c r="H84" s="24">
        <v>0</v>
      </c>
      <c r="I84" s="24">
        <v>15</v>
      </c>
      <c r="J84" s="24">
        <v>1</v>
      </c>
      <c r="K84" s="24">
        <v>0</v>
      </c>
      <c r="L84" s="24">
        <v>0</v>
      </c>
      <c r="M84" s="24">
        <v>33</v>
      </c>
      <c r="N84" s="24">
        <v>0</v>
      </c>
      <c r="O84" s="24">
        <v>4</v>
      </c>
      <c r="P84" s="25">
        <v>66</v>
      </c>
      <c r="Q84" s="18"/>
      <c r="R84" s="18"/>
      <c r="S84" s="18"/>
    </row>
    <row r="85" spans="1:19" x14ac:dyDescent="0.25">
      <c r="A85" s="138" t="s">
        <v>121</v>
      </c>
      <c r="B85" s="271" t="s">
        <v>468</v>
      </c>
      <c r="C85" s="134" t="s">
        <v>469</v>
      </c>
      <c r="D85" s="135" t="s">
        <v>471</v>
      </c>
      <c r="E85" s="160">
        <v>1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1</v>
      </c>
      <c r="P85" s="161">
        <v>1</v>
      </c>
      <c r="Q85" s="18"/>
      <c r="R85" s="18"/>
      <c r="S85" s="18"/>
    </row>
    <row r="86" spans="1:19" x14ac:dyDescent="0.25">
      <c r="A86" s="138"/>
      <c r="B86" s="271" t="s">
        <v>464</v>
      </c>
      <c r="C86" s="134" t="s">
        <v>465</v>
      </c>
      <c r="D86" s="135" t="s">
        <v>471</v>
      </c>
      <c r="E86" s="160">
        <v>1</v>
      </c>
      <c r="F86" s="160">
        <v>1</v>
      </c>
      <c r="G86" s="160">
        <v>0</v>
      </c>
      <c r="H86" s="160">
        <v>0</v>
      </c>
      <c r="I86" s="160">
        <v>0</v>
      </c>
      <c r="J86" s="160">
        <v>1</v>
      </c>
      <c r="K86" s="160">
        <v>0</v>
      </c>
      <c r="L86" s="160">
        <v>0</v>
      </c>
      <c r="M86" s="160">
        <v>1</v>
      </c>
      <c r="N86" s="160">
        <v>0</v>
      </c>
      <c r="O86" s="160">
        <v>0</v>
      </c>
      <c r="P86" s="161">
        <v>2</v>
      </c>
      <c r="Q86" s="18"/>
      <c r="R86" s="18"/>
      <c r="S86" s="18"/>
    </row>
    <row r="87" spans="1:19" x14ac:dyDescent="0.25">
      <c r="A87" s="138"/>
      <c r="B87" s="271" t="s">
        <v>424</v>
      </c>
      <c r="C87" s="134" t="s">
        <v>233</v>
      </c>
      <c r="D87" s="135" t="s">
        <v>361</v>
      </c>
      <c r="E87" s="160">
        <v>1</v>
      </c>
      <c r="F87" s="160">
        <v>0</v>
      </c>
      <c r="G87" s="160">
        <v>1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0</v>
      </c>
      <c r="N87" s="160">
        <v>0</v>
      </c>
      <c r="O87" s="160">
        <v>0</v>
      </c>
      <c r="P87" s="161">
        <v>1</v>
      </c>
      <c r="Q87" s="18"/>
      <c r="R87" s="18"/>
      <c r="S87" s="18"/>
    </row>
    <row r="88" spans="1:19" x14ac:dyDescent="0.25">
      <c r="A88" s="138"/>
      <c r="B88" s="271" t="s">
        <v>1378</v>
      </c>
      <c r="C88" s="134"/>
      <c r="D88" s="135" t="s">
        <v>382</v>
      </c>
      <c r="E88" s="160">
        <v>2</v>
      </c>
      <c r="F88" s="160">
        <v>3</v>
      </c>
      <c r="G88" s="160">
        <v>3</v>
      </c>
      <c r="H88" s="160">
        <v>0</v>
      </c>
      <c r="I88" s="160">
        <v>1</v>
      </c>
      <c r="J88" s="160">
        <v>0</v>
      </c>
      <c r="K88" s="160">
        <v>0</v>
      </c>
      <c r="L88" s="160">
        <v>0</v>
      </c>
      <c r="M88" s="160">
        <v>1</v>
      </c>
      <c r="N88" s="160">
        <v>0</v>
      </c>
      <c r="O88" s="160">
        <v>0</v>
      </c>
      <c r="P88" s="161">
        <v>5</v>
      </c>
      <c r="Q88" s="18"/>
      <c r="R88" s="18"/>
      <c r="S88" s="18"/>
    </row>
    <row r="89" spans="1:19" x14ac:dyDescent="0.25">
      <c r="A89" s="138"/>
      <c r="B89" s="271" t="s">
        <v>423</v>
      </c>
      <c r="C89" s="134" t="s">
        <v>326</v>
      </c>
      <c r="D89" s="135" t="s">
        <v>338</v>
      </c>
      <c r="E89" s="160">
        <v>19</v>
      </c>
      <c r="F89" s="160">
        <v>4</v>
      </c>
      <c r="G89" s="160">
        <v>2</v>
      </c>
      <c r="H89" s="160">
        <v>0</v>
      </c>
      <c r="I89" s="160">
        <v>2</v>
      </c>
      <c r="J89" s="160">
        <v>2</v>
      </c>
      <c r="K89" s="160">
        <v>0</v>
      </c>
      <c r="L89" s="160">
        <v>0</v>
      </c>
      <c r="M89" s="160">
        <v>14</v>
      </c>
      <c r="N89" s="160">
        <v>1</v>
      </c>
      <c r="O89" s="160">
        <v>2</v>
      </c>
      <c r="P89" s="161">
        <v>23</v>
      </c>
      <c r="Q89" s="18"/>
      <c r="R89" s="18"/>
      <c r="S89" s="18"/>
    </row>
    <row r="90" spans="1:19" x14ac:dyDescent="0.25">
      <c r="A90" s="138"/>
      <c r="B90" s="271" t="s">
        <v>1378</v>
      </c>
      <c r="C90" s="134"/>
      <c r="D90" s="135" t="s">
        <v>472</v>
      </c>
      <c r="E90" s="160">
        <v>7</v>
      </c>
      <c r="F90" s="160">
        <v>1</v>
      </c>
      <c r="G90" s="160">
        <v>0</v>
      </c>
      <c r="H90" s="160">
        <v>0</v>
      </c>
      <c r="I90" s="160">
        <v>0</v>
      </c>
      <c r="J90" s="160">
        <v>1</v>
      </c>
      <c r="K90" s="160">
        <v>0</v>
      </c>
      <c r="L90" s="160">
        <v>0</v>
      </c>
      <c r="M90" s="160">
        <v>7</v>
      </c>
      <c r="N90" s="160">
        <v>0</v>
      </c>
      <c r="O90" s="160">
        <v>0</v>
      </c>
      <c r="P90" s="161">
        <v>8</v>
      </c>
      <c r="Q90" s="18"/>
      <c r="R90" s="18"/>
      <c r="S90" s="18"/>
    </row>
    <row r="91" spans="1:19" x14ac:dyDescent="0.25">
      <c r="A91" s="22" t="s">
        <v>251</v>
      </c>
      <c r="B91" s="265" t="s">
        <v>1378</v>
      </c>
      <c r="C91" s="23"/>
      <c r="D91" s="23"/>
      <c r="E91" s="24">
        <v>31</v>
      </c>
      <c r="F91" s="24">
        <v>9</v>
      </c>
      <c r="G91" s="24">
        <v>6</v>
      </c>
      <c r="H91" s="24">
        <v>0</v>
      </c>
      <c r="I91" s="24">
        <v>3</v>
      </c>
      <c r="J91" s="24">
        <v>4</v>
      </c>
      <c r="K91" s="24">
        <v>0</v>
      </c>
      <c r="L91" s="24">
        <v>0</v>
      </c>
      <c r="M91" s="24">
        <v>23</v>
      </c>
      <c r="N91" s="24">
        <v>1</v>
      </c>
      <c r="O91" s="24">
        <v>3</v>
      </c>
      <c r="P91" s="25">
        <v>40</v>
      </c>
      <c r="Q91" s="18"/>
      <c r="R91" s="18"/>
      <c r="S91" s="18"/>
    </row>
    <row r="92" spans="1:19" customFormat="1" ht="15.75" thickBot="1" x14ac:dyDescent="0.3">
      <c r="A92" s="26" t="s">
        <v>15</v>
      </c>
      <c r="B92" s="267"/>
      <c r="C92" s="27"/>
      <c r="D92" s="27"/>
      <c r="E92" s="28">
        <v>330</v>
      </c>
      <c r="F92" s="28">
        <v>594</v>
      </c>
      <c r="G92" s="28">
        <v>243</v>
      </c>
      <c r="H92" s="28">
        <v>3</v>
      </c>
      <c r="I92" s="28">
        <v>127</v>
      </c>
      <c r="J92" s="28">
        <v>77</v>
      </c>
      <c r="K92" s="28">
        <v>7</v>
      </c>
      <c r="L92" s="28">
        <v>1</v>
      </c>
      <c r="M92" s="28">
        <v>414</v>
      </c>
      <c r="N92" s="28">
        <v>11</v>
      </c>
      <c r="O92" s="28">
        <v>41</v>
      </c>
      <c r="P92" s="29">
        <v>924</v>
      </c>
    </row>
  </sheetData>
  <mergeCells count="3">
    <mergeCell ref="A1:P1"/>
    <mergeCell ref="A2:P2"/>
    <mergeCell ref="A3:P3"/>
  </mergeCells>
  <conditionalFormatting sqref="R92">
    <cfRule type="cellIs" dxfId="11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0" orientation="landscape" r:id="rId1"/>
  <rowBreaks count="1" manualBreakCount="1">
    <brk id="48" max="15" man="1"/>
  </rowBreaks>
  <ignoredErrors>
    <ignoredError sqref="B5:B18 B21:B23 B25:B27 B29:B31 B33 B35:B36 B38:B39 B42 B44:B52 B54:B59 B61 B63:B66 B68:B70 B72:B84 B87:B90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3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127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425</v>
      </c>
      <c r="C5" s="134" t="s">
        <v>141</v>
      </c>
      <c r="D5" s="135" t="s">
        <v>361</v>
      </c>
      <c r="E5" s="160">
        <v>26</v>
      </c>
      <c r="F5" s="160">
        <v>6</v>
      </c>
      <c r="G5" s="160">
        <v>0</v>
      </c>
      <c r="H5" s="160">
        <v>0</v>
      </c>
      <c r="I5" s="160">
        <v>1</v>
      </c>
      <c r="J5" s="160">
        <v>15</v>
      </c>
      <c r="K5" s="160">
        <v>1</v>
      </c>
      <c r="L5" s="160">
        <v>0</v>
      </c>
      <c r="M5" s="160">
        <v>12</v>
      </c>
      <c r="N5" s="160">
        <v>0</v>
      </c>
      <c r="O5" s="160">
        <v>3</v>
      </c>
      <c r="P5" s="161">
        <v>32</v>
      </c>
      <c r="Q5" s="18"/>
      <c r="R5" s="18"/>
      <c r="S5" s="18"/>
    </row>
    <row r="6" spans="1:19" x14ac:dyDescent="0.25">
      <c r="A6" s="138"/>
      <c r="B6" s="271" t="s">
        <v>1378</v>
      </c>
      <c r="C6" s="134"/>
      <c r="D6" s="135" t="s">
        <v>471</v>
      </c>
      <c r="E6" s="160">
        <v>5</v>
      </c>
      <c r="F6" s="160">
        <v>3</v>
      </c>
      <c r="G6" s="160">
        <v>1</v>
      </c>
      <c r="H6" s="160">
        <v>0</v>
      </c>
      <c r="I6" s="160">
        <v>0</v>
      </c>
      <c r="J6" s="160">
        <v>3</v>
      </c>
      <c r="K6" s="160">
        <v>0</v>
      </c>
      <c r="L6" s="160">
        <v>0</v>
      </c>
      <c r="M6" s="160">
        <v>3</v>
      </c>
      <c r="N6" s="160">
        <v>0</v>
      </c>
      <c r="O6" s="160">
        <v>1</v>
      </c>
      <c r="P6" s="161">
        <v>8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382</v>
      </c>
      <c r="E7" s="160">
        <v>3</v>
      </c>
      <c r="F7" s="160">
        <v>3</v>
      </c>
      <c r="G7" s="160">
        <v>3</v>
      </c>
      <c r="H7" s="160">
        <v>1</v>
      </c>
      <c r="I7" s="160">
        <v>1</v>
      </c>
      <c r="J7" s="160">
        <v>0</v>
      </c>
      <c r="K7" s="160">
        <v>0</v>
      </c>
      <c r="L7" s="160">
        <v>0</v>
      </c>
      <c r="M7" s="160">
        <v>1</v>
      </c>
      <c r="N7" s="160">
        <v>0</v>
      </c>
      <c r="O7" s="160">
        <v>0</v>
      </c>
      <c r="P7" s="161">
        <v>6</v>
      </c>
      <c r="Q7" s="18"/>
      <c r="R7" s="18"/>
      <c r="S7" s="18"/>
    </row>
    <row r="8" spans="1:19" x14ac:dyDescent="0.25">
      <c r="A8" s="138"/>
      <c r="B8" s="271" t="s">
        <v>426</v>
      </c>
      <c r="C8" s="134" t="s">
        <v>143</v>
      </c>
      <c r="D8" s="135" t="s">
        <v>361</v>
      </c>
      <c r="E8" s="160">
        <v>2</v>
      </c>
      <c r="F8" s="160">
        <v>2</v>
      </c>
      <c r="G8" s="160">
        <v>2</v>
      </c>
      <c r="H8" s="160">
        <v>0</v>
      </c>
      <c r="I8" s="160">
        <v>0</v>
      </c>
      <c r="J8" s="160">
        <v>1</v>
      </c>
      <c r="K8" s="160">
        <v>0</v>
      </c>
      <c r="L8" s="160">
        <v>0</v>
      </c>
      <c r="M8" s="160">
        <v>1</v>
      </c>
      <c r="N8" s="160">
        <v>0</v>
      </c>
      <c r="O8" s="160">
        <v>0</v>
      </c>
      <c r="P8" s="161">
        <v>4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4</v>
      </c>
      <c r="F9" s="160">
        <v>1</v>
      </c>
      <c r="G9" s="160">
        <v>0</v>
      </c>
      <c r="H9" s="160">
        <v>0</v>
      </c>
      <c r="I9" s="160">
        <v>0</v>
      </c>
      <c r="J9" s="160">
        <v>2</v>
      </c>
      <c r="K9" s="160">
        <v>0</v>
      </c>
      <c r="L9" s="160">
        <v>0</v>
      </c>
      <c r="M9" s="160">
        <v>2</v>
      </c>
      <c r="N9" s="160">
        <v>1</v>
      </c>
      <c r="O9" s="160">
        <v>0</v>
      </c>
      <c r="P9" s="161">
        <v>5</v>
      </c>
      <c r="Q9" s="18"/>
      <c r="R9" s="18"/>
      <c r="S9" s="18"/>
    </row>
    <row r="10" spans="1:19" x14ac:dyDescent="0.25">
      <c r="A10" s="22" t="s">
        <v>162</v>
      </c>
      <c r="B10" s="265" t="s">
        <v>1378</v>
      </c>
      <c r="C10" s="23"/>
      <c r="D10" s="23"/>
      <c r="E10" s="24">
        <v>40</v>
      </c>
      <c r="F10" s="24">
        <v>15</v>
      </c>
      <c r="G10" s="24">
        <v>6</v>
      </c>
      <c r="H10" s="24">
        <v>1</v>
      </c>
      <c r="I10" s="24">
        <v>2</v>
      </c>
      <c r="J10" s="24">
        <v>21</v>
      </c>
      <c r="K10" s="24">
        <v>1</v>
      </c>
      <c r="L10" s="24">
        <v>0</v>
      </c>
      <c r="M10" s="24">
        <v>19</v>
      </c>
      <c r="N10" s="24">
        <v>1</v>
      </c>
      <c r="O10" s="24">
        <v>4</v>
      </c>
      <c r="P10" s="25">
        <v>55</v>
      </c>
      <c r="Q10" s="18"/>
      <c r="R10" s="18"/>
      <c r="S10" s="18"/>
    </row>
    <row r="11" spans="1:19" x14ac:dyDescent="0.25">
      <c r="A11" s="138" t="s">
        <v>114</v>
      </c>
      <c r="B11" s="271" t="s">
        <v>400</v>
      </c>
      <c r="C11" s="134" t="s">
        <v>163</v>
      </c>
      <c r="D11" s="135" t="s">
        <v>472</v>
      </c>
      <c r="E11" s="160">
        <v>2</v>
      </c>
      <c r="F11" s="160">
        <v>0</v>
      </c>
      <c r="G11" s="160">
        <v>0</v>
      </c>
      <c r="H11" s="160">
        <v>0</v>
      </c>
      <c r="I11" s="160">
        <v>0</v>
      </c>
      <c r="J11" s="160">
        <v>1</v>
      </c>
      <c r="K11" s="160">
        <v>0</v>
      </c>
      <c r="L11" s="160">
        <v>0</v>
      </c>
      <c r="M11" s="160">
        <v>1</v>
      </c>
      <c r="N11" s="160">
        <v>0</v>
      </c>
      <c r="O11" s="160">
        <v>0</v>
      </c>
      <c r="P11" s="161">
        <v>2</v>
      </c>
      <c r="Q11" s="18"/>
      <c r="R11" s="18"/>
      <c r="S11" s="18"/>
    </row>
    <row r="12" spans="1:19" x14ac:dyDescent="0.25">
      <c r="A12" s="138"/>
      <c r="B12" s="271" t="s">
        <v>1378</v>
      </c>
      <c r="C12" s="134"/>
      <c r="D12" s="135" t="s">
        <v>361</v>
      </c>
      <c r="E12" s="160">
        <v>30</v>
      </c>
      <c r="F12" s="160">
        <v>27</v>
      </c>
      <c r="G12" s="160">
        <v>19</v>
      </c>
      <c r="H12" s="160">
        <v>0</v>
      </c>
      <c r="I12" s="160">
        <v>9</v>
      </c>
      <c r="J12" s="160">
        <v>4</v>
      </c>
      <c r="K12" s="160">
        <v>0</v>
      </c>
      <c r="L12" s="160">
        <v>0</v>
      </c>
      <c r="M12" s="160">
        <v>22</v>
      </c>
      <c r="N12" s="160">
        <v>0</v>
      </c>
      <c r="O12" s="160">
        <v>3</v>
      </c>
      <c r="P12" s="161">
        <v>57</v>
      </c>
      <c r="Q12" s="18"/>
      <c r="R12" s="18"/>
      <c r="S12" s="18"/>
    </row>
    <row r="13" spans="1:19" x14ac:dyDescent="0.25">
      <c r="A13" s="138"/>
      <c r="B13" s="271" t="s">
        <v>1378</v>
      </c>
      <c r="C13" s="134"/>
      <c r="D13" s="135" t="s">
        <v>382</v>
      </c>
      <c r="E13" s="160">
        <v>1</v>
      </c>
      <c r="F13" s="160">
        <v>4</v>
      </c>
      <c r="G13" s="160">
        <v>3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2</v>
      </c>
      <c r="N13" s="160">
        <v>0</v>
      </c>
      <c r="O13" s="160">
        <v>0</v>
      </c>
      <c r="P13" s="161">
        <v>5</v>
      </c>
      <c r="Q13" s="18"/>
      <c r="R13" s="18"/>
      <c r="S13" s="18"/>
    </row>
    <row r="14" spans="1:19" x14ac:dyDescent="0.25">
      <c r="A14" s="138"/>
      <c r="B14" s="271" t="s">
        <v>401</v>
      </c>
      <c r="C14" s="134" t="s">
        <v>164</v>
      </c>
      <c r="D14" s="135" t="s">
        <v>338</v>
      </c>
      <c r="E14" s="160">
        <v>8</v>
      </c>
      <c r="F14" s="160">
        <v>14</v>
      </c>
      <c r="G14" s="160">
        <v>1</v>
      </c>
      <c r="H14" s="160">
        <v>0</v>
      </c>
      <c r="I14" s="160">
        <v>2</v>
      </c>
      <c r="J14" s="160">
        <v>2</v>
      </c>
      <c r="K14" s="160">
        <v>0</v>
      </c>
      <c r="L14" s="160">
        <v>0</v>
      </c>
      <c r="M14" s="160">
        <v>16</v>
      </c>
      <c r="N14" s="160">
        <v>0</v>
      </c>
      <c r="O14" s="160">
        <v>1</v>
      </c>
      <c r="P14" s="161">
        <v>22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3</v>
      </c>
      <c r="F15" s="160">
        <v>4</v>
      </c>
      <c r="G15" s="160">
        <v>4</v>
      </c>
      <c r="H15" s="160">
        <v>0</v>
      </c>
      <c r="I15" s="160">
        <v>0</v>
      </c>
      <c r="J15" s="160">
        <v>0</v>
      </c>
      <c r="K15" s="160">
        <v>1</v>
      </c>
      <c r="L15" s="160">
        <v>0</v>
      </c>
      <c r="M15" s="160">
        <v>2</v>
      </c>
      <c r="N15" s="160">
        <v>0</v>
      </c>
      <c r="O15" s="160">
        <v>0</v>
      </c>
      <c r="P15" s="161">
        <v>7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3</v>
      </c>
      <c r="F16" s="160">
        <v>1</v>
      </c>
      <c r="G16" s="160">
        <v>1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3</v>
      </c>
      <c r="N16" s="160">
        <v>0</v>
      </c>
      <c r="O16" s="160">
        <v>0</v>
      </c>
      <c r="P16" s="161">
        <v>4</v>
      </c>
      <c r="Q16" s="18"/>
      <c r="R16" s="18"/>
      <c r="S16" s="18"/>
    </row>
    <row r="17" spans="1:19" x14ac:dyDescent="0.25">
      <c r="A17" s="138"/>
      <c r="B17" s="271" t="s">
        <v>402</v>
      </c>
      <c r="C17" s="134" t="s">
        <v>166</v>
      </c>
      <c r="D17" s="135" t="s">
        <v>338</v>
      </c>
      <c r="E17" s="160">
        <v>3</v>
      </c>
      <c r="F17" s="160">
        <v>16</v>
      </c>
      <c r="G17" s="160">
        <v>3</v>
      </c>
      <c r="H17" s="160">
        <v>1</v>
      </c>
      <c r="I17" s="160">
        <v>0</v>
      </c>
      <c r="J17" s="160">
        <v>0</v>
      </c>
      <c r="K17" s="160">
        <v>0</v>
      </c>
      <c r="L17" s="160">
        <v>0</v>
      </c>
      <c r="M17" s="160">
        <v>13</v>
      </c>
      <c r="N17" s="160">
        <v>0</v>
      </c>
      <c r="O17" s="160">
        <v>2</v>
      </c>
      <c r="P17" s="161">
        <v>19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361</v>
      </c>
      <c r="E18" s="160">
        <v>9</v>
      </c>
      <c r="F18" s="160">
        <v>25</v>
      </c>
      <c r="G18" s="160">
        <v>6</v>
      </c>
      <c r="H18" s="160">
        <v>0</v>
      </c>
      <c r="I18" s="160">
        <v>3</v>
      </c>
      <c r="J18" s="160">
        <v>3</v>
      </c>
      <c r="K18" s="160">
        <v>0</v>
      </c>
      <c r="L18" s="160">
        <v>0</v>
      </c>
      <c r="M18" s="160">
        <v>20</v>
      </c>
      <c r="N18" s="160">
        <v>0</v>
      </c>
      <c r="O18" s="160">
        <v>2</v>
      </c>
      <c r="P18" s="161">
        <v>34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0</v>
      </c>
      <c r="F19" s="160">
        <v>4</v>
      </c>
      <c r="G19" s="160">
        <v>2</v>
      </c>
      <c r="H19" s="160">
        <v>0</v>
      </c>
      <c r="I19" s="160">
        <v>1</v>
      </c>
      <c r="J19" s="160">
        <v>0</v>
      </c>
      <c r="K19" s="160">
        <v>0</v>
      </c>
      <c r="L19" s="160">
        <v>0</v>
      </c>
      <c r="M19" s="160">
        <v>1</v>
      </c>
      <c r="N19" s="160">
        <v>0</v>
      </c>
      <c r="O19" s="160">
        <v>0</v>
      </c>
      <c r="P19" s="161">
        <v>4</v>
      </c>
      <c r="Q19" s="18"/>
      <c r="R19" s="18"/>
      <c r="S19" s="18"/>
    </row>
    <row r="20" spans="1:19" x14ac:dyDescent="0.25">
      <c r="A20" s="138"/>
      <c r="B20" s="271" t="s">
        <v>427</v>
      </c>
      <c r="C20" s="134" t="s">
        <v>167</v>
      </c>
      <c r="D20" s="135" t="s">
        <v>361</v>
      </c>
      <c r="E20" s="160">
        <v>3</v>
      </c>
      <c r="F20" s="160">
        <v>7</v>
      </c>
      <c r="G20" s="160">
        <v>6</v>
      </c>
      <c r="H20" s="160">
        <v>0</v>
      </c>
      <c r="I20" s="160">
        <v>1</v>
      </c>
      <c r="J20" s="160">
        <v>1</v>
      </c>
      <c r="K20" s="160">
        <v>0</v>
      </c>
      <c r="L20" s="160">
        <v>0</v>
      </c>
      <c r="M20" s="160">
        <v>2</v>
      </c>
      <c r="N20" s="160">
        <v>0</v>
      </c>
      <c r="O20" s="160">
        <v>0</v>
      </c>
      <c r="P20" s="161">
        <v>10</v>
      </c>
      <c r="Q20" s="18"/>
      <c r="R20" s="18"/>
      <c r="S20" s="18"/>
    </row>
    <row r="21" spans="1:19" x14ac:dyDescent="0.25">
      <c r="A21" s="138"/>
      <c r="B21" s="271" t="s">
        <v>1378</v>
      </c>
      <c r="C21" s="134"/>
      <c r="D21" s="135" t="s">
        <v>382</v>
      </c>
      <c r="E21" s="160">
        <v>1</v>
      </c>
      <c r="F21" s="160">
        <v>4</v>
      </c>
      <c r="G21" s="160">
        <v>0</v>
      </c>
      <c r="H21" s="160">
        <v>0</v>
      </c>
      <c r="I21" s="160">
        <v>3</v>
      </c>
      <c r="J21" s="160">
        <v>0</v>
      </c>
      <c r="K21" s="160">
        <v>0</v>
      </c>
      <c r="L21" s="160">
        <v>0</v>
      </c>
      <c r="M21" s="160">
        <v>2</v>
      </c>
      <c r="N21" s="160">
        <v>0</v>
      </c>
      <c r="O21" s="160">
        <v>0</v>
      </c>
      <c r="P21" s="161">
        <v>5</v>
      </c>
      <c r="Q21" s="18"/>
      <c r="R21" s="18"/>
      <c r="S21" s="18"/>
    </row>
    <row r="22" spans="1:19" x14ac:dyDescent="0.25">
      <c r="A22" s="138"/>
      <c r="B22" s="271" t="s">
        <v>414</v>
      </c>
      <c r="C22" s="134" t="s">
        <v>328</v>
      </c>
      <c r="D22" s="135" t="s">
        <v>338</v>
      </c>
      <c r="E22" s="160">
        <v>0</v>
      </c>
      <c r="F22" s="160">
        <v>3</v>
      </c>
      <c r="G22" s="160">
        <v>0</v>
      </c>
      <c r="H22" s="160">
        <v>0</v>
      </c>
      <c r="I22" s="160">
        <v>1</v>
      </c>
      <c r="J22" s="160">
        <v>0</v>
      </c>
      <c r="K22" s="160">
        <v>0</v>
      </c>
      <c r="L22" s="160">
        <v>0</v>
      </c>
      <c r="M22" s="160">
        <v>1</v>
      </c>
      <c r="N22" s="160">
        <v>0</v>
      </c>
      <c r="O22" s="160">
        <v>1</v>
      </c>
      <c r="P22" s="161">
        <v>3</v>
      </c>
      <c r="Q22" s="18"/>
      <c r="R22" s="18"/>
      <c r="S22" s="18"/>
    </row>
    <row r="23" spans="1:19" x14ac:dyDescent="0.25">
      <c r="A23" s="138"/>
      <c r="B23" s="271" t="s">
        <v>413</v>
      </c>
      <c r="C23" s="134" t="s">
        <v>300</v>
      </c>
      <c r="D23" s="135" t="s">
        <v>338</v>
      </c>
      <c r="E23" s="160">
        <v>0</v>
      </c>
      <c r="F23" s="160">
        <v>2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2</v>
      </c>
      <c r="N23" s="160">
        <v>0</v>
      </c>
      <c r="O23" s="160">
        <v>0</v>
      </c>
      <c r="P23" s="161">
        <v>2</v>
      </c>
      <c r="Q23" s="18"/>
      <c r="R23" s="18"/>
      <c r="S23" s="18"/>
    </row>
    <row r="24" spans="1:19" x14ac:dyDescent="0.25">
      <c r="A24" s="138"/>
      <c r="B24" s="271" t="s">
        <v>406</v>
      </c>
      <c r="C24" s="134" t="s">
        <v>301</v>
      </c>
      <c r="D24" s="135" t="s">
        <v>338</v>
      </c>
      <c r="E24" s="160">
        <v>4</v>
      </c>
      <c r="F24" s="160">
        <v>22</v>
      </c>
      <c r="G24" s="160">
        <v>6</v>
      </c>
      <c r="H24" s="160">
        <v>0</v>
      </c>
      <c r="I24" s="160">
        <v>0</v>
      </c>
      <c r="J24" s="160">
        <v>7</v>
      </c>
      <c r="K24" s="160">
        <v>1</v>
      </c>
      <c r="L24" s="160">
        <v>0</v>
      </c>
      <c r="M24" s="160">
        <v>9</v>
      </c>
      <c r="N24" s="160">
        <v>0</v>
      </c>
      <c r="O24" s="160">
        <v>3</v>
      </c>
      <c r="P24" s="161">
        <v>26</v>
      </c>
      <c r="Q24" s="18"/>
      <c r="R24" s="18"/>
      <c r="S24" s="18"/>
    </row>
    <row r="25" spans="1:19" x14ac:dyDescent="0.25">
      <c r="A25" s="138"/>
      <c r="B25" s="271" t="s">
        <v>403</v>
      </c>
      <c r="C25" s="134" t="s">
        <v>168</v>
      </c>
      <c r="D25" s="135" t="s">
        <v>338</v>
      </c>
      <c r="E25" s="160">
        <v>3</v>
      </c>
      <c r="F25" s="160">
        <v>27</v>
      </c>
      <c r="G25" s="160">
        <v>6</v>
      </c>
      <c r="H25" s="160">
        <v>0</v>
      </c>
      <c r="I25" s="160">
        <v>5</v>
      </c>
      <c r="J25" s="160">
        <v>5</v>
      </c>
      <c r="K25" s="160">
        <v>0</v>
      </c>
      <c r="L25" s="160">
        <v>0</v>
      </c>
      <c r="M25" s="160">
        <v>12</v>
      </c>
      <c r="N25" s="160">
        <v>1</v>
      </c>
      <c r="O25" s="160">
        <v>1</v>
      </c>
      <c r="P25" s="161">
        <v>30</v>
      </c>
      <c r="Q25" s="18"/>
      <c r="R25" s="18"/>
      <c r="S25" s="18"/>
    </row>
    <row r="26" spans="1:19" x14ac:dyDescent="0.25">
      <c r="A26" s="138"/>
      <c r="B26" s="271" t="s">
        <v>1378</v>
      </c>
      <c r="C26" s="134"/>
      <c r="D26" s="135" t="s">
        <v>361</v>
      </c>
      <c r="E26" s="160">
        <v>5</v>
      </c>
      <c r="F26" s="160">
        <v>22</v>
      </c>
      <c r="G26" s="160">
        <v>15</v>
      </c>
      <c r="H26" s="160">
        <v>0</v>
      </c>
      <c r="I26" s="160">
        <v>6</v>
      </c>
      <c r="J26" s="160">
        <v>1</v>
      </c>
      <c r="K26" s="160">
        <v>0</v>
      </c>
      <c r="L26" s="160">
        <v>0</v>
      </c>
      <c r="M26" s="160">
        <v>4</v>
      </c>
      <c r="N26" s="160">
        <v>0</v>
      </c>
      <c r="O26" s="160">
        <v>1</v>
      </c>
      <c r="P26" s="161">
        <v>27</v>
      </c>
      <c r="Q26" s="18"/>
      <c r="R26" s="18"/>
      <c r="S26" s="18"/>
    </row>
    <row r="27" spans="1:19" x14ac:dyDescent="0.25">
      <c r="A27" s="138"/>
      <c r="B27" s="271" t="s">
        <v>1378</v>
      </c>
      <c r="C27" s="134"/>
      <c r="D27" s="135" t="s">
        <v>382</v>
      </c>
      <c r="E27" s="160">
        <v>0</v>
      </c>
      <c r="F27" s="160">
        <v>3</v>
      </c>
      <c r="G27" s="160">
        <v>2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1</v>
      </c>
      <c r="N27" s="160">
        <v>0</v>
      </c>
      <c r="O27" s="160">
        <v>0</v>
      </c>
      <c r="P27" s="161">
        <v>3</v>
      </c>
      <c r="Q27" s="18"/>
      <c r="R27" s="18"/>
      <c r="S27" s="18"/>
    </row>
    <row r="28" spans="1:19" x14ac:dyDescent="0.25">
      <c r="A28" s="138"/>
      <c r="B28" s="271" t="s">
        <v>408</v>
      </c>
      <c r="C28" s="134" t="s">
        <v>332</v>
      </c>
      <c r="D28" s="135" t="s">
        <v>338</v>
      </c>
      <c r="E28" s="160">
        <v>0</v>
      </c>
      <c r="F28" s="160">
        <v>1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1</v>
      </c>
      <c r="N28" s="160">
        <v>0</v>
      </c>
      <c r="O28" s="160">
        <v>0</v>
      </c>
      <c r="P28" s="161">
        <v>1</v>
      </c>
      <c r="Q28" s="18"/>
      <c r="R28" s="18"/>
      <c r="S28" s="18"/>
    </row>
    <row r="29" spans="1:19" x14ac:dyDescent="0.25">
      <c r="A29" s="138"/>
      <c r="B29" s="271" t="s">
        <v>432</v>
      </c>
      <c r="C29" s="134" t="s">
        <v>169</v>
      </c>
      <c r="D29" s="135" t="s">
        <v>361</v>
      </c>
      <c r="E29" s="160">
        <v>4</v>
      </c>
      <c r="F29" s="160">
        <v>12</v>
      </c>
      <c r="G29" s="160">
        <v>1</v>
      </c>
      <c r="H29" s="160">
        <v>0</v>
      </c>
      <c r="I29" s="160">
        <v>4</v>
      </c>
      <c r="J29" s="160">
        <v>1</v>
      </c>
      <c r="K29" s="160">
        <v>0</v>
      </c>
      <c r="L29" s="160">
        <v>0</v>
      </c>
      <c r="M29" s="160">
        <v>9</v>
      </c>
      <c r="N29" s="160">
        <v>0</v>
      </c>
      <c r="O29" s="160">
        <v>1</v>
      </c>
      <c r="P29" s="161">
        <v>16</v>
      </c>
      <c r="Q29" s="18"/>
      <c r="R29" s="18"/>
      <c r="S29" s="18"/>
    </row>
    <row r="30" spans="1:19" x14ac:dyDescent="0.25">
      <c r="A30" s="138"/>
      <c r="B30" s="271" t="s">
        <v>430</v>
      </c>
      <c r="C30" s="134" t="s">
        <v>901</v>
      </c>
      <c r="D30" s="135" t="s">
        <v>361</v>
      </c>
      <c r="E30" s="160">
        <v>1</v>
      </c>
      <c r="F30" s="160">
        <v>4</v>
      </c>
      <c r="G30" s="160">
        <v>3</v>
      </c>
      <c r="H30" s="160">
        <v>0</v>
      </c>
      <c r="I30" s="160">
        <v>1</v>
      </c>
      <c r="J30" s="160">
        <v>1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1">
        <v>5</v>
      </c>
      <c r="Q30" s="18"/>
      <c r="R30" s="18"/>
      <c r="S30" s="18"/>
    </row>
    <row r="31" spans="1:19" x14ac:dyDescent="0.25">
      <c r="A31" s="138"/>
      <c r="B31" s="271" t="s">
        <v>429</v>
      </c>
      <c r="C31" s="134" t="s">
        <v>171</v>
      </c>
      <c r="D31" s="135" t="s">
        <v>361</v>
      </c>
      <c r="E31" s="160">
        <v>1</v>
      </c>
      <c r="F31" s="160">
        <v>10</v>
      </c>
      <c r="G31" s="160">
        <v>4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5</v>
      </c>
      <c r="N31" s="160">
        <v>0</v>
      </c>
      <c r="O31" s="160">
        <v>2</v>
      </c>
      <c r="P31" s="161">
        <v>11</v>
      </c>
      <c r="Q31" s="18"/>
      <c r="R31" s="18"/>
      <c r="S31" s="18"/>
    </row>
    <row r="32" spans="1:19" x14ac:dyDescent="0.25">
      <c r="A32" s="138"/>
      <c r="B32" s="271" t="s">
        <v>1378</v>
      </c>
      <c r="C32" s="134"/>
      <c r="D32" s="135" t="s">
        <v>471</v>
      </c>
      <c r="E32" s="160">
        <v>0</v>
      </c>
      <c r="F32" s="160">
        <v>4</v>
      </c>
      <c r="G32" s="160">
        <v>0</v>
      </c>
      <c r="H32" s="160">
        <v>0</v>
      </c>
      <c r="I32" s="160">
        <v>1</v>
      </c>
      <c r="J32" s="160">
        <v>0</v>
      </c>
      <c r="K32" s="160">
        <v>0</v>
      </c>
      <c r="L32" s="160">
        <v>0</v>
      </c>
      <c r="M32" s="160">
        <v>3</v>
      </c>
      <c r="N32" s="160">
        <v>0</v>
      </c>
      <c r="O32" s="160">
        <v>0</v>
      </c>
      <c r="P32" s="161">
        <v>4</v>
      </c>
      <c r="Q32" s="18"/>
      <c r="R32" s="18"/>
      <c r="S32" s="18"/>
    </row>
    <row r="33" spans="1:19" x14ac:dyDescent="0.25">
      <c r="A33" s="138"/>
      <c r="B33" s="271" t="s">
        <v>431</v>
      </c>
      <c r="C33" s="134" t="s">
        <v>172</v>
      </c>
      <c r="D33" s="135" t="s">
        <v>361</v>
      </c>
      <c r="E33" s="160">
        <v>0</v>
      </c>
      <c r="F33" s="160">
        <v>1</v>
      </c>
      <c r="G33" s="160">
        <v>0</v>
      </c>
      <c r="H33" s="160">
        <v>0</v>
      </c>
      <c r="I33" s="160">
        <v>0</v>
      </c>
      <c r="J33" s="160">
        <v>1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1">
        <v>1</v>
      </c>
      <c r="Q33" s="18"/>
      <c r="R33" s="18"/>
      <c r="S33" s="18"/>
    </row>
    <row r="34" spans="1:19" x14ac:dyDescent="0.25">
      <c r="A34" s="138"/>
      <c r="B34" s="271" t="s">
        <v>409</v>
      </c>
      <c r="C34" s="134" t="s">
        <v>329</v>
      </c>
      <c r="D34" s="135" t="s">
        <v>338</v>
      </c>
      <c r="E34" s="160">
        <v>0</v>
      </c>
      <c r="F34" s="160">
        <v>1</v>
      </c>
      <c r="G34" s="160">
        <v>0</v>
      </c>
      <c r="H34" s="160">
        <v>0</v>
      </c>
      <c r="I34" s="160">
        <v>0</v>
      </c>
      <c r="J34" s="160">
        <v>1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1</v>
      </c>
      <c r="Q34" s="18"/>
      <c r="R34" s="18"/>
      <c r="S34" s="18"/>
    </row>
    <row r="35" spans="1:19" x14ac:dyDescent="0.25">
      <c r="A35" s="138"/>
      <c r="B35" s="271" t="s">
        <v>405</v>
      </c>
      <c r="C35" s="134" t="s">
        <v>173</v>
      </c>
      <c r="D35" s="135" t="s">
        <v>338</v>
      </c>
      <c r="E35" s="160">
        <v>6</v>
      </c>
      <c r="F35" s="160">
        <v>9</v>
      </c>
      <c r="G35" s="160">
        <v>2</v>
      </c>
      <c r="H35" s="160">
        <v>0</v>
      </c>
      <c r="I35" s="160">
        <v>1</v>
      </c>
      <c r="J35" s="160">
        <v>5</v>
      </c>
      <c r="K35" s="160">
        <v>0</v>
      </c>
      <c r="L35" s="160">
        <v>0</v>
      </c>
      <c r="M35" s="160">
        <v>6</v>
      </c>
      <c r="N35" s="160">
        <v>0</v>
      </c>
      <c r="O35" s="160">
        <v>1</v>
      </c>
      <c r="P35" s="161">
        <v>15</v>
      </c>
      <c r="Q35" s="18"/>
      <c r="R35" s="18"/>
      <c r="S35" s="18"/>
    </row>
    <row r="36" spans="1:19" x14ac:dyDescent="0.25">
      <c r="A36" s="138"/>
      <c r="B36" s="271" t="s">
        <v>1378</v>
      </c>
      <c r="C36" s="134"/>
      <c r="D36" s="135" t="s">
        <v>361</v>
      </c>
      <c r="E36" s="160">
        <v>5</v>
      </c>
      <c r="F36" s="160">
        <v>21</v>
      </c>
      <c r="G36" s="160">
        <v>14</v>
      </c>
      <c r="H36" s="160">
        <v>0</v>
      </c>
      <c r="I36" s="160">
        <v>3</v>
      </c>
      <c r="J36" s="160">
        <v>4</v>
      </c>
      <c r="K36" s="160">
        <v>0</v>
      </c>
      <c r="L36" s="160">
        <v>0</v>
      </c>
      <c r="M36" s="160">
        <v>4</v>
      </c>
      <c r="N36" s="160">
        <v>0</v>
      </c>
      <c r="O36" s="160">
        <v>1</v>
      </c>
      <c r="P36" s="161">
        <v>26</v>
      </c>
      <c r="Q36" s="18"/>
      <c r="R36" s="18"/>
      <c r="S36" s="18"/>
    </row>
    <row r="37" spans="1:19" x14ac:dyDescent="0.25">
      <c r="A37" s="138"/>
      <c r="B37" s="271" t="s">
        <v>1378</v>
      </c>
      <c r="C37" s="134"/>
      <c r="D37" s="135" t="s">
        <v>382</v>
      </c>
      <c r="E37" s="160">
        <v>0</v>
      </c>
      <c r="F37" s="160">
        <v>2</v>
      </c>
      <c r="G37" s="160">
        <v>1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1</v>
      </c>
      <c r="N37" s="160">
        <v>0</v>
      </c>
      <c r="O37" s="160">
        <v>0</v>
      </c>
      <c r="P37" s="161">
        <v>2</v>
      </c>
      <c r="Q37" s="18"/>
      <c r="R37" s="18"/>
      <c r="S37" s="18"/>
    </row>
    <row r="38" spans="1:19" x14ac:dyDescent="0.25">
      <c r="A38" s="138"/>
      <c r="B38" s="271" t="s">
        <v>428</v>
      </c>
      <c r="C38" s="134" t="s">
        <v>174</v>
      </c>
      <c r="D38" s="135" t="s">
        <v>361</v>
      </c>
      <c r="E38" s="160">
        <v>0</v>
      </c>
      <c r="F38" s="160">
        <v>3</v>
      </c>
      <c r="G38" s="160">
        <v>0</v>
      </c>
      <c r="H38" s="160">
        <v>0</v>
      </c>
      <c r="I38" s="160">
        <v>0</v>
      </c>
      <c r="J38" s="160">
        <v>1</v>
      </c>
      <c r="K38" s="160">
        <v>0</v>
      </c>
      <c r="L38" s="160">
        <v>0</v>
      </c>
      <c r="M38" s="160">
        <v>2</v>
      </c>
      <c r="N38" s="160">
        <v>0</v>
      </c>
      <c r="O38" s="160">
        <v>0</v>
      </c>
      <c r="P38" s="161">
        <v>3</v>
      </c>
      <c r="Q38" s="18"/>
      <c r="R38" s="18"/>
      <c r="S38" s="18"/>
    </row>
    <row r="39" spans="1:19" x14ac:dyDescent="0.25">
      <c r="A39" s="138"/>
      <c r="B39" s="271" t="s">
        <v>410</v>
      </c>
      <c r="C39" s="134" t="s">
        <v>330</v>
      </c>
      <c r="D39" s="135" t="s">
        <v>338</v>
      </c>
      <c r="E39" s="160">
        <v>0</v>
      </c>
      <c r="F39" s="160">
        <v>4</v>
      </c>
      <c r="G39" s="160">
        <v>0</v>
      </c>
      <c r="H39" s="160">
        <v>0</v>
      </c>
      <c r="I39" s="160">
        <v>0</v>
      </c>
      <c r="J39" s="160">
        <v>4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4</v>
      </c>
      <c r="Q39" s="18"/>
      <c r="R39" s="18"/>
      <c r="S39" s="18"/>
    </row>
    <row r="40" spans="1:19" x14ac:dyDescent="0.25">
      <c r="A40" s="138"/>
      <c r="B40" s="271" t="s">
        <v>444</v>
      </c>
      <c r="C40" s="134" t="s">
        <v>175</v>
      </c>
      <c r="D40" s="135" t="s">
        <v>361</v>
      </c>
      <c r="E40" s="160">
        <v>0</v>
      </c>
      <c r="F40" s="160">
        <v>3</v>
      </c>
      <c r="G40" s="160">
        <v>2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1</v>
      </c>
      <c r="P40" s="161">
        <v>3</v>
      </c>
      <c r="Q40" s="18"/>
      <c r="R40" s="18"/>
      <c r="S40" s="18"/>
    </row>
    <row r="41" spans="1:19" x14ac:dyDescent="0.25">
      <c r="A41" s="138"/>
      <c r="B41" s="271" t="s">
        <v>404</v>
      </c>
      <c r="C41" s="134" t="s">
        <v>176</v>
      </c>
      <c r="D41" s="135" t="s">
        <v>338</v>
      </c>
      <c r="E41" s="160">
        <v>5</v>
      </c>
      <c r="F41" s="160">
        <v>17</v>
      </c>
      <c r="G41" s="160">
        <v>1</v>
      </c>
      <c r="H41" s="160">
        <v>0</v>
      </c>
      <c r="I41" s="160">
        <v>2</v>
      </c>
      <c r="J41" s="160">
        <v>4</v>
      </c>
      <c r="K41" s="160">
        <v>0</v>
      </c>
      <c r="L41" s="160">
        <v>0</v>
      </c>
      <c r="M41" s="160">
        <v>14</v>
      </c>
      <c r="N41" s="160">
        <v>0</v>
      </c>
      <c r="O41" s="160">
        <v>1</v>
      </c>
      <c r="P41" s="161">
        <v>22</v>
      </c>
      <c r="Q41" s="18"/>
      <c r="R41" s="18"/>
      <c r="S41" s="18"/>
    </row>
    <row r="42" spans="1:19" x14ac:dyDescent="0.25">
      <c r="A42" s="138"/>
      <c r="B42" s="271" t="s">
        <v>1378</v>
      </c>
      <c r="C42" s="134"/>
      <c r="D42" s="135" t="s">
        <v>361</v>
      </c>
      <c r="E42" s="160">
        <v>7</v>
      </c>
      <c r="F42" s="160">
        <v>47</v>
      </c>
      <c r="G42" s="160">
        <v>32</v>
      </c>
      <c r="H42" s="160">
        <v>0</v>
      </c>
      <c r="I42" s="160">
        <v>8</v>
      </c>
      <c r="J42" s="160">
        <v>1</v>
      </c>
      <c r="K42" s="160">
        <v>0</v>
      </c>
      <c r="L42" s="160">
        <v>0</v>
      </c>
      <c r="M42" s="160">
        <v>10</v>
      </c>
      <c r="N42" s="160">
        <v>1</v>
      </c>
      <c r="O42" s="160">
        <v>2</v>
      </c>
      <c r="P42" s="161">
        <v>54</v>
      </c>
      <c r="Q42" s="18"/>
      <c r="R42" s="18"/>
      <c r="S42" s="18"/>
    </row>
    <row r="43" spans="1:19" x14ac:dyDescent="0.25">
      <c r="A43" s="138"/>
      <c r="B43" s="271" t="s">
        <v>1378</v>
      </c>
      <c r="C43" s="134"/>
      <c r="D43" s="135" t="s">
        <v>382</v>
      </c>
      <c r="E43" s="160">
        <v>0</v>
      </c>
      <c r="F43" s="160">
        <v>4</v>
      </c>
      <c r="G43" s="160">
        <v>2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2</v>
      </c>
      <c r="N43" s="160">
        <v>0</v>
      </c>
      <c r="O43" s="160">
        <v>0</v>
      </c>
      <c r="P43" s="161">
        <v>4</v>
      </c>
      <c r="Q43" s="18"/>
      <c r="R43" s="18"/>
      <c r="S43" s="18"/>
    </row>
    <row r="44" spans="1:19" x14ac:dyDescent="0.25">
      <c r="A44" s="138"/>
      <c r="B44" s="271" t="s">
        <v>412</v>
      </c>
      <c r="C44" s="134" t="s">
        <v>303</v>
      </c>
      <c r="D44" s="135" t="s">
        <v>338</v>
      </c>
      <c r="E44" s="160">
        <v>1</v>
      </c>
      <c r="F44" s="160">
        <v>19</v>
      </c>
      <c r="G44" s="160">
        <v>8</v>
      </c>
      <c r="H44" s="160">
        <v>0</v>
      </c>
      <c r="I44" s="160">
        <v>1</v>
      </c>
      <c r="J44" s="160">
        <v>1</v>
      </c>
      <c r="K44" s="160">
        <v>1</v>
      </c>
      <c r="L44" s="160">
        <v>0</v>
      </c>
      <c r="M44" s="160">
        <v>9</v>
      </c>
      <c r="N44" s="160">
        <v>0</v>
      </c>
      <c r="O44" s="160">
        <v>0</v>
      </c>
      <c r="P44" s="161">
        <v>20</v>
      </c>
      <c r="Q44" s="18"/>
      <c r="R44" s="18"/>
      <c r="S44" s="18"/>
    </row>
    <row r="45" spans="1:19" x14ac:dyDescent="0.25">
      <c r="A45" s="138"/>
      <c r="B45" s="271" t="s">
        <v>462</v>
      </c>
      <c r="C45" s="134" t="s">
        <v>463</v>
      </c>
      <c r="D45" s="135" t="s">
        <v>471</v>
      </c>
      <c r="E45" s="160">
        <v>1</v>
      </c>
      <c r="F45" s="160">
        <v>0</v>
      </c>
      <c r="G45" s="160">
        <v>0</v>
      </c>
      <c r="H45" s="160">
        <v>0</v>
      </c>
      <c r="I45" s="160">
        <v>0</v>
      </c>
      <c r="J45" s="160">
        <v>1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1">
        <v>1</v>
      </c>
      <c r="Q45" s="18"/>
      <c r="R45" s="18"/>
      <c r="S45" s="18"/>
    </row>
    <row r="46" spans="1:19" x14ac:dyDescent="0.25">
      <c r="A46" s="22" t="s">
        <v>177</v>
      </c>
      <c r="B46" s="265" t="s">
        <v>1378</v>
      </c>
      <c r="C46" s="23"/>
      <c r="D46" s="23"/>
      <c r="E46" s="24">
        <v>106</v>
      </c>
      <c r="F46" s="24">
        <v>347</v>
      </c>
      <c r="G46" s="24">
        <v>144</v>
      </c>
      <c r="H46" s="24">
        <v>1</v>
      </c>
      <c r="I46" s="24">
        <v>52</v>
      </c>
      <c r="J46" s="24">
        <v>49</v>
      </c>
      <c r="K46" s="24">
        <v>3</v>
      </c>
      <c r="L46" s="24">
        <v>0</v>
      </c>
      <c r="M46" s="24">
        <v>179</v>
      </c>
      <c r="N46" s="24">
        <v>2</v>
      </c>
      <c r="O46" s="24">
        <v>23</v>
      </c>
      <c r="P46" s="25">
        <v>453</v>
      </c>
      <c r="Q46" s="18"/>
      <c r="R46" s="18"/>
      <c r="S46" s="18"/>
    </row>
    <row r="47" spans="1:19" x14ac:dyDescent="0.25">
      <c r="A47" s="138" t="s">
        <v>115</v>
      </c>
      <c r="B47" s="271" t="s">
        <v>458</v>
      </c>
      <c r="C47" s="134" t="s">
        <v>459</v>
      </c>
      <c r="D47" s="135" t="s">
        <v>471</v>
      </c>
      <c r="E47" s="160">
        <v>1</v>
      </c>
      <c r="F47" s="160">
        <v>2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2</v>
      </c>
      <c r="N47" s="160">
        <v>0</v>
      </c>
      <c r="O47" s="160">
        <v>1</v>
      </c>
      <c r="P47" s="161">
        <v>3</v>
      </c>
      <c r="Q47" s="18"/>
      <c r="R47" s="18"/>
      <c r="S47" s="18"/>
    </row>
    <row r="48" spans="1:19" x14ac:dyDescent="0.25">
      <c r="A48" s="22" t="s">
        <v>186</v>
      </c>
      <c r="B48" s="265" t="s">
        <v>1378</v>
      </c>
      <c r="C48" s="23"/>
      <c r="D48" s="23"/>
      <c r="E48" s="24">
        <v>1</v>
      </c>
      <c r="F48" s="24">
        <v>2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2</v>
      </c>
      <c r="N48" s="24">
        <v>0</v>
      </c>
      <c r="O48" s="24">
        <v>1</v>
      </c>
      <c r="P48" s="25">
        <v>3</v>
      </c>
      <c r="Q48" s="18"/>
      <c r="R48" s="18"/>
      <c r="S48" s="18"/>
    </row>
    <row r="49" spans="1:19" x14ac:dyDescent="0.25">
      <c r="A49" s="138" t="s">
        <v>116</v>
      </c>
      <c r="B49" s="271" t="s">
        <v>433</v>
      </c>
      <c r="C49" s="134" t="s">
        <v>187</v>
      </c>
      <c r="D49" s="135" t="s">
        <v>382</v>
      </c>
      <c r="E49" s="160">
        <v>1</v>
      </c>
      <c r="F49" s="160">
        <v>2</v>
      </c>
      <c r="G49" s="160">
        <v>1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2</v>
      </c>
      <c r="N49" s="160">
        <v>0</v>
      </c>
      <c r="O49" s="160">
        <v>0</v>
      </c>
      <c r="P49" s="161">
        <v>3</v>
      </c>
      <c r="Q49" s="18"/>
      <c r="R49" s="18"/>
      <c r="S49" s="18"/>
    </row>
    <row r="50" spans="1:19" x14ac:dyDescent="0.25">
      <c r="A50" s="22" t="s">
        <v>188</v>
      </c>
      <c r="B50" s="265" t="s">
        <v>1378</v>
      </c>
      <c r="C50" s="23"/>
      <c r="D50" s="23"/>
      <c r="E50" s="24">
        <v>1</v>
      </c>
      <c r="F50" s="24">
        <v>2</v>
      </c>
      <c r="G50" s="24">
        <v>1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2</v>
      </c>
      <c r="N50" s="24">
        <v>0</v>
      </c>
      <c r="O50" s="24">
        <v>0</v>
      </c>
      <c r="P50" s="25">
        <v>3</v>
      </c>
      <c r="Q50" s="18"/>
      <c r="R50" s="18"/>
      <c r="S50" s="18"/>
    </row>
    <row r="51" spans="1:19" x14ac:dyDescent="0.25">
      <c r="A51" s="138" t="s">
        <v>117</v>
      </c>
      <c r="B51" s="271" t="s">
        <v>442</v>
      </c>
      <c r="C51" s="134" t="s">
        <v>192</v>
      </c>
      <c r="D51" s="135" t="s">
        <v>361</v>
      </c>
      <c r="E51" s="160">
        <v>1</v>
      </c>
      <c r="F51" s="160">
        <v>4</v>
      </c>
      <c r="G51" s="160">
        <v>2</v>
      </c>
      <c r="H51" s="160">
        <v>0</v>
      </c>
      <c r="I51" s="160">
        <v>0</v>
      </c>
      <c r="J51" s="160">
        <v>1</v>
      </c>
      <c r="K51" s="160">
        <v>0</v>
      </c>
      <c r="L51" s="160">
        <v>0</v>
      </c>
      <c r="M51" s="160">
        <v>2</v>
      </c>
      <c r="N51" s="160">
        <v>0</v>
      </c>
      <c r="O51" s="160">
        <v>0</v>
      </c>
      <c r="P51" s="161">
        <v>5</v>
      </c>
      <c r="Q51" s="18"/>
      <c r="R51" s="18"/>
      <c r="S51" s="18"/>
    </row>
    <row r="52" spans="1:19" x14ac:dyDescent="0.25">
      <c r="A52" s="138"/>
      <c r="B52" s="271" t="s">
        <v>415</v>
      </c>
      <c r="C52" s="134" t="s">
        <v>194</v>
      </c>
      <c r="D52" s="135" t="s">
        <v>338</v>
      </c>
      <c r="E52" s="160">
        <v>98</v>
      </c>
      <c r="F52" s="160">
        <v>89</v>
      </c>
      <c r="G52" s="160">
        <v>19</v>
      </c>
      <c r="H52" s="160">
        <v>0</v>
      </c>
      <c r="I52" s="160">
        <v>36</v>
      </c>
      <c r="J52" s="160">
        <v>7</v>
      </c>
      <c r="K52" s="160">
        <v>2</v>
      </c>
      <c r="L52" s="160">
        <v>0</v>
      </c>
      <c r="M52" s="160">
        <v>106</v>
      </c>
      <c r="N52" s="160">
        <v>4</v>
      </c>
      <c r="O52" s="160">
        <v>13</v>
      </c>
      <c r="P52" s="161">
        <v>187</v>
      </c>
      <c r="Q52" s="18"/>
      <c r="R52" s="18"/>
      <c r="S52" s="18"/>
    </row>
    <row r="53" spans="1:19" x14ac:dyDescent="0.25">
      <c r="A53" s="138"/>
      <c r="B53" s="271" t="s">
        <v>1378</v>
      </c>
      <c r="C53" s="134"/>
      <c r="D53" s="135" t="s">
        <v>361</v>
      </c>
      <c r="E53" s="160">
        <v>6</v>
      </c>
      <c r="F53" s="160">
        <v>2</v>
      </c>
      <c r="G53" s="160">
        <v>3</v>
      </c>
      <c r="H53" s="160">
        <v>0</v>
      </c>
      <c r="I53" s="160">
        <v>1</v>
      </c>
      <c r="J53" s="160">
        <v>0</v>
      </c>
      <c r="K53" s="160">
        <v>0</v>
      </c>
      <c r="L53" s="160">
        <v>0</v>
      </c>
      <c r="M53" s="160">
        <v>3</v>
      </c>
      <c r="N53" s="160">
        <v>0</v>
      </c>
      <c r="O53" s="160">
        <v>1</v>
      </c>
      <c r="P53" s="161">
        <v>8</v>
      </c>
      <c r="Q53" s="18"/>
      <c r="R53" s="18"/>
      <c r="S53" s="18"/>
    </row>
    <row r="54" spans="1:19" x14ac:dyDescent="0.25">
      <c r="A54" s="138"/>
      <c r="B54" s="271" t="s">
        <v>1378</v>
      </c>
      <c r="C54" s="134"/>
      <c r="D54" s="135" t="s">
        <v>382</v>
      </c>
      <c r="E54" s="160">
        <v>3</v>
      </c>
      <c r="F54" s="160">
        <v>2</v>
      </c>
      <c r="G54" s="160">
        <v>1</v>
      </c>
      <c r="H54" s="160">
        <v>0</v>
      </c>
      <c r="I54" s="160">
        <v>1</v>
      </c>
      <c r="J54" s="160">
        <v>0</v>
      </c>
      <c r="K54" s="160">
        <v>0</v>
      </c>
      <c r="L54" s="160">
        <v>0</v>
      </c>
      <c r="M54" s="160">
        <v>3</v>
      </c>
      <c r="N54" s="160">
        <v>0</v>
      </c>
      <c r="O54" s="160">
        <v>0</v>
      </c>
      <c r="P54" s="161">
        <v>5</v>
      </c>
      <c r="Q54" s="18"/>
      <c r="R54" s="18"/>
      <c r="S54" s="18"/>
    </row>
    <row r="55" spans="1:19" x14ac:dyDescent="0.25">
      <c r="A55" s="138"/>
      <c r="B55" s="271" t="s">
        <v>419</v>
      </c>
      <c r="C55" s="134" t="s">
        <v>310</v>
      </c>
      <c r="D55" s="135" t="s">
        <v>338</v>
      </c>
      <c r="E55" s="160">
        <v>1</v>
      </c>
      <c r="F55" s="160">
        <v>4</v>
      </c>
      <c r="G55" s="160">
        <v>0</v>
      </c>
      <c r="H55" s="160">
        <v>0</v>
      </c>
      <c r="I55" s="160">
        <v>3</v>
      </c>
      <c r="J55" s="160">
        <v>1</v>
      </c>
      <c r="K55" s="160">
        <v>1</v>
      </c>
      <c r="L55" s="160">
        <v>0</v>
      </c>
      <c r="M55" s="160">
        <v>0</v>
      </c>
      <c r="N55" s="160">
        <v>0</v>
      </c>
      <c r="O55" s="160">
        <v>0</v>
      </c>
      <c r="P55" s="161">
        <v>5</v>
      </c>
      <c r="Q55" s="18"/>
      <c r="R55" s="18"/>
      <c r="S55" s="18"/>
    </row>
    <row r="56" spans="1:19" x14ac:dyDescent="0.25">
      <c r="A56" s="138"/>
      <c r="B56" s="271" t="s">
        <v>418</v>
      </c>
      <c r="C56" s="134" t="s">
        <v>195</v>
      </c>
      <c r="D56" s="135" t="s">
        <v>338</v>
      </c>
      <c r="E56" s="160">
        <v>11</v>
      </c>
      <c r="F56" s="160">
        <v>15</v>
      </c>
      <c r="G56" s="160">
        <v>2</v>
      </c>
      <c r="H56" s="160">
        <v>0</v>
      </c>
      <c r="I56" s="160">
        <v>3</v>
      </c>
      <c r="J56" s="160">
        <v>3</v>
      </c>
      <c r="K56" s="160">
        <v>0</v>
      </c>
      <c r="L56" s="160">
        <v>0</v>
      </c>
      <c r="M56" s="160">
        <v>18</v>
      </c>
      <c r="N56" s="160">
        <v>0</v>
      </c>
      <c r="O56" s="160">
        <v>0</v>
      </c>
      <c r="P56" s="161">
        <v>26</v>
      </c>
      <c r="Q56" s="18"/>
      <c r="R56" s="18"/>
      <c r="S56" s="18"/>
    </row>
    <row r="57" spans="1:19" x14ac:dyDescent="0.25">
      <c r="A57" s="138"/>
      <c r="B57" s="271" t="s">
        <v>1378</v>
      </c>
      <c r="C57" s="134"/>
      <c r="D57" s="135" t="s">
        <v>361</v>
      </c>
      <c r="E57" s="160">
        <v>6</v>
      </c>
      <c r="F57" s="160">
        <v>3</v>
      </c>
      <c r="G57" s="160">
        <v>6</v>
      </c>
      <c r="H57" s="160">
        <v>0</v>
      </c>
      <c r="I57" s="160">
        <v>2</v>
      </c>
      <c r="J57" s="160">
        <v>0</v>
      </c>
      <c r="K57" s="160">
        <v>0</v>
      </c>
      <c r="L57" s="160">
        <v>0</v>
      </c>
      <c r="M57" s="160">
        <v>1</v>
      </c>
      <c r="N57" s="160">
        <v>0</v>
      </c>
      <c r="O57" s="160">
        <v>0</v>
      </c>
      <c r="P57" s="161">
        <v>9</v>
      </c>
      <c r="Q57" s="18"/>
      <c r="R57" s="18"/>
      <c r="S57" s="18"/>
    </row>
    <row r="58" spans="1:19" x14ac:dyDescent="0.25">
      <c r="A58" s="138"/>
      <c r="B58" s="271" t="s">
        <v>1378</v>
      </c>
      <c r="C58" s="134"/>
      <c r="D58" s="135" t="s">
        <v>382</v>
      </c>
      <c r="E58" s="160">
        <v>9</v>
      </c>
      <c r="F58" s="160">
        <v>16</v>
      </c>
      <c r="G58" s="160">
        <v>15</v>
      </c>
      <c r="H58" s="160">
        <v>0</v>
      </c>
      <c r="I58" s="160">
        <v>5</v>
      </c>
      <c r="J58" s="160">
        <v>0</v>
      </c>
      <c r="K58" s="160">
        <v>0</v>
      </c>
      <c r="L58" s="160">
        <v>0</v>
      </c>
      <c r="M58" s="160">
        <v>5</v>
      </c>
      <c r="N58" s="160">
        <v>0</v>
      </c>
      <c r="O58" s="160">
        <v>0</v>
      </c>
      <c r="P58" s="161">
        <v>25</v>
      </c>
      <c r="Q58" s="18"/>
      <c r="R58" s="18"/>
      <c r="S58" s="18"/>
    </row>
    <row r="59" spans="1:19" x14ac:dyDescent="0.25">
      <c r="A59" s="138"/>
      <c r="B59" s="271" t="s">
        <v>398</v>
      </c>
      <c r="C59" s="134" t="s">
        <v>198</v>
      </c>
      <c r="D59" s="135" t="s">
        <v>338</v>
      </c>
      <c r="E59" s="160">
        <v>3</v>
      </c>
      <c r="F59" s="160">
        <v>23</v>
      </c>
      <c r="G59" s="160">
        <v>2</v>
      </c>
      <c r="H59" s="160">
        <v>0</v>
      </c>
      <c r="I59" s="160">
        <v>2</v>
      </c>
      <c r="J59" s="160">
        <v>2</v>
      </c>
      <c r="K59" s="160">
        <v>0</v>
      </c>
      <c r="L59" s="160">
        <v>0</v>
      </c>
      <c r="M59" s="160">
        <v>18</v>
      </c>
      <c r="N59" s="160">
        <v>0</v>
      </c>
      <c r="O59" s="160">
        <v>2</v>
      </c>
      <c r="P59" s="161">
        <v>26</v>
      </c>
      <c r="Q59" s="18"/>
      <c r="R59" s="18"/>
      <c r="S59" s="18"/>
    </row>
    <row r="60" spans="1:19" x14ac:dyDescent="0.25">
      <c r="A60" s="138"/>
      <c r="B60" s="271" t="s">
        <v>1378</v>
      </c>
      <c r="C60" s="134"/>
      <c r="D60" s="135" t="s">
        <v>361</v>
      </c>
      <c r="E60" s="160">
        <v>6</v>
      </c>
      <c r="F60" s="160">
        <v>11</v>
      </c>
      <c r="G60" s="160">
        <v>8</v>
      </c>
      <c r="H60" s="160">
        <v>0</v>
      </c>
      <c r="I60" s="160">
        <v>3</v>
      </c>
      <c r="J60" s="160">
        <v>2</v>
      </c>
      <c r="K60" s="160">
        <v>1</v>
      </c>
      <c r="L60" s="160">
        <v>0</v>
      </c>
      <c r="M60" s="160">
        <v>2</v>
      </c>
      <c r="N60" s="160">
        <v>0</v>
      </c>
      <c r="O60" s="160">
        <v>1</v>
      </c>
      <c r="P60" s="161">
        <v>17</v>
      </c>
      <c r="Q60" s="18"/>
      <c r="R60" s="18"/>
      <c r="S60" s="18"/>
    </row>
    <row r="61" spans="1:19" x14ac:dyDescent="0.25">
      <c r="A61" s="138"/>
      <c r="B61" s="271" t="s">
        <v>1378</v>
      </c>
      <c r="C61" s="134"/>
      <c r="D61" s="135" t="s">
        <v>382</v>
      </c>
      <c r="E61" s="160">
        <v>3</v>
      </c>
      <c r="F61" s="160">
        <v>4</v>
      </c>
      <c r="G61" s="160">
        <v>3</v>
      </c>
      <c r="H61" s="160">
        <v>0</v>
      </c>
      <c r="I61" s="160">
        <v>4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>
        <v>7</v>
      </c>
      <c r="Q61" s="18"/>
      <c r="R61" s="18"/>
      <c r="S61" s="18"/>
    </row>
    <row r="62" spans="1:19" x14ac:dyDescent="0.25">
      <c r="A62" s="138"/>
      <c r="B62" s="271" t="s">
        <v>397</v>
      </c>
      <c r="C62" s="134" t="s">
        <v>314</v>
      </c>
      <c r="D62" s="135" t="s">
        <v>338</v>
      </c>
      <c r="E62" s="160">
        <v>9</v>
      </c>
      <c r="F62" s="160">
        <v>3</v>
      </c>
      <c r="G62" s="160">
        <v>0</v>
      </c>
      <c r="H62" s="160">
        <v>0</v>
      </c>
      <c r="I62" s="160">
        <v>0</v>
      </c>
      <c r="J62" s="160">
        <v>1</v>
      </c>
      <c r="K62" s="160">
        <v>1</v>
      </c>
      <c r="L62" s="160">
        <v>0</v>
      </c>
      <c r="M62" s="160">
        <v>9</v>
      </c>
      <c r="N62" s="160">
        <v>1</v>
      </c>
      <c r="O62" s="160">
        <v>0</v>
      </c>
      <c r="P62" s="161">
        <v>12</v>
      </c>
      <c r="Q62" s="18"/>
      <c r="R62" s="18"/>
      <c r="S62" s="18"/>
    </row>
    <row r="63" spans="1:19" x14ac:dyDescent="0.25">
      <c r="A63" s="138"/>
      <c r="B63" s="271" t="s">
        <v>420</v>
      </c>
      <c r="C63" s="134" t="s">
        <v>205</v>
      </c>
      <c r="D63" s="135" t="s">
        <v>338</v>
      </c>
      <c r="E63" s="160">
        <v>4</v>
      </c>
      <c r="F63" s="160">
        <v>3</v>
      </c>
      <c r="G63" s="160">
        <v>0</v>
      </c>
      <c r="H63" s="160">
        <v>0</v>
      </c>
      <c r="I63" s="160">
        <v>0</v>
      </c>
      <c r="J63" s="160">
        <v>2</v>
      </c>
      <c r="K63" s="160">
        <v>1</v>
      </c>
      <c r="L63" s="160">
        <v>0</v>
      </c>
      <c r="M63" s="160">
        <v>4</v>
      </c>
      <c r="N63" s="160">
        <v>0</v>
      </c>
      <c r="O63" s="160">
        <v>0</v>
      </c>
      <c r="P63" s="161">
        <v>7</v>
      </c>
      <c r="Q63" s="18"/>
      <c r="R63" s="18"/>
      <c r="S63" s="18"/>
    </row>
    <row r="64" spans="1:19" x14ac:dyDescent="0.25">
      <c r="A64" s="138"/>
      <c r="B64" s="271" t="s">
        <v>1378</v>
      </c>
      <c r="C64" s="134"/>
      <c r="D64" s="135" t="s">
        <v>361</v>
      </c>
      <c r="E64" s="160">
        <v>1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1</v>
      </c>
      <c r="N64" s="160">
        <v>0</v>
      </c>
      <c r="O64" s="160">
        <v>0</v>
      </c>
      <c r="P64" s="161">
        <v>1</v>
      </c>
      <c r="Q64" s="18"/>
      <c r="R64" s="18"/>
      <c r="S64" s="18"/>
    </row>
    <row r="65" spans="1:19" x14ac:dyDescent="0.25">
      <c r="A65" s="138"/>
      <c r="B65" s="271" t="s">
        <v>399</v>
      </c>
      <c r="C65" s="134" t="s">
        <v>316</v>
      </c>
      <c r="D65" s="135" t="s">
        <v>338</v>
      </c>
      <c r="E65" s="160">
        <v>1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1</v>
      </c>
      <c r="Q65" s="18"/>
      <c r="R65" s="18"/>
      <c r="S65" s="18"/>
    </row>
    <row r="66" spans="1:19" x14ac:dyDescent="0.25">
      <c r="A66" s="138"/>
      <c r="B66" s="271" t="s">
        <v>416</v>
      </c>
      <c r="C66" s="134" t="s">
        <v>211</v>
      </c>
      <c r="D66" s="135" t="s">
        <v>338</v>
      </c>
      <c r="E66" s="160">
        <v>7</v>
      </c>
      <c r="F66" s="160">
        <v>11</v>
      </c>
      <c r="G66" s="160">
        <v>1</v>
      </c>
      <c r="H66" s="160">
        <v>0</v>
      </c>
      <c r="I66" s="160">
        <v>1</v>
      </c>
      <c r="J66" s="160">
        <v>3</v>
      </c>
      <c r="K66" s="160">
        <v>1</v>
      </c>
      <c r="L66" s="160">
        <v>0</v>
      </c>
      <c r="M66" s="160">
        <v>12</v>
      </c>
      <c r="N66" s="160">
        <v>0</v>
      </c>
      <c r="O66" s="160">
        <v>0</v>
      </c>
      <c r="P66" s="161">
        <v>18</v>
      </c>
      <c r="Q66" s="18"/>
      <c r="R66" s="18"/>
      <c r="S66" s="18"/>
    </row>
    <row r="67" spans="1:19" x14ac:dyDescent="0.25">
      <c r="A67" s="138"/>
      <c r="B67" s="271" t="s">
        <v>1378</v>
      </c>
      <c r="C67" s="134"/>
      <c r="D67" s="135" t="s">
        <v>361</v>
      </c>
      <c r="E67" s="160">
        <v>1</v>
      </c>
      <c r="F67" s="160">
        <v>1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2</v>
      </c>
      <c r="N67" s="160">
        <v>0</v>
      </c>
      <c r="O67" s="160">
        <v>0</v>
      </c>
      <c r="P67" s="161">
        <v>2</v>
      </c>
      <c r="Q67" s="18"/>
      <c r="R67" s="18"/>
      <c r="S67" s="18"/>
    </row>
    <row r="68" spans="1:19" x14ac:dyDescent="0.25">
      <c r="A68" s="138"/>
      <c r="B68" s="271" t="s">
        <v>1378</v>
      </c>
      <c r="C68" s="134"/>
      <c r="D68" s="135" t="s">
        <v>382</v>
      </c>
      <c r="E68" s="160">
        <v>3</v>
      </c>
      <c r="F68" s="160">
        <v>2</v>
      </c>
      <c r="G68" s="160">
        <v>1</v>
      </c>
      <c r="H68" s="160">
        <v>0</v>
      </c>
      <c r="I68" s="160">
        <v>4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>
        <v>5</v>
      </c>
      <c r="Q68" s="18"/>
      <c r="R68" s="18"/>
      <c r="S68" s="18"/>
    </row>
    <row r="69" spans="1:19" x14ac:dyDescent="0.25">
      <c r="A69" s="138"/>
      <c r="B69" s="271" t="s">
        <v>440</v>
      </c>
      <c r="C69" s="134" t="s">
        <v>213</v>
      </c>
      <c r="D69" s="135" t="s">
        <v>361</v>
      </c>
      <c r="E69" s="160">
        <v>3</v>
      </c>
      <c r="F69" s="160">
        <v>0</v>
      </c>
      <c r="G69" s="160">
        <v>1</v>
      </c>
      <c r="H69" s="160">
        <v>0</v>
      </c>
      <c r="I69" s="160">
        <v>1</v>
      </c>
      <c r="J69" s="160">
        <v>0</v>
      </c>
      <c r="K69" s="160">
        <v>0</v>
      </c>
      <c r="L69" s="160">
        <v>0</v>
      </c>
      <c r="M69" s="160">
        <v>1</v>
      </c>
      <c r="N69" s="160">
        <v>0</v>
      </c>
      <c r="O69" s="160">
        <v>0</v>
      </c>
      <c r="P69" s="161">
        <v>3</v>
      </c>
      <c r="Q69" s="18"/>
      <c r="R69" s="18"/>
      <c r="S69" s="18"/>
    </row>
    <row r="70" spans="1:19" x14ac:dyDescent="0.25">
      <c r="A70" s="138"/>
      <c r="B70" s="271" t="s">
        <v>422</v>
      </c>
      <c r="C70" s="134" t="s">
        <v>318</v>
      </c>
      <c r="D70" s="135" t="s">
        <v>338</v>
      </c>
      <c r="E70" s="160">
        <v>9</v>
      </c>
      <c r="F70" s="160">
        <v>4</v>
      </c>
      <c r="G70" s="160">
        <v>0</v>
      </c>
      <c r="H70" s="160">
        <v>0</v>
      </c>
      <c r="I70" s="160">
        <v>4</v>
      </c>
      <c r="J70" s="160">
        <v>0</v>
      </c>
      <c r="K70" s="160">
        <v>0</v>
      </c>
      <c r="L70" s="160">
        <v>0</v>
      </c>
      <c r="M70" s="160">
        <v>9</v>
      </c>
      <c r="N70" s="160">
        <v>0</v>
      </c>
      <c r="O70" s="160">
        <v>0</v>
      </c>
      <c r="P70" s="161">
        <v>13</v>
      </c>
      <c r="Q70" s="18"/>
      <c r="R70" s="18"/>
      <c r="S70" s="18"/>
    </row>
    <row r="71" spans="1:19" x14ac:dyDescent="0.25">
      <c r="A71" s="138"/>
      <c r="B71" s="271" t="s">
        <v>421</v>
      </c>
      <c r="C71" s="134" t="s">
        <v>216</v>
      </c>
      <c r="D71" s="135" t="s">
        <v>338</v>
      </c>
      <c r="E71" s="160">
        <v>2</v>
      </c>
      <c r="F71" s="160">
        <v>6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8</v>
      </c>
      <c r="N71" s="160">
        <v>0</v>
      </c>
      <c r="O71" s="160">
        <v>0</v>
      </c>
      <c r="P71" s="161">
        <v>8</v>
      </c>
      <c r="Q71" s="18"/>
      <c r="R71" s="18"/>
      <c r="S71" s="18"/>
    </row>
    <row r="72" spans="1:19" x14ac:dyDescent="0.25">
      <c r="A72" s="138"/>
      <c r="B72" s="271" t="s">
        <v>1378</v>
      </c>
      <c r="C72" s="134"/>
      <c r="D72" s="135" t="s">
        <v>361</v>
      </c>
      <c r="E72" s="160">
        <v>3</v>
      </c>
      <c r="F72" s="160">
        <v>6</v>
      </c>
      <c r="G72" s="160">
        <v>6</v>
      </c>
      <c r="H72" s="160">
        <v>0</v>
      </c>
      <c r="I72" s="160">
        <v>0</v>
      </c>
      <c r="J72" s="160">
        <v>2</v>
      </c>
      <c r="K72" s="160">
        <v>0</v>
      </c>
      <c r="L72" s="160">
        <v>0</v>
      </c>
      <c r="M72" s="160">
        <v>1</v>
      </c>
      <c r="N72" s="160">
        <v>0</v>
      </c>
      <c r="O72" s="160">
        <v>0</v>
      </c>
      <c r="P72" s="161">
        <v>9</v>
      </c>
      <c r="Q72" s="18"/>
      <c r="R72" s="18"/>
      <c r="S72" s="18"/>
    </row>
    <row r="73" spans="1:19" x14ac:dyDescent="0.25">
      <c r="A73" s="138"/>
      <c r="B73" s="271" t="s">
        <v>1378</v>
      </c>
      <c r="C73" s="134"/>
      <c r="D73" s="135" t="s">
        <v>382</v>
      </c>
      <c r="E73" s="160">
        <v>1</v>
      </c>
      <c r="F73" s="160">
        <v>9</v>
      </c>
      <c r="G73" s="160">
        <v>5</v>
      </c>
      <c r="H73" s="160">
        <v>0</v>
      </c>
      <c r="I73" s="160">
        <v>1</v>
      </c>
      <c r="J73" s="160">
        <v>0</v>
      </c>
      <c r="K73" s="160">
        <v>0</v>
      </c>
      <c r="L73" s="160">
        <v>0</v>
      </c>
      <c r="M73" s="160">
        <v>4</v>
      </c>
      <c r="N73" s="160">
        <v>0</v>
      </c>
      <c r="O73" s="160">
        <v>0</v>
      </c>
      <c r="P73" s="161">
        <v>10</v>
      </c>
      <c r="Q73" s="18"/>
      <c r="R73" s="18"/>
      <c r="S73" s="18"/>
    </row>
    <row r="74" spans="1:19" x14ac:dyDescent="0.25">
      <c r="A74" s="138"/>
      <c r="B74" s="271" t="s">
        <v>443</v>
      </c>
      <c r="C74" s="134" t="s">
        <v>351</v>
      </c>
      <c r="D74" s="135" t="s">
        <v>361</v>
      </c>
      <c r="E74" s="160">
        <v>3</v>
      </c>
      <c r="F74" s="160">
        <v>2</v>
      </c>
      <c r="G74" s="160">
        <v>4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1</v>
      </c>
      <c r="P74" s="161">
        <v>5</v>
      </c>
      <c r="Q74" s="18"/>
      <c r="R74" s="18"/>
      <c r="S74" s="18"/>
    </row>
    <row r="75" spans="1:19" x14ac:dyDescent="0.25">
      <c r="A75" s="22" t="s">
        <v>222</v>
      </c>
      <c r="B75" s="265" t="s">
        <v>1378</v>
      </c>
      <c r="C75" s="23"/>
      <c r="D75" s="23"/>
      <c r="E75" s="24">
        <v>194</v>
      </c>
      <c r="F75" s="24">
        <v>220</v>
      </c>
      <c r="G75" s="24">
        <v>79</v>
      </c>
      <c r="H75" s="24">
        <v>0</v>
      </c>
      <c r="I75" s="24">
        <v>71</v>
      </c>
      <c r="J75" s="24">
        <v>24</v>
      </c>
      <c r="K75" s="24">
        <v>7</v>
      </c>
      <c r="L75" s="24">
        <v>0</v>
      </c>
      <c r="M75" s="24">
        <v>210</v>
      </c>
      <c r="N75" s="24">
        <v>5</v>
      </c>
      <c r="O75" s="24">
        <v>18</v>
      </c>
      <c r="P75" s="25">
        <v>414</v>
      </c>
      <c r="Q75" s="18"/>
      <c r="R75" s="18"/>
      <c r="S75" s="18"/>
    </row>
    <row r="76" spans="1:19" x14ac:dyDescent="0.25">
      <c r="A76" s="138" t="s">
        <v>20</v>
      </c>
      <c r="B76" s="271" t="s">
        <v>434</v>
      </c>
      <c r="C76" s="134" t="s">
        <v>228</v>
      </c>
      <c r="D76" s="135" t="s">
        <v>361</v>
      </c>
      <c r="E76" s="160">
        <v>2</v>
      </c>
      <c r="F76" s="160">
        <v>0</v>
      </c>
      <c r="G76" s="160">
        <v>1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1</v>
      </c>
      <c r="N76" s="160">
        <v>0</v>
      </c>
      <c r="O76" s="160">
        <v>0</v>
      </c>
      <c r="P76" s="161">
        <v>2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382</v>
      </c>
      <c r="E77" s="160">
        <v>2</v>
      </c>
      <c r="F77" s="160">
        <v>2</v>
      </c>
      <c r="G77" s="160">
        <v>3</v>
      </c>
      <c r="H77" s="160">
        <v>0</v>
      </c>
      <c r="I77" s="160">
        <v>1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1">
        <v>4</v>
      </c>
      <c r="Q77" s="18"/>
      <c r="R77" s="18"/>
      <c r="S77" s="18"/>
    </row>
    <row r="78" spans="1:19" x14ac:dyDescent="0.25">
      <c r="A78" s="138"/>
      <c r="B78" s="271" t="s">
        <v>441</v>
      </c>
      <c r="C78" s="134" t="s">
        <v>229</v>
      </c>
      <c r="D78" s="135" t="s">
        <v>361</v>
      </c>
      <c r="E78" s="160">
        <v>17</v>
      </c>
      <c r="F78" s="160">
        <v>19</v>
      </c>
      <c r="G78" s="160">
        <v>4</v>
      </c>
      <c r="H78" s="160">
        <v>0</v>
      </c>
      <c r="I78" s="160">
        <v>9</v>
      </c>
      <c r="J78" s="160">
        <v>1</v>
      </c>
      <c r="K78" s="160">
        <v>0</v>
      </c>
      <c r="L78" s="160">
        <v>0</v>
      </c>
      <c r="M78" s="160">
        <v>20</v>
      </c>
      <c r="N78" s="160">
        <v>0</v>
      </c>
      <c r="O78" s="160">
        <v>2</v>
      </c>
      <c r="P78" s="161">
        <v>36</v>
      </c>
      <c r="Q78" s="18"/>
      <c r="R78" s="18"/>
      <c r="S78" s="18"/>
    </row>
    <row r="79" spans="1:19" x14ac:dyDescent="0.25">
      <c r="A79" s="138"/>
      <c r="B79" s="271" t="s">
        <v>446</v>
      </c>
      <c r="C79" s="134" t="s">
        <v>231</v>
      </c>
      <c r="D79" s="135" t="s">
        <v>361</v>
      </c>
      <c r="E79" s="160">
        <v>1</v>
      </c>
      <c r="F79" s="160">
        <v>7</v>
      </c>
      <c r="G79" s="160">
        <v>1</v>
      </c>
      <c r="H79" s="160">
        <v>0</v>
      </c>
      <c r="I79" s="160">
        <v>2</v>
      </c>
      <c r="J79" s="160">
        <v>0</v>
      </c>
      <c r="K79" s="160">
        <v>0</v>
      </c>
      <c r="L79" s="160">
        <v>0</v>
      </c>
      <c r="M79" s="160">
        <v>4</v>
      </c>
      <c r="N79" s="160">
        <v>0</v>
      </c>
      <c r="O79" s="160">
        <v>1</v>
      </c>
      <c r="P79" s="161">
        <v>8</v>
      </c>
      <c r="Q79" s="18"/>
      <c r="R79" s="18"/>
      <c r="S79" s="18"/>
    </row>
    <row r="80" spans="1:19" x14ac:dyDescent="0.25">
      <c r="A80" s="138"/>
      <c r="B80" s="271" t="s">
        <v>1378</v>
      </c>
      <c r="C80" s="134"/>
      <c r="D80" s="135" t="s">
        <v>382</v>
      </c>
      <c r="E80" s="160">
        <v>0</v>
      </c>
      <c r="F80" s="160">
        <v>2</v>
      </c>
      <c r="G80" s="160">
        <v>1</v>
      </c>
      <c r="H80" s="160">
        <v>0</v>
      </c>
      <c r="I80" s="160">
        <v>1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1">
        <v>2</v>
      </c>
      <c r="Q80" s="18"/>
      <c r="R80" s="18"/>
      <c r="S80" s="18"/>
    </row>
    <row r="81" spans="1:19" x14ac:dyDescent="0.25">
      <c r="A81" s="138"/>
      <c r="B81" s="271" t="s">
        <v>436</v>
      </c>
      <c r="C81" s="134" t="s">
        <v>232</v>
      </c>
      <c r="D81" s="135" t="s">
        <v>382</v>
      </c>
      <c r="E81" s="160">
        <v>3</v>
      </c>
      <c r="F81" s="160">
        <v>1</v>
      </c>
      <c r="G81" s="160">
        <v>1</v>
      </c>
      <c r="H81" s="160">
        <v>0</v>
      </c>
      <c r="I81" s="160">
        <v>1</v>
      </c>
      <c r="J81" s="160">
        <v>0</v>
      </c>
      <c r="K81" s="160">
        <v>0</v>
      </c>
      <c r="L81" s="160">
        <v>0</v>
      </c>
      <c r="M81" s="160">
        <v>2</v>
      </c>
      <c r="N81" s="160">
        <v>0</v>
      </c>
      <c r="O81" s="160">
        <v>0</v>
      </c>
      <c r="P81" s="161">
        <v>4</v>
      </c>
      <c r="Q81" s="18"/>
      <c r="R81" s="18"/>
      <c r="S81" s="18"/>
    </row>
    <row r="82" spans="1:19" x14ac:dyDescent="0.25">
      <c r="A82" s="138"/>
      <c r="B82" s="271" t="s">
        <v>424</v>
      </c>
      <c r="C82" s="134" t="s">
        <v>233</v>
      </c>
      <c r="D82" s="135" t="s">
        <v>382</v>
      </c>
      <c r="E82" s="160">
        <v>6</v>
      </c>
      <c r="F82" s="160">
        <v>1</v>
      </c>
      <c r="G82" s="160">
        <v>1</v>
      </c>
      <c r="H82" s="160">
        <v>0</v>
      </c>
      <c r="I82" s="160">
        <v>1</v>
      </c>
      <c r="J82" s="160">
        <v>0</v>
      </c>
      <c r="K82" s="160">
        <v>1</v>
      </c>
      <c r="L82" s="160">
        <v>0</v>
      </c>
      <c r="M82" s="160">
        <v>4</v>
      </c>
      <c r="N82" s="160">
        <v>0</v>
      </c>
      <c r="O82" s="160">
        <v>0</v>
      </c>
      <c r="P82" s="161">
        <v>7</v>
      </c>
      <c r="Q82" s="18"/>
      <c r="R82" s="18"/>
      <c r="S82" s="18"/>
    </row>
    <row r="83" spans="1:19" x14ac:dyDescent="0.25">
      <c r="A83" s="138"/>
      <c r="B83" s="271" t="s">
        <v>445</v>
      </c>
      <c r="C83" s="134" t="s">
        <v>234</v>
      </c>
      <c r="D83" s="135" t="s">
        <v>472</v>
      </c>
      <c r="E83" s="160">
        <v>0</v>
      </c>
      <c r="F83" s="160">
        <v>1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0</v>
      </c>
      <c r="P83" s="161">
        <v>1</v>
      </c>
      <c r="Q83" s="18"/>
      <c r="R83" s="18"/>
      <c r="S83" s="18"/>
    </row>
    <row r="84" spans="1:19" x14ac:dyDescent="0.25">
      <c r="A84" s="138"/>
      <c r="B84" s="271" t="s">
        <v>1378</v>
      </c>
      <c r="C84" s="134"/>
      <c r="D84" s="135" t="s">
        <v>361</v>
      </c>
      <c r="E84" s="160">
        <v>0</v>
      </c>
      <c r="F84" s="160">
        <v>1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1</v>
      </c>
      <c r="N84" s="160">
        <v>0</v>
      </c>
      <c r="O84" s="160">
        <v>0</v>
      </c>
      <c r="P84" s="161">
        <v>1</v>
      </c>
      <c r="Q84" s="18"/>
      <c r="R84" s="18"/>
      <c r="S84" s="18"/>
    </row>
    <row r="85" spans="1:19" x14ac:dyDescent="0.25">
      <c r="A85" s="138"/>
      <c r="B85" s="271" t="s">
        <v>438</v>
      </c>
      <c r="C85" s="134" t="s">
        <v>235</v>
      </c>
      <c r="D85" s="135" t="s">
        <v>382</v>
      </c>
      <c r="E85" s="160">
        <v>7</v>
      </c>
      <c r="F85" s="160">
        <v>1</v>
      </c>
      <c r="G85" s="160">
        <v>1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7</v>
      </c>
      <c r="N85" s="160">
        <v>0</v>
      </c>
      <c r="O85" s="160">
        <v>0</v>
      </c>
      <c r="P85" s="161">
        <v>8</v>
      </c>
      <c r="Q85" s="18"/>
      <c r="R85" s="18"/>
      <c r="S85" s="18"/>
    </row>
    <row r="86" spans="1:19" x14ac:dyDescent="0.25">
      <c r="A86" s="138"/>
      <c r="B86" s="271" t="s">
        <v>437</v>
      </c>
      <c r="C86" s="134" t="s">
        <v>237</v>
      </c>
      <c r="D86" s="135" t="s">
        <v>382</v>
      </c>
      <c r="E86" s="160">
        <v>3</v>
      </c>
      <c r="F86" s="160">
        <v>4</v>
      </c>
      <c r="G86" s="160">
        <v>0</v>
      </c>
      <c r="H86" s="160">
        <v>0</v>
      </c>
      <c r="I86" s="160">
        <v>1</v>
      </c>
      <c r="J86" s="160">
        <v>0</v>
      </c>
      <c r="K86" s="160">
        <v>0</v>
      </c>
      <c r="L86" s="160">
        <v>0</v>
      </c>
      <c r="M86" s="160">
        <v>6</v>
      </c>
      <c r="N86" s="160">
        <v>0</v>
      </c>
      <c r="O86" s="160">
        <v>0</v>
      </c>
      <c r="P86" s="161">
        <v>7</v>
      </c>
      <c r="Q86" s="18"/>
      <c r="R86" s="18"/>
      <c r="S86" s="18"/>
    </row>
    <row r="87" spans="1:19" x14ac:dyDescent="0.25">
      <c r="A87" s="22" t="s">
        <v>239</v>
      </c>
      <c r="B87" s="265" t="s">
        <v>1378</v>
      </c>
      <c r="C87" s="23"/>
      <c r="D87" s="23"/>
      <c r="E87" s="24">
        <v>41</v>
      </c>
      <c r="F87" s="24">
        <v>39</v>
      </c>
      <c r="G87" s="24">
        <v>13</v>
      </c>
      <c r="H87" s="24">
        <v>0</v>
      </c>
      <c r="I87" s="24">
        <v>16</v>
      </c>
      <c r="J87" s="24">
        <v>1</v>
      </c>
      <c r="K87" s="24">
        <v>1</v>
      </c>
      <c r="L87" s="24">
        <v>0</v>
      </c>
      <c r="M87" s="24">
        <v>46</v>
      </c>
      <c r="N87" s="24">
        <v>0</v>
      </c>
      <c r="O87" s="24">
        <v>3</v>
      </c>
      <c r="P87" s="25">
        <v>80</v>
      </c>
      <c r="Q87" s="18"/>
      <c r="R87" s="18"/>
      <c r="S87" s="18"/>
    </row>
    <row r="88" spans="1:19" x14ac:dyDescent="0.25">
      <c r="A88" s="138" t="s">
        <v>121</v>
      </c>
      <c r="B88" s="271" t="s">
        <v>468</v>
      </c>
      <c r="C88" s="134" t="s">
        <v>469</v>
      </c>
      <c r="D88" s="135" t="s">
        <v>471</v>
      </c>
      <c r="E88" s="160">
        <v>0</v>
      </c>
      <c r="F88" s="160">
        <v>1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1</v>
      </c>
      <c r="N88" s="160">
        <v>0</v>
      </c>
      <c r="O88" s="160">
        <v>0</v>
      </c>
      <c r="P88" s="161">
        <v>1</v>
      </c>
      <c r="Q88" s="18"/>
      <c r="R88" s="18"/>
      <c r="S88" s="18"/>
    </row>
    <row r="89" spans="1:19" x14ac:dyDescent="0.25">
      <c r="A89" s="138"/>
      <c r="B89" s="271" t="s">
        <v>424</v>
      </c>
      <c r="C89" s="134" t="s">
        <v>233</v>
      </c>
      <c r="D89" s="135" t="s">
        <v>382</v>
      </c>
      <c r="E89" s="160">
        <v>0</v>
      </c>
      <c r="F89" s="160">
        <v>1</v>
      </c>
      <c r="G89" s="160">
        <v>1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1</v>
      </c>
      <c r="Q89" s="18"/>
      <c r="R89" s="18"/>
      <c r="S89" s="18"/>
    </row>
    <row r="90" spans="1:19" x14ac:dyDescent="0.25">
      <c r="A90" s="138"/>
      <c r="B90" s="271" t="s">
        <v>423</v>
      </c>
      <c r="C90" s="134" t="s">
        <v>326</v>
      </c>
      <c r="D90" s="135" t="s">
        <v>338</v>
      </c>
      <c r="E90" s="160">
        <v>12</v>
      </c>
      <c r="F90" s="160">
        <v>6</v>
      </c>
      <c r="G90" s="160">
        <v>0</v>
      </c>
      <c r="H90" s="160">
        <v>0</v>
      </c>
      <c r="I90" s="160">
        <v>3</v>
      </c>
      <c r="J90" s="160">
        <v>1</v>
      </c>
      <c r="K90" s="160">
        <v>0</v>
      </c>
      <c r="L90" s="160">
        <v>0</v>
      </c>
      <c r="M90" s="160">
        <v>12</v>
      </c>
      <c r="N90" s="160">
        <v>0</v>
      </c>
      <c r="O90" s="160">
        <v>2</v>
      </c>
      <c r="P90" s="161">
        <v>18</v>
      </c>
      <c r="Q90" s="18"/>
      <c r="R90" s="18"/>
      <c r="S90" s="18"/>
    </row>
    <row r="91" spans="1:19" x14ac:dyDescent="0.25">
      <c r="A91" s="138"/>
      <c r="B91" s="271" t="s">
        <v>1378</v>
      </c>
      <c r="C91" s="134"/>
      <c r="D91" s="135" t="s">
        <v>472</v>
      </c>
      <c r="E91" s="160">
        <v>6</v>
      </c>
      <c r="F91" s="160">
        <v>1</v>
      </c>
      <c r="G91" s="160">
        <v>0</v>
      </c>
      <c r="H91" s="160">
        <v>0</v>
      </c>
      <c r="I91" s="160">
        <v>0</v>
      </c>
      <c r="J91" s="160">
        <v>4</v>
      </c>
      <c r="K91" s="160">
        <v>1</v>
      </c>
      <c r="L91" s="160">
        <v>0</v>
      </c>
      <c r="M91" s="160">
        <v>2</v>
      </c>
      <c r="N91" s="160">
        <v>0</v>
      </c>
      <c r="O91" s="160">
        <v>0</v>
      </c>
      <c r="P91" s="161">
        <v>7</v>
      </c>
      <c r="Q91" s="18"/>
      <c r="R91" s="18"/>
      <c r="S91" s="18"/>
    </row>
    <row r="92" spans="1:19" x14ac:dyDescent="0.25">
      <c r="A92" s="22" t="s">
        <v>251</v>
      </c>
      <c r="B92" s="265" t="s">
        <v>1378</v>
      </c>
      <c r="C92" s="23"/>
      <c r="D92" s="23"/>
      <c r="E92" s="24">
        <v>18</v>
      </c>
      <c r="F92" s="24">
        <v>9</v>
      </c>
      <c r="G92" s="24">
        <v>1</v>
      </c>
      <c r="H92" s="24">
        <v>0</v>
      </c>
      <c r="I92" s="24">
        <v>3</v>
      </c>
      <c r="J92" s="24">
        <v>5</v>
      </c>
      <c r="K92" s="24">
        <v>1</v>
      </c>
      <c r="L92" s="24">
        <v>0</v>
      </c>
      <c r="M92" s="24">
        <v>15</v>
      </c>
      <c r="N92" s="24">
        <v>0</v>
      </c>
      <c r="O92" s="24">
        <v>2</v>
      </c>
      <c r="P92" s="25">
        <v>27</v>
      </c>
      <c r="Q92" s="18"/>
      <c r="R92" s="18"/>
      <c r="S92" s="18"/>
    </row>
    <row r="93" spans="1:19" customFormat="1" ht="15.75" thickBot="1" x14ac:dyDescent="0.3">
      <c r="A93" s="26" t="s">
        <v>15</v>
      </c>
      <c r="B93" s="267" t="s">
        <v>1378</v>
      </c>
      <c r="C93" s="27"/>
      <c r="D93" s="27"/>
      <c r="E93" s="28">
        <v>401</v>
      </c>
      <c r="F93" s="28">
        <v>634</v>
      </c>
      <c r="G93" s="28">
        <v>244</v>
      </c>
      <c r="H93" s="28">
        <v>2</v>
      </c>
      <c r="I93" s="28">
        <v>144</v>
      </c>
      <c r="J93" s="28">
        <v>100</v>
      </c>
      <c r="K93" s="28">
        <v>13</v>
      </c>
      <c r="L93" s="28">
        <v>0</v>
      </c>
      <c r="M93" s="28">
        <v>473</v>
      </c>
      <c r="N93" s="28">
        <v>8</v>
      </c>
      <c r="O93" s="28">
        <v>51</v>
      </c>
      <c r="P93" s="29">
        <v>1035</v>
      </c>
    </row>
  </sheetData>
  <mergeCells count="3">
    <mergeCell ref="A1:P1"/>
    <mergeCell ref="A2:P2"/>
    <mergeCell ref="A3:P3"/>
  </mergeCells>
  <conditionalFormatting sqref="R93">
    <cfRule type="cellIs" dxfId="10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0" orientation="landscape" r:id="rId1"/>
  <rowBreaks count="1" manualBreakCount="1">
    <brk id="50" max="14" man="1"/>
  </rowBreaks>
  <ignoredErrors>
    <ignoredError sqref="B5:B21 B25:B27 B29:B33 B35:B38 B40:B43 B46 B48:B54 B56:B61 B63:B64 B66:B69 B71:B73 B75:B87 B89:B90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285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425</v>
      </c>
      <c r="C5" s="134" t="s">
        <v>141</v>
      </c>
      <c r="D5" s="135" t="s">
        <v>361</v>
      </c>
      <c r="E5" s="160">
        <v>17</v>
      </c>
      <c r="F5" s="160">
        <v>11</v>
      </c>
      <c r="G5" s="160">
        <v>1</v>
      </c>
      <c r="H5" s="160">
        <v>0</v>
      </c>
      <c r="I5" s="160">
        <v>1</v>
      </c>
      <c r="J5" s="160">
        <v>9</v>
      </c>
      <c r="K5" s="160">
        <v>1</v>
      </c>
      <c r="L5" s="160">
        <v>0</v>
      </c>
      <c r="M5" s="160">
        <v>14</v>
      </c>
      <c r="N5" s="160">
        <v>0</v>
      </c>
      <c r="O5" s="160">
        <v>2</v>
      </c>
      <c r="P5" s="161">
        <v>28</v>
      </c>
      <c r="Q5" s="18"/>
      <c r="R5" s="18"/>
      <c r="S5" s="18"/>
    </row>
    <row r="6" spans="1:19" x14ac:dyDescent="0.25">
      <c r="A6" s="138"/>
      <c r="B6" s="271" t="s">
        <v>1378</v>
      </c>
      <c r="C6" s="134"/>
      <c r="D6" s="135" t="s">
        <v>471</v>
      </c>
      <c r="E6" s="160">
        <v>7</v>
      </c>
      <c r="F6" s="160">
        <v>2</v>
      </c>
      <c r="G6" s="160">
        <v>0</v>
      </c>
      <c r="H6" s="160">
        <v>0</v>
      </c>
      <c r="I6" s="160">
        <v>0</v>
      </c>
      <c r="J6" s="160">
        <v>5</v>
      </c>
      <c r="K6" s="160">
        <v>0</v>
      </c>
      <c r="L6" s="160">
        <v>0</v>
      </c>
      <c r="M6" s="160">
        <v>4</v>
      </c>
      <c r="N6" s="160">
        <v>0</v>
      </c>
      <c r="O6" s="160">
        <v>0</v>
      </c>
      <c r="P6" s="161">
        <v>9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382</v>
      </c>
      <c r="E7" s="160">
        <v>3</v>
      </c>
      <c r="F7" s="160">
        <v>6</v>
      </c>
      <c r="G7" s="160">
        <v>1</v>
      </c>
      <c r="H7" s="160">
        <v>0</v>
      </c>
      <c r="I7" s="160">
        <v>1</v>
      </c>
      <c r="J7" s="160">
        <v>1</v>
      </c>
      <c r="K7" s="160">
        <v>0</v>
      </c>
      <c r="L7" s="160">
        <v>0</v>
      </c>
      <c r="M7" s="160">
        <v>6</v>
      </c>
      <c r="N7" s="160">
        <v>0</v>
      </c>
      <c r="O7" s="160">
        <v>0</v>
      </c>
      <c r="P7" s="161">
        <v>9</v>
      </c>
      <c r="Q7" s="18"/>
      <c r="R7" s="18"/>
      <c r="S7" s="18"/>
    </row>
    <row r="8" spans="1:19" x14ac:dyDescent="0.25">
      <c r="A8" s="138"/>
      <c r="B8" s="271" t="s">
        <v>426</v>
      </c>
      <c r="C8" s="134" t="s">
        <v>143</v>
      </c>
      <c r="D8" s="135" t="s">
        <v>361</v>
      </c>
      <c r="E8" s="160">
        <v>1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1</v>
      </c>
      <c r="N8" s="160">
        <v>0</v>
      </c>
      <c r="O8" s="160">
        <v>0</v>
      </c>
      <c r="P8" s="161">
        <v>1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3</v>
      </c>
      <c r="F9" s="160">
        <v>0</v>
      </c>
      <c r="G9" s="160">
        <v>0</v>
      </c>
      <c r="H9" s="160">
        <v>0</v>
      </c>
      <c r="I9" s="160">
        <v>0</v>
      </c>
      <c r="J9" s="160">
        <v>2</v>
      </c>
      <c r="K9" s="160">
        <v>0</v>
      </c>
      <c r="L9" s="160">
        <v>0</v>
      </c>
      <c r="M9" s="160">
        <v>1</v>
      </c>
      <c r="N9" s="160">
        <v>0</v>
      </c>
      <c r="O9" s="160">
        <v>0</v>
      </c>
      <c r="P9" s="161">
        <v>3</v>
      </c>
      <c r="Q9" s="18"/>
      <c r="R9" s="18"/>
      <c r="S9" s="18"/>
    </row>
    <row r="10" spans="1:19" x14ac:dyDescent="0.25">
      <c r="A10" s="22" t="s">
        <v>162</v>
      </c>
      <c r="B10" s="265" t="s">
        <v>1378</v>
      </c>
      <c r="C10" s="23"/>
      <c r="D10" s="23"/>
      <c r="E10" s="24">
        <v>31</v>
      </c>
      <c r="F10" s="24">
        <v>19</v>
      </c>
      <c r="G10" s="24">
        <v>2</v>
      </c>
      <c r="H10" s="24">
        <v>0</v>
      </c>
      <c r="I10" s="24">
        <v>2</v>
      </c>
      <c r="J10" s="24">
        <v>17</v>
      </c>
      <c r="K10" s="24">
        <v>1</v>
      </c>
      <c r="L10" s="24">
        <v>0</v>
      </c>
      <c r="M10" s="24">
        <v>26</v>
      </c>
      <c r="N10" s="24">
        <v>0</v>
      </c>
      <c r="O10" s="24">
        <v>2</v>
      </c>
      <c r="P10" s="25">
        <v>50</v>
      </c>
      <c r="Q10" s="18"/>
      <c r="R10" s="18"/>
      <c r="S10" s="18"/>
    </row>
    <row r="11" spans="1:19" x14ac:dyDescent="0.25">
      <c r="A11" s="138" t="s">
        <v>114</v>
      </c>
      <c r="B11" s="271" t="s">
        <v>400</v>
      </c>
      <c r="C11" s="134" t="s">
        <v>163</v>
      </c>
      <c r="D11" s="135" t="s">
        <v>472</v>
      </c>
      <c r="E11" s="160">
        <v>1</v>
      </c>
      <c r="F11" s="160">
        <v>2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3</v>
      </c>
      <c r="N11" s="160">
        <v>0</v>
      </c>
      <c r="O11" s="160">
        <v>0</v>
      </c>
      <c r="P11" s="161">
        <v>3</v>
      </c>
      <c r="Q11" s="18"/>
      <c r="R11" s="18"/>
      <c r="S11" s="18"/>
    </row>
    <row r="12" spans="1:19" x14ac:dyDescent="0.25">
      <c r="A12" s="138"/>
      <c r="B12" s="271" t="s">
        <v>1378</v>
      </c>
      <c r="C12" s="134"/>
      <c r="D12" s="135" t="s">
        <v>361</v>
      </c>
      <c r="E12" s="160">
        <v>26</v>
      </c>
      <c r="F12" s="160">
        <v>42</v>
      </c>
      <c r="G12" s="160">
        <v>28</v>
      </c>
      <c r="H12" s="160">
        <v>0</v>
      </c>
      <c r="I12" s="160">
        <v>10</v>
      </c>
      <c r="J12" s="160">
        <v>0</v>
      </c>
      <c r="K12" s="160">
        <v>0</v>
      </c>
      <c r="L12" s="160">
        <v>0</v>
      </c>
      <c r="M12" s="160">
        <v>27</v>
      </c>
      <c r="N12" s="160">
        <v>1</v>
      </c>
      <c r="O12" s="160">
        <v>2</v>
      </c>
      <c r="P12" s="161">
        <v>68</v>
      </c>
      <c r="Q12" s="18"/>
      <c r="R12" s="18"/>
      <c r="S12" s="18"/>
    </row>
    <row r="13" spans="1:19" x14ac:dyDescent="0.25">
      <c r="A13" s="138"/>
      <c r="B13" s="271" t="s">
        <v>1378</v>
      </c>
      <c r="C13" s="134"/>
      <c r="D13" s="135" t="s">
        <v>382</v>
      </c>
      <c r="E13" s="160">
        <v>4</v>
      </c>
      <c r="F13" s="160">
        <v>4</v>
      </c>
      <c r="G13" s="160">
        <v>2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6</v>
      </c>
      <c r="N13" s="160">
        <v>0</v>
      </c>
      <c r="O13" s="160">
        <v>0</v>
      </c>
      <c r="P13" s="161">
        <v>8</v>
      </c>
      <c r="Q13" s="18"/>
      <c r="R13" s="18"/>
      <c r="S13" s="18"/>
    </row>
    <row r="14" spans="1:19" x14ac:dyDescent="0.25">
      <c r="A14" s="138"/>
      <c r="B14" s="271" t="s">
        <v>401</v>
      </c>
      <c r="C14" s="134" t="s">
        <v>164</v>
      </c>
      <c r="D14" s="135" t="s">
        <v>338</v>
      </c>
      <c r="E14" s="160">
        <v>4</v>
      </c>
      <c r="F14" s="160">
        <v>10</v>
      </c>
      <c r="G14" s="160">
        <v>1</v>
      </c>
      <c r="H14" s="160">
        <v>0</v>
      </c>
      <c r="I14" s="160">
        <v>2</v>
      </c>
      <c r="J14" s="160">
        <v>2</v>
      </c>
      <c r="K14" s="160">
        <v>0</v>
      </c>
      <c r="L14" s="160">
        <v>0</v>
      </c>
      <c r="M14" s="160">
        <v>9</v>
      </c>
      <c r="N14" s="160">
        <v>0</v>
      </c>
      <c r="O14" s="160">
        <v>0</v>
      </c>
      <c r="P14" s="161">
        <v>14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2</v>
      </c>
      <c r="F15" s="160">
        <v>3</v>
      </c>
      <c r="G15" s="160">
        <v>2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3</v>
      </c>
      <c r="N15" s="160">
        <v>0</v>
      </c>
      <c r="O15" s="160">
        <v>0</v>
      </c>
      <c r="P15" s="161">
        <v>5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2</v>
      </c>
      <c r="F16" s="160">
        <v>3</v>
      </c>
      <c r="G16" s="160">
        <v>3</v>
      </c>
      <c r="H16" s="160">
        <v>0</v>
      </c>
      <c r="I16" s="160">
        <v>1</v>
      </c>
      <c r="J16" s="160">
        <v>0</v>
      </c>
      <c r="K16" s="160">
        <v>0</v>
      </c>
      <c r="L16" s="160">
        <v>0</v>
      </c>
      <c r="M16" s="160">
        <v>1</v>
      </c>
      <c r="N16" s="160">
        <v>0</v>
      </c>
      <c r="O16" s="160">
        <v>0</v>
      </c>
      <c r="P16" s="161">
        <v>5</v>
      </c>
      <c r="Q16" s="18"/>
      <c r="R16" s="18"/>
      <c r="S16" s="18"/>
    </row>
    <row r="17" spans="1:19" x14ac:dyDescent="0.25">
      <c r="A17" s="138"/>
      <c r="B17" s="271" t="s">
        <v>402</v>
      </c>
      <c r="C17" s="134" t="s">
        <v>166</v>
      </c>
      <c r="D17" s="135" t="s">
        <v>338</v>
      </c>
      <c r="E17" s="160">
        <v>1</v>
      </c>
      <c r="F17" s="160">
        <v>17</v>
      </c>
      <c r="G17" s="160">
        <v>2</v>
      </c>
      <c r="H17" s="160">
        <v>0</v>
      </c>
      <c r="I17" s="160">
        <v>0</v>
      </c>
      <c r="J17" s="160">
        <v>0</v>
      </c>
      <c r="K17" s="160">
        <v>3</v>
      </c>
      <c r="L17" s="160">
        <v>0</v>
      </c>
      <c r="M17" s="160">
        <v>13</v>
      </c>
      <c r="N17" s="160">
        <v>0</v>
      </c>
      <c r="O17" s="160">
        <v>0</v>
      </c>
      <c r="P17" s="161">
        <v>18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361</v>
      </c>
      <c r="E18" s="160">
        <v>2</v>
      </c>
      <c r="F18" s="160">
        <v>21</v>
      </c>
      <c r="G18" s="160">
        <v>3</v>
      </c>
      <c r="H18" s="160">
        <v>1</v>
      </c>
      <c r="I18" s="160">
        <v>0</v>
      </c>
      <c r="J18" s="160">
        <v>1</v>
      </c>
      <c r="K18" s="160">
        <v>0</v>
      </c>
      <c r="L18" s="160">
        <v>0</v>
      </c>
      <c r="M18" s="160">
        <v>18</v>
      </c>
      <c r="N18" s="160">
        <v>0</v>
      </c>
      <c r="O18" s="160">
        <v>0</v>
      </c>
      <c r="P18" s="161">
        <v>23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0</v>
      </c>
      <c r="F19" s="160">
        <v>3</v>
      </c>
      <c r="G19" s="160">
        <v>1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1</v>
      </c>
      <c r="N19" s="160">
        <v>0</v>
      </c>
      <c r="O19" s="160">
        <v>1</v>
      </c>
      <c r="P19" s="161">
        <v>3</v>
      </c>
      <c r="Q19" s="18"/>
      <c r="R19" s="18"/>
      <c r="S19" s="18"/>
    </row>
    <row r="20" spans="1:19" x14ac:dyDescent="0.25">
      <c r="A20" s="138"/>
      <c r="B20" s="271" t="s">
        <v>398</v>
      </c>
      <c r="C20" s="134" t="s">
        <v>198</v>
      </c>
      <c r="D20" s="135" t="s">
        <v>338</v>
      </c>
      <c r="E20" s="160">
        <v>2</v>
      </c>
      <c r="F20" s="160">
        <v>10</v>
      </c>
      <c r="G20" s="160">
        <v>1</v>
      </c>
      <c r="H20" s="160">
        <v>0</v>
      </c>
      <c r="I20" s="160">
        <v>4</v>
      </c>
      <c r="J20" s="160">
        <v>1</v>
      </c>
      <c r="K20" s="160">
        <v>0</v>
      </c>
      <c r="L20" s="160">
        <v>0</v>
      </c>
      <c r="M20" s="160">
        <v>6</v>
      </c>
      <c r="N20" s="160">
        <v>0</v>
      </c>
      <c r="O20" s="160">
        <v>0</v>
      </c>
      <c r="P20" s="161">
        <v>12</v>
      </c>
      <c r="Q20" s="18"/>
      <c r="R20" s="18"/>
      <c r="S20" s="18"/>
    </row>
    <row r="21" spans="1:19" x14ac:dyDescent="0.25">
      <c r="A21" s="138"/>
      <c r="B21" s="271" t="s">
        <v>1378</v>
      </c>
      <c r="C21" s="134"/>
      <c r="D21" s="135" t="s">
        <v>361</v>
      </c>
      <c r="E21" s="160">
        <v>10</v>
      </c>
      <c r="F21" s="160">
        <v>15</v>
      </c>
      <c r="G21" s="160">
        <v>21</v>
      </c>
      <c r="H21" s="160">
        <v>0</v>
      </c>
      <c r="I21" s="160">
        <v>2</v>
      </c>
      <c r="J21" s="160">
        <v>0</v>
      </c>
      <c r="K21" s="160">
        <v>0</v>
      </c>
      <c r="L21" s="160">
        <v>0</v>
      </c>
      <c r="M21" s="160">
        <v>2</v>
      </c>
      <c r="N21" s="160">
        <v>0</v>
      </c>
      <c r="O21" s="160">
        <v>0</v>
      </c>
      <c r="P21" s="161">
        <v>25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382</v>
      </c>
      <c r="E22" s="160">
        <v>0</v>
      </c>
      <c r="F22" s="160">
        <v>6</v>
      </c>
      <c r="G22" s="160">
        <v>5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1</v>
      </c>
      <c r="N22" s="160">
        <v>0</v>
      </c>
      <c r="O22" s="160">
        <v>0</v>
      </c>
      <c r="P22" s="161">
        <v>6</v>
      </c>
      <c r="Q22" s="18"/>
      <c r="R22" s="18"/>
      <c r="S22" s="18"/>
    </row>
    <row r="23" spans="1:19" x14ac:dyDescent="0.25">
      <c r="A23" s="138"/>
      <c r="B23" s="271" t="s">
        <v>427</v>
      </c>
      <c r="C23" s="134" t="s">
        <v>167</v>
      </c>
      <c r="D23" s="135" t="s">
        <v>361</v>
      </c>
      <c r="E23" s="160">
        <v>5</v>
      </c>
      <c r="F23" s="160">
        <v>5</v>
      </c>
      <c r="G23" s="160">
        <v>6</v>
      </c>
      <c r="H23" s="160">
        <v>0</v>
      </c>
      <c r="I23" s="160">
        <v>1</v>
      </c>
      <c r="J23" s="160">
        <v>0</v>
      </c>
      <c r="K23" s="160">
        <v>0</v>
      </c>
      <c r="L23" s="160">
        <v>0</v>
      </c>
      <c r="M23" s="160">
        <v>2</v>
      </c>
      <c r="N23" s="160">
        <v>0</v>
      </c>
      <c r="O23" s="160">
        <v>1</v>
      </c>
      <c r="P23" s="161">
        <v>10</v>
      </c>
      <c r="Q23" s="18"/>
      <c r="R23" s="18"/>
      <c r="S23" s="18"/>
    </row>
    <row r="24" spans="1:19" x14ac:dyDescent="0.25">
      <c r="A24" s="138"/>
      <c r="B24" s="271" t="s">
        <v>1378</v>
      </c>
      <c r="C24" s="134"/>
      <c r="D24" s="135" t="s">
        <v>382</v>
      </c>
      <c r="E24" s="160">
        <v>1</v>
      </c>
      <c r="F24" s="160">
        <v>3</v>
      </c>
      <c r="G24" s="160">
        <v>3</v>
      </c>
      <c r="H24" s="160">
        <v>0</v>
      </c>
      <c r="I24" s="160">
        <v>1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1">
        <v>4</v>
      </c>
      <c r="Q24" s="18"/>
      <c r="R24" s="18"/>
      <c r="S24" s="18"/>
    </row>
    <row r="25" spans="1:19" x14ac:dyDescent="0.25">
      <c r="A25" s="138"/>
      <c r="B25" s="271" t="s">
        <v>414</v>
      </c>
      <c r="C25" s="134" t="s">
        <v>328</v>
      </c>
      <c r="D25" s="135" t="s">
        <v>338</v>
      </c>
      <c r="E25" s="160">
        <v>0</v>
      </c>
      <c r="F25" s="160">
        <v>1</v>
      </c>
      <c r="G25" s="160">
        <v>0</v>
      </c>
      <c r="H25" s="160">
        <v>0</v>
      </c>
      <c r="I25" s="160">
        <v>0</v>
      </c>
      <c r="J25" s="160">
        <v>1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1</v>
      </c>
      <c r="Q25" s="18"/>
      <c r="R25" s="18"/>
      <c r="S25" s="18"/>
    </row>
    <row r="26" spans="1:19" x14ac:dyDescent="0.25">
      <c r="A26" s="138"/>
      <c r="B26" s="271" t="s">
        <v>413</v>
      </c>
      <c r="C26" s="134" t="s">
        <v>300</v>
      </c>
      <c r="D26" s="135" t="s">
        <v>338</v>
      </c>
      <c r="E26" s="160">
        <v>0</v>
      </c>
      <c r="F26" s="160">
        <v>3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3</v>
      </c>
      <c r="N26" s="160">
        <v>0</v>
      </c>
      <c r="O26" s="160">
        <v>0</v>
      </c>
      <c r="P26" s="161">
        <v>3</v>
      </c>
      <c r="Q26" s="18"/>
      <c r="R26" s="18"/>
      <c r="S26" s="18"/>
    </row>
    <row r="27" spans="1:19" x14ac:dyDescent="0.25">
      <c r="A27" s="138"/>
      <c r="B27" s="271" t="s">
        <v>406</v>
      </c>
      <c r="C27" s="134" t="s">
        <v>301</v>
      </c>
      <c r="D27" s="135" t="s">
        <v>338</v>
      </c>
      <c r="E27" s="160">
        <v>1</v>
      </c>
      <c r="F27" s="160">
        <v>9</v>
      </c>
      <c r="G27" s="160">
        <v>0</v>
      </c>
      <c r="H27" s="160">
        <v>0</v>
      </c>
      <c r="I27" s="160">
        <v>0</v>
      </c>
      <c r="J27" s="160">
        <v>2</v>
      </c>
      <c r="K27" s="160">
        <v>2</v>
      </c>
      <c r="L27" s="160">
        <v>0</v>
      </c>
      <c r="M27" s="160">
        <v>5</v>
      </c>
      <c r="N27" s="160">
        <v>0</v>
      </c>
      <c r="O27" s="160">
        <v>1</v>
      </c>
      <c r="P27" s="161">
        <v>10</v>
      </c>
      <c r="Q27" s="18"/>
      <c r="R27" s="18"/>
      <c r="S27" s="18"/>
    </row>
    <row r="28" spans="1:19" x14ac:dyDescent="0.25">
      <c r="A28" s="138"/>
      <c r="B28" s="271" t="s">
        <v>403</v>
      </c>
      <c r="C28" s="134" t="s">
        <v>168</v>
      </c>
      <c r="D28" s="135" t="s">
        <v>338</v>
      </c>
      <c r="E28" s="160">
        <v>5</v>
      </c>
      <c r="F28" s="160">
        <v>19</v>
      </c>
      <c r="G28" s="160">
        <v>2</v>
      </c>
      <c r="H28" s="160">
        <v>0</v>
      </c>
      <c r="I28" s="160">
        <v>3</v>
      </c>
      <c r="J28" s="160">
        <v>2</v>
      </c>
      <c r="K28" s="160">
        <v>0</v>
      </c>
      <c r="L28" s="160">
        <v>1</v>
      </c>
      <c r="M28" s="160">
        <v>15</v>
      </c>
      <c r="N28" s="160">
        <v>0</v>
      </c>
      <c r="O28" s="160">
        <v>1</v>
      </c>
      <c r="P28" s="161">
        <v>24</v>
      </c>
      <c r="Q28" s="18"/>
      <c r="R28" s="18"/>
      <c r="S28" s="18"/>
    </row>
    <row r="29" spans="1:19" x14ac:dyDescent="0.25">
      <c r="A29" s="138"/>
      <c r="B29" s="271" t="s">
        <v>1378</v>
      </c>
      <c r="C29" s="134"/>
      <c r="D29" s="135" t="s">
        <v>361</v>
      </c>
      <c r="E29" s="160">
        <v>3</v>
      </c>
      <c r="F29" s="160">
        <v>26</v>
      </c>
      <c r="G29" s="160">
        <v>18</v>
      </c>
      <c r="H29" s="160">
        <v>0</v>
      </c>
      <c r="I29" s="160">
        <v>6</v>
      </c>
      <c r="J29" s="160">
        <v>1</v>
      </c>
      <c r="K29" s="160">
        <v>1</v>
      </c>
      <c r="L29" s="160">
        <v>0</v>
      </c>
      <c r="M29" s="160">
        <v>3</v>
      </c>
      <c r="N29" s="160">
        <v>0</v>
      </c>
      <c r="O29" s="160">
        <v>0</v>
      </c>
      <c r="P29" s="161">
        <v>29</v>
      </c>
      <c r="Q29" s="18"/>
      <c r="R29" s="18"/>
      <c r="S29" s="18"/>
    </row>
    <row r="30" spans="1:19" x14ac:dyDescent="0.25">
      <c r="A30" s="138"/>
      <c r="B30" s="271" t="s">
        <v>1378</v>
      </c>
      <c r="C30" s="134"/>
      <c r="D30" s="135" t="s">
        <v>382</v>
      </c>
      <c r="E30" s="160">
        <v>1</v>
      </c>
      <c r="F30" s="160">
        <v>3</v>
      </c>
      <c r="G30" s="160">
        <v>3</v>
      </c>
      <c r="H30" s="160">
        <v>0</v>
      </c>
      <c r="I30" s="160">
        <v>1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1">
        <v>4</v>
      </c>
      <c r="Q30" s="18"/>
      <c r="R30" s="18"/>
      <c r="S30" s="18"/>
    </row>
    <row r="31" spans="1:19" x14ac:dyDescent="0.25">
      <c r="A31" s="138"/>
      <c r="B31" s="271" t="s">
        <v>432</v>
      </c>
      <c r="C31" s="134" t="s">
        <v>169</v>
      </c>
      <c r="D31" s="135" t="s">
        <v>361</v>
      </c>
      <c r="E31" s="160">
        <v>4</v>
      </c>
      <c r="F31" s="160">
        <v>10</v>
      </c>
      <c r="G31" s="160">
        <v>1</v>
      </c>
      <c r="H31" s="160">
        <v>0</v>
      </c>
      <c r="I31" s="160">
        <v>1</v>
      </c>
      <c r="J31" s="160">
        <v>0</v>
      </c>
      <c r="K31" s="160">
        <v>1</v>
      </c>
      <c r="L31" s="160">
        <v>0</v>
      </c>
      <c r="M31" s="160">
        <v>7</v>
      </c>
      <c r="N31" s="160">
        <v>0</v>
      </c>
      <c r="O31" s="160">
        <v>4</v>
      </c>
      <c r="P31" s="161">
        <v>14</v>
      </c>
      <c r="Q31" s="18"/>
      <c r="R31" s="18"/>
      <c r="S31" s="18"/>
    </row>
    <row r="32" spans="1:19" x14ac:dyDescent="0.25">
      <c r="A32" s="138"/>
      <c r="B32" s="271" t="s">
        <v>430</v>
      </c>
      <c r="C32" s="134" t="s">
        <v>901</v>
      </c>
      <c r="D32" s="135" t="s">
        <v>361</v>
      </c>
      <c r="E32" s="160">
        <v>1</v>
      </c>
      <c r="F32" s="160">
        <v>8</v>
      </c>
      <c r="G32" s="160">
        <v>4</v>
      </c>
      <c r="H32" s="160">
        <v>0</v>
      </c>
      <c r="I32" s="160">
        <v>0</v>
      </c>
      <c r="J32" s="160">
        <v>2</v>
      </c>
      <c r="K32" s="160">
        <v>0</v>
      </c>
      <c r="L32" s="160">
        <v>0</v>
      </c>
      <c r="M32" s="160">
        <v>3</v>
      </c>
      <c r="N32" s="160">
        <v>0</v>
      </c>
      <c r="O32" s="160">
        <v>0</v>
      </c>
      <c r="P32" s="161">
        <v>9</v>
      </c>
      <c r="Q32" s="18"/>
      <c r="R32" s="18"/>
      <c r="S32" s="18"/>
    </row>
    <row r="33" spans="1:19" x14ac:dyDescent="0.25">
      <c r="A33" s="138"/>
      <c r="B33" s="271" t="s">
        <v>429</v>
      </c>
      <c r="C33" s="134" t="s">
        <v>171</v>
      </c>
      <c r="D33" s="135" t="s">
        <v>473</v>
      </c>
      <c r="E33" s="160">
        <v>0</v>
      </c>
      <c r="F33" s="160">
        <v>5</v>
      </c>
      <c r="G33" s="160">
        <v>0</v>
      </c>
      <c r="H33" s="160">
        <v>0</v>
      </c>
      <c r="I33" s="160">
        <v>0</v>
      </c>
      <c r="J33" s="160">
        <v>2</v>
      </c>
      <c r="K33" s="160">
        <v>0</v>
      </c>
      <c r="L33" s="160">
        <v>0</v>
      </c>
      <c r="M33" s="160">
        <v>2</v>
      </c>
      <c r="N33" s="160">
        <v>0</v>
      </c>
      <c r="O33" s="160">
        <v>1</v>
      </c>
      <c r="P33" s="161">
        <v>5</v>
      </c>
      <c r="Q33" s="18"/>
      <c r="R33" s="18"/>
      <c r="S33" s="18"/>
    </row>
    <row r="34" spans="1:19" x14ac:dyDescent="0.25">
      <c r="A34" s="138"/>
      <c r="B34" s="271" t="s">
        <v>1378</v>
      </c>
      <c r="C34" s="134"/>
      <c r="D34" s="135" t="s">
        <v>361</v>
      </c>
      <c r="E34" s="160">
        <v>1</v>
      </c>
      <c r="F34" s="160">
        <v>10</v>
      </c>
      <c r="G34" s="160">
        <v>2</v>
      </c>
      <c r="H34" s="160">
        <v>0</v>
      </c>
      <c r="I34" s="160">
        <v>2</v>
      </c>
      <c r="J34" s="160">
        <v>1</v>
      </c>
      <c r="K34" s="160">
        <v>0</v>
      </c>
      <c r="L34" s="160">
        <v>0</v>
      </c>
      <c r="M34" s="160">
        <v>6</v>
      </c>
      <c r="N34" s="160">
        <v>0</v>
      </c>
      <c r="O34" s="160">
        <v>0</v>
      </c>
      <c r="P34" s="161">
        <v>11</v>
      </c>
      <c r="Q34" s="18"/>
      <c r="R34" s="18"/>
      <c r="S34" s="18"/>
    </row>
    <row r="35" spans="1:19" x14ac:dyDescent="0.25">
      <c r="A35" s="138"/>
      <c r="B35" s="271" t="s">
        <v>1378</v>
      </c>
      <c r="C35" s="134"/>
      <c r="D35" s="135" t="s">
        <v>471</v>
      </c>
      <c r="E35" s="160">
        <v>3</v>
      </c>
      <c r="F35" s="160">
        <v>16</v>
      </c>
      <c r="G35" s="160">
        <v>3</v>
      </c>
      <c r="H35" s="160">
        <v>0</v>
      </c>
      <c r="I35" s="160">
        <v>3</v>
      </c>
      <c r="J35" s="160">
        <v>2</v>
      </c>
      <c r="K35" s="160">
        <v>2</v>
      </c>
      <c r="L35" s="160">
        <v>0</v>
      </c>
      <c r="M35" s="160">
        <v>8</v>
      </c>
      <c r="N35" s="160">
        <v>0</v>
      </c>
      <c r="O35" s="160">
        <v>1</v>
      </c>
      <c r="P35" s="161">
        <v>19</v>
      </c>
      <c r="Q35" s="18"/>
      <c r="R35" s="18"/>
      <c r="S35" s="18"/>
    </row>
    <row r="36" spans="1:19" x14ac:dyDescent="0.25">
      <c r="A36" s="138"/>
      <c r="B36" s="271" t="s">
        <v>409</v>
      </c>
      <c r="C36" s="134" t="s">
        <v>329</v>
      </c>
      <c r="D36" s="135" t="s">
        <v>338</v>
      </c>
      <c r="E36" s="160">
        <v>0</v>
      </c>
      <c r="F36" s="160">
        <v>2</v>
      </c>
      <c r="G36" s="160">
        <v>1</v>
      </c>
      <c r="H36" s="160">
        <v>0</v>
      </c>
      <c r="I36" s="160">
        <v>0</v>
      </c>
      <c r="J36" s="160">
        <v>1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1">
        <v>2</v>
      </c>
      <c r="Q36" s="18"/>
      <c r="R36" s="18"/>
      <c r="S36" s="18"/>
    </row>
    <row r="37" spans="1:19" x14ac:dyDescent="0.25">
      <c r="A37" s="138"/>
      <c r="B37" s="271" t="s">
        <v>405</v>
      </c>
      <c r="C37" s="134" t="s">
        <v>173</v>
      </c>
      <c r="D37" s="135" t="s">
        <v>338</v>
      </c>
      <c r="E37" s="160">
        <v>3</v>
      </c>
      <c r="F37" s="160">
        <v>8</v>
      </c>
      <c r="G37" s="160">
        <v>2</v>
      </c>
      <c r="H37" s="160">
        <v>0</v>
      </c>
      <c r="I37" s="160">
        <v>2</v>
      </c>
      <c r="J37" s="160">
        <v>1</v>
      </c>
      <c r="K37" s="160">
        <v>1</v>
      </c>
      <c r="L37" s="160">
        <v>0</v>
      </c>
      <c r="M37" s="160">
        <v>5</v>
      </c>
      <c r="N37" s="160">
        <v>0</v>
      </c>
      <c r="O37" s="160">
        <v>0</v>
      </c>
      <c r="P37" s="161">
        <v>11</v>
      </c>
      <c r="Q37" s="18"/>
      <c r="R37" s="18"/>
      <c r="S37" s="18"/>
    </row>
    <row r="38" spans="1:19" x14ac:dyDescent="0.25">
      <c r="A38" s="138"/>
      <c r="B38" s="271" t="s">
        <v>1378</v>
      </c>
      <c r="C38" s="134"/>
      <c r="D38" s="135" t="s">
        <v>361</v>
      </c>
      <c r="E38" s="160">
        <v>4</v>
      </c>
      <c r="F38" s="160">
        <v>15</v>
      </c>
      <c r="G38" s="160">
        <v>12</v>
      </c>
      <c r="H38" s="160">
        <v>0</v>
      </c>
      <c r="I38" s="160">
        <v>1</v>
      </c>
      <c r="J38" s="160">
        <v>1</v>
      </c>
      <c r="K38" s="160">
        <v>0</v>
      </c>
      <c r="L38" s="160">
        <v>0</v>
      </c>
      <c r="M38" s="160">
        <v>4</v>
      </c>
      <c r="N38" s="160">
        <v>0</v>
      </c>
      <c r="O38" s="160">
        <v>1</v>
      </c>
      <c r="P38" s="161">
        <v>19</v>
      </c>
      <c r="Q38" s="18"/>
      <c r="R38" s="18"/>
      <c r="S38" s="18"/>
    </row>
    <row r="39" spans="1:19" x14ac:dyDescent="0.25">
      <c r="A39" s="138"/>
      <c r="B39" s="271" t="s">
        <v>1378</v>
      </c>
      <c r="C39" s="134"/>
      <c r="D39" s="135" t="s">
        <v>382</v>
      </c>
      <c r="E39" s="160">
        <v>1</v>
      </c>
      <c r="F39" s="160">
        <v>9</v>
      </c>
      <c r="G39" s="160">
        <v>7</v>
      </c>
      <c r="H39" s="160">
        <v>0</v>
      </c>
      <c r="I39" s="160">
        <v>1</v>
      </c>
      <c r="J39" s="160">
        <v>0</v>
      </c>
      <c r="K39" s="160">
        <v>0</v>
      </c>
      <c r="L39" s="160">
        <v>0</v>
      </c>
      <c r="M39" s="160">
        <v>1</v>
      </c>
      <c r="N39" s="160">
        <v>0</v>
      </c>
      <c r="O39" s="160">
        <v>1</v>
      </c>
      <c r="P39" s="161">
        <v>10</v>
      </c>
      <c r="Q39" s="18"/>
      <c r="R39" s="18"/>
      <c r="S39" s="18"/>
    </row>
    <row r="40" spans="1:19" x14ac:dyDescent="0.25">
      <c r="A40" s="138"/>
      <c r="B40" s="271" t="s">
        <v>428</v>
      </c>
      <c r="C40" s="134" t="s">
        <v>174</v>
      </c>
      <c r="D40" s="135" t="s">
        <v>361</v>
      </c>
      <c r="E40" s="160">
        <v>0</v>
      </c>
      <c r="F40" s="160">
        <v>2</v>
      </c>
      <c r="G40" s="160">
        <v>2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1">
        <v>2</v>
      </c>
      <c r="Q40" s="18"/>
      <c r="R40" s="18"/>
      <c r="S40" s="18"/>
    </row>
    <row r="41" spans="1:19" x14ac:dyDescent="0.25">
      <c r="A41" s="138"/>
      <c r="B41" s="271" t="s">
        <v>410</v>
      </c>
      <c r="C41" s="134" t="s">
        <v>330</v>
      </c>
      <c r="D41" s="135" t="s">
        <v>338</v>
      </c>
      <c r="E41" s="160">
        <v>0</v>
      </c>
      <c r="F41" s="160">
        <v>2</v>
      </c>
      <c r="G41" s="160">
        <v>0</v>
      </c>
      <c r="H41" s="160">
        <v>0</v>
      </c>
      <c r="I41" s="160">
        <v>0</v>
      </c>
      <c r="J41" s="160">
        <v>2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1">
        <v>2</v>
      </c>
      <c r="Q41" s="18"/>
      <c r="R41" s="18"/>
      <c r="S41" s="18"/>
    </row>
    <row r="42" spans="1:19" x14ac:dyDescent="0.25">
      <c r="A42" s="138"/>
      <c r="B42" s="271" t="s">
        <v>444</v>
      </c>
      <c r="C42" s="134" t="s">
        <v>175</v>
      </c>
      <c r="D42" s="135" t="s">
        <v>361</v>
      </c>
      <c r="E42" s="160">
        <v>1</v>
      </c>
      <c r="F42" s="160">
        <v>3</v>
      </c>
      <c r="G42" s="160">
        <v>4</v>
      </c>
      <c r="H42" s="160">
        <v>0</v>
      </c>
      <c r="I42" s="160">
        <v>0</v>
      </c>
      <c r="J42" s="160">
        <v>0</v>
      </c>
      <c r="K42" s="160">
        <v>0</v>
      </c>
      <c r="L42" s="160">
        <v>0</v>
      </c>
      <c r="M42" s="160">
        <v>0</v>
      </c>
      <c r="N42" s="160">
        <v>0</v>
      </c>
      <c r="O42" s="160">
        <v>0</v>
      </c>
      <c r="P42" s="161">
        <v>4</v>
      </c>
      <c r="Q42" s="18"/>
      <c r="R42" s="18"/>
      <c r="S42" s="18"/>
    </row>
    <row r="43" spans="1:19" x14ac:dyDescent="0.25">
      <c r="A43" s="138"/>
      <c r="B43" s="271" t="s">
        <v>1378</v>
      </c>
      <c r="C43" s="134"/>
      <c r="D43" s="135" t="s">
        <v>382</v>
      </c>
      <c r="E43" s="160">
        <v>1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1</v>
      </c>
      <c r="N43" s="160">
        <v>0</v>
      </c>
      <c r="O43" s="160">
        <v>0</v>
      </c>
      <c r="P43" s="161">
        <v>1</v>
      </c>
      <c r="Q43" s="18"/>
      <c r="R43" s="18"/>
      <c r="S43" s="18"/>
    </row>
    <row r="44" spans="1:19" x14ac:dyDescent="0.25">
      <c r="A44" s="138"/>
      <c r="B44" s="271" t="s">
        <v>404</v>
      </c>
      <c r="C44" s="134" t="s">
        <v>176</v>
      </c>
      <c r="D44" s="135" t="s">
        <v>338</v>
      </c>
      <c r="E44" s="160">
        <v>2</v>
      </c>
      <c r="F44" s="160">
        <v>18</v>
      </c>
      <c r="G44" s="160">
        <v>2</v>
      </c>
      <c r="H44" s="160">
        <v>0</v>
      </c>
      <c r="I44" s="160">
        <v>1</v>
      </c>
      <c r="J44" s="160">
        <v>2</v>
      </c>
      <c r="K44" s="160">
        <v>1</v>
      </c>
      <c r="L44" s="160">
        <v>0</v>
      </c>
      <c r="M44" s="160">
        <v>14</v>
      </c>
      <c r="N44" s="160">
        <v>0</v>
      </c>
      <c r="O44" s="160">
        <v>0</v>
      </c>
      <c r="P44" s="161">
        <v>20</v>
      </c>
      <c r="Q44" s="18"/>
      <c r="R44" s="18"/>
      <c r="S44" s="18"/>
    </row>
    <row r="45" spans="1:19" x14ac:dyDescent="0.25">
      <c r="A45" s="138"/>
      <c r="B45" s="271" t="s">
        <v>1378</v>
      </c>
      <c r="C45" s="134"/>
      <c r="D45" s="135" t="s">
        <v>361</v>
      </c>
      <c r="E45" s="160">
        <v>4</v>
      </c>
      <c r="F45" s="160">
        <v>30</v>
      </c>
      <c r="G45" s="160">
        <v>25</v>
      </c>
      <c r="H45" s="160">
        <v>0</v>
      </c>
      <c r="I45" s="160">
        <v>2</v>
      </c>
      <c r="J45" s="160">
        <v>0</v>
      </c>
      <c r="K45" s="160">
        <v>1</v>
      </c>
      <c r="L45" s="160">
        <v>0</v>
      </c>
      <c r="M45" s="160">
        <v>4</v>
      </c>
      <c r="N45" s="160">
        <v>0</v>
      </c>
      <c r="O45" s="160">
        <v>2</v>
      </c>
      <c r="P45" s="161">
        <v>34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382</v>
      </c>
      <c r="E46" s="160">
        <v>1</v>
      </c>
      <c r="F46" s="160">
        <v>8</v>
      </c>
      <c r="G46" s="160">
        <v>6</v>
      </c>
      <c r="H46" s="160">
        <v>0</v>
      </c>
      <c r="I46" s="160">
        <v>1</v>
      </c>
      <c r="J46" s="160">
        <v>1</v>
      </c>
      <c r="K46" s="160">
        <v>0</v>
      </c>
      <c r="L46" s="160">
        <v>0</v>
      </c>
      <c r="M46" s="160">
        <v>1</v>
      </c>
      <c r="N46" s="160">
        <v>0</v>
      </c>
      <c r="O46" s="160">
        <v>0</v>
      </c>
      <c r="P46" s="161">
        <v>9</v>
      </c>
      <c r="Q46" s="18"/>
      <c r="R46" s="18"/>
      <c r="S46" s="18"/>
    </row>
    <row r="47" spans="1:19" x14ac:dyDescent="0.25">
      <c r="A47" s="138"/>
      <c r="B47" s="271" t="s">
        <v>412</v>
      </c>
      <c r="C47" s="134" t="s">
        <v>303</v>
      </c>
      <c r="D47" s="135" t="s">
        <v>338</v>
      </c>
      <c r="E47" s="160">
        <v>1</v>
      </c>
      <c r="F47" s="160">
        <v>11</v>
      </c>
      <c r="G47" s="160">
        <v>2</v>
      </c>
      <c r="H47" s="160">
        <v>0</v>
      </c>
      <c r="I47" s="160">
        <v>1</v>
      </c>
      <c r="J47" s="160">
        <v>2</v>
      </c>
      <c r="K47" s="160">
        <v>0</v>
      </c>
      <c r="L47" s="160">
        <v>0</v>
      </c>
      <c r="M47" s="160">
        <v>7</v>
      </c>
      <c r="N47" s="160">
        <v>0</v>
      </c>
      <c r="O47" s="160">
        <v>0</v>
      </c>
      <c r="P47" s="161">
        <v>12</v>
      </c>
      <c r="Q47" s="18"/>
      <c r="R47" s="18"/>
      <c r="S47" s="18"/>
    </row>
    <row r="48" spans="1:19" x14ac:dyDescent="0.25">
      <c r="A48" s="22" t="s">
        <v>177</v>
      </c>
      <c r="B48" s="265" t="s">
        <v>1378</v>
      </c>
      <c r="C48" s="23"/>
      <c r="D48" s="23"/>
      <c r="E48" s="24">
        <v>97</v>
      </c>
      <c r="F48" s="24">
        <v>362</v>
      </c>
      <c r="G48" s="24">
        <v>174</v>
      </c>
      <c r="H48" s="24">
        <v>1</v>
      </c>
      <c r="I48" s="24">
        <v>46</v>
      </c>
      <c r="J48" s="24">
        <v>27</v>
      </c>
      <c r="K48" s="24">
        <v>12</v>
      </c>
      <c r="L48" s="24">
        <v>1</v>
      </c>
      <c r="M48" s="24">
        <v>181</v>
      </c>
      <c r="N48" s="24">
        <v>1</v>
      </c>
      <c r="O48" s="24">
        <v>16</v>
      </c>
      <c r="P48" s="25">
        <v>459</v>
      </c>
      <c r="Q48" s="18"/>
      <c r="R48" s="18"/>
      <c r="S48" s="18"/>
    </row>
    <row r="49" spans="1:19" x14ac:dyDescent="0.25">
      <c r="A49" s="138" t="s">
        <v>115</v>
      </c>
      <c r="B49" s="271" t="s">
        <v>458</v>
      </c>
      <c r="C49" s="134" t="s">
        <v>459</v>
      </c>
      <c r="D49" s="135" t="s">
        <v>471</v>
      </c>
      <c r="E49" s="160">
        <v>7</v>
      </c>
      <c r="F49" s="160">
        <v>1</v>
      </c>
      <c r="G49" s="160">
        <v>0</v>
      </c>
      <c r="H49" s="160">
        <v>0</v>
      </c>
      <c r="I49" s="160">
        <v>0</v>
      </c>
      <c r="J49" s="160">
        <v>2</v>
      </c>
      <c r="K49" s="160">
        <v>1</v>
      </c>
      <c r="L49" s="160">
        <v>0</v>
      </c>
      <c r="M49" s="160">
        <v>4</v>
      </c>
      <c r="N49" s="160">
        <v>0</v>
      </c>
      <c r="O49" s="160">
        <v>1</v>
      </c>
      <c r="P49" s="161">
        <v>8</v>
      </c>
      <c r="Q49" s="18"/>
      <c r="R49" s="18"/>
      <c r="S49" s="18"/>
    </row>
    <row r="50" spans="1:19" x14ac:dyDescent="0.25">
      <c r="A50" s="22" t="s">
        <v>186</v>
      </c>
      <c r="B50" s="265" t="s">
        <v>1378</v>
      </c>
      <c r="C50" s="23"/>
      <c r="D50" s="23"/>
      <c r="E50" s="24">
        <v>7</v>
      </c>
      <c r="F50" s="24">
        <v>1</v>
      </c>
      <c r="G50" s="24">
        <v>0</v>
      </c>
      <c r="H50" s="24">
        <v>0</v>
      </c>
      <c r="I50" s="24">
        <v>0</v>
      </c>
      <c r="J50" s="24">
        <v>2</v>
      </c>
      <c r="K50" s="24">
        <v>1</v>
      </c>
      <c r="L50" s="24">
        <v>0</v>
      </c>
      <c r="M50" s="24">
        <v>4</v>
      </c>
      <c r="N50" s="24">
        <v>0</v>
      </c>
      <c r="O50" s="24">
        <v>1</v>
      </c>
      <c r="P50" s="25">
        <v>8</v>
      </c>
      <c r="Q50" s="18"/>
      <c r="R50" s="18"/>
      <c r="S50" s="18"/>
    </row>
    <row r="51" spans="1:19" x14ac:dyDescent="0.25">
      <c r="A51" s="138" t="s">
        <v>116</v>
      </c>
      <c r="B51" s="271" t="s">
        <v>433</v>
      </c>
      <c r="C51" s="134" t="s">
        <v>187</v>
      </c>
      <c r="D51" s="135" t="s">
        <v>361</v>
      </c>
      <c r="E51" s="160">
        <v>0</v>
      </c>
      <c r="F51" s="160">
        <v>1</v>
      </c>
      <c r="G51" s="160">
        <v>1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>
        <v>1</v>
      </c>
      <c r="Q51" s="18"/>
      <c r="R51" s="18"/>
      <c r="S51" s="18"/>
    </row>
    <row r="52" spans="1:19" x14ac:dyDescent="0.25">
      <c r="A52" s="138"/>
      <c r="B52" s="271" t="s">
        <v>1378</v>
      </c>
      <c r="C52" s="134"/>
      <c r="D52" s="135" t="s">
        <v>382</v>
      </c>
      <c r="E52" s="160">
        <v>1</v>
      </c>
      <c r="F52" s="160">
        <v>2</v>
      </c>
      <c r="G52" s="160">
        <v>1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2</v>
      </c>
      <c r="N52" s="160">
        <v>0</v>
      </c>
      <c r="O52" s="160">
        <v>0</v>
      </c>
      <c r="P52" s="161">
        <v>3</v>
      </c>
      <c r="Q52" s="18"/>
      <c r="R52" s="18"/>
      <c r="S52" s="18"/>
    </row>
    <row r="53" spans="1:19" x14ac:dyDescent="0.25">
      <c r="A53" s="138"/>
      <c r="B53" s="271" t="s">
        <v>439</v>
      </c>
      <c r="C53" s="134" t="s">
        <v>258</v>
      </c>
      <c r="D53" s="135" t="s">
        <v>382</v>
      </c>
      <c r="E53" s="160">
        <v>2</v>
      </c>
      <c r="F53" s="160">
        <v>0</v>
      </c>
      <c r="G53" s="160">
        <v>1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1</v>
      </c>
      <c r="N53" s="160">
        <v>0</v>
      </c>
      <c r="O53" s="160">
        <v>0</v>
      </c>
      <c r="P53" s="161">
        <v>2</v>
      </c>
      <c r="Q53" s="18"/>
      <c r="R53" s="18"/>
      <c r="S53" s="18"/>
    </row>
    <row r="54" spans="1:19" x14ac:dyDescent="0.25">
      <c r="A54" s="22" t="s">
        <v>188</v>
      </c>
      <c r="B54" s="265" t="s">
        <v>1378</v>
      </c>
      <c r="C54" s="23"/>
      <c r="D54" s="23"/>
      <c r="E54" s="24">
        <v>3</v>
      </c>
      <c r="F54" s="24">
        <v>3</v>
      </c>
      <c r="G54" s="24">
        <v>3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3</v>
      </c>
      <c r="N54" s="24">
        <v>0</v>
      </c>
      <c r="O54" s="24">
        <v>0</v>
      </c>
      <c r="P54" s="25">
        <v>6</v>
      </c>
      <c r="Q54" s="18"/>
      <c r="R54" s="18"/>
      <c r="S54" s="18"/>
    </row>
    <row r="55" spans="1:19" x14ac:dyDescent="0.25">
      <c r="A55" s="138" t="s">
        <v>117</v>
      </c>
      <c r="B55" s="271" t="s">
        <v>442</v>
      </c>
      <c r="C55" s="134" t="s">
        <v>192</v>
      </c>
      <c r="D55" s="135" t="s">
        <v>361</v>
      </c>
      <c r="E55" s="160">
        <v>0</v>
      </c>
      <c r="F55" s="160">
        <v>4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4</v>
      </c>
      <c r="N55" s="160">
        <v>0</v>
      </c>
      <c r="O55" s="160">
        <v>0</v>
      </c>
      <c r="P55" s="161">
        <v>4</v>
      </c>
      <c r="Q55" s="18"/>
      <c r="R55" s="18"/>
      <c r="S55" s="18"/>
    </row>
    <row r="56" spans="1:19" x14ac:dyDescent="0.25">
      <c r="A56" s="138"/>
      <c r="B56" s="271" t="s">
        <v>415</v>
      </c>
      <c r="C56" s="134" t="s">
        <v>194</v>
      </c>
      <c r="D56" s="135" t="s">
        <v>338</v>
      </c>
      <c r="E56" s="160">
        <v>94</v>
      </c>
      <c r="F56" s="160">
        <v>89</v>
      </c>
      <c r="G56" s="160">
        <v>10</v>
      </c>
      <c r="H56" s="160">
        <v>1</v>
      </c>
      <c r="I56" s="160">
        <v>35</v>
      </c>
      <c r="J56" s="160">
        <v>8</v>
      </c>
      <c r="K56" s="160">
        <v>2</v>
      </c>
      <c r="L56" s="160">
        <v>0</v>
      </c>
      <c r="M56" s="160">
        <v>109</v>
      </c>
      <c r="N56" s="160">
        <v>1</v>
      </c>
      <c r="O56" s="160">
        <v>17</v>
      </c>
      <c r="P56" s="161">
        <v>183</v>
      </c>
      <c r="Q56" s="18"/>
      <c r="R56" s="18"/>
      <c r="S56" s="18"/>
    </row>
    <row r="57" spans="1:19" x14ac:dyDescent="0.25">
      <c r="A57" s="138"/>
      <c r="B57" s="271" t="s">
        <v>1378</v>
      </c>
      <c r="C57" s="134"/>
      <c r="D57" s="135" t="s">
        <v>361</v>
      </c>
      <c r="E57" s="160">
        <v>11</v>
      </c>
      <c r="F57" s="160">
        <v>4</v>
      </c>
      <c r="G57" s="160">
        <v>4</v>
      </c>
      <c r="H57" s="160">
        <v>0</v>
      </c>
      <c r="I57" s="160">
        <v>0</v>
      </c>
      <c r="J57" s="160">
        <v>2</v>
      </c>
      <c r="K57" s="160">
        <v>0</v>
      </c>
      <c r="L57" s="160">
        <v>0</v>
      </c>
      <c r="M57" s="160">
        <v>6</v>
      </c>
      <c r="N57" s="160">
        <v>1</v>
      </c>
      <c r="O57" s="160">
        <v>2</v>
      </c>
      <c r="P57" s="161">
        <v>15</v>
      </c>
      <c r="Q57" s="18"/>
      <c r="R57" s="18"/>
      <c r="S57" s="18"/>
    </row>
    <row r="58" spans="1:19" x14ac:dyDescent="0.25">
      <c r="A58" s="138"/>
      <c r="B58" s="271" t="s">
        <v>1378</v>
      </c>
      <c r="C58" s="134"/>
      <c r="D58" s="135" t="s">
        <v>382</v>
      </c>
      <c r="E58" s="160">
        <v>3</v>
      </c>
      <c r="F58" s="160">
        <v>2</v>
      </c>
      <c r="G58" s="160">
        <v>2</v>
      </c>
      <c r="H58" s="160">
        <v>0</v>
      </c>
      <c r="I58" s="160">
        <v>2</v>
      </c>
      <c r="J58" s="160">
        <v>0</v>
      </c>
      <c r="K58" s="160">
        <v>0</v>
      </c>
      <c r="L58" s="160">
        <v>0</v>
      </c>
      <c r="M58" s="160">
        <v>1</v>
      </c>
      <c r="N58" s="160">
        <v>0</v>
      </c>
      <c r="O58" s="160">
        <v>0</v>
      </c>
      <c r="P58" s="161">
        <v>5</v>
      </c>
      <c r="Q58" s="18"/>
      <c r="R58" s="18"/>
      <c r="S58" s="18"/>
    </row>
    <row r="59" spans="1:19" x14ac:dyDescent="0.25">
      <c r="A59" s="138"/>
      <c r="B59" s="271" t="s">
        <v>419</v>
      </c>
      <c r="C59" s="134" t="s">
        <v>310</v>
      </c>
      <c r="D59" s="135" t="s">
        <v>338</v>
      </c>
      <c r="E59" s="160">
        <v>6</v>
      </c>
      <c r="F59" s="160">
        <v>8</v>
      </c>
      <c r="G59" s="160">
        <v>1</v>
      </c>
      <c r="H59" s="160">
        <v>0</v>
      </c>
      <c r="I59" s="160">
        <v>2</v>
      </c>
      <c r="J59" s="160">
        <v>0</v>
      </c>
      <c r="K59" s="160">
        <v>0</v>
      </c>
      <c r="L59" s="160">
        <v>0</v>
      </c>
      <c r="M59" s="160">
        <v>11</v>
      </c>
      <c r="N59" s="160">
        <v>0</v>
      </c>
      <c r="O59" s="160">
        <v>0</v>
      </c>
      <c r="P59" s="161">
        <v>14</v>
      </c>
      <c r="Q59" s="18"/>
      <c r="R59" s="18"/>
      <c r="S59" s="18"/>
    </row>
    <row r="60" spans="1:19" x14ac:dyDescent="0.25">
      <c r="A60" s="138"/>
      <c r="B60" s="271" t="s">
        <v>418</v>
      </c>
      <c r="C60" s="134" t="s">
        <v>195</v>
      </c>
      <c r="D60" s="135" t="s">
        <v>338</v>
      </c>
      <c r="E60" s="160">
        <v>10</v>
      </c>
      <c r="F60" s="160">
        <v>16</v>
      </c>
      <c r="G60" s="160">
        <v>3</v>
      </c>
      <c r="H60" s="160">
        <v>0</v>
      </c>
      <c r="I60" s="160">
        <v>2</v>
      </c>
      <c r="J60" s="160">
        <v>1</v>
      </c>
      <c r="K60" s="160">
        <v>0</v>
      </c>
      <c r="L60" s="160">
        <v>0</v>
      </c>
      <c r="M60" s="160">
        <v>19</v>
      </c>
      <c r="N60" s="160">
        <v>0</v>
      </c>
      <c r="O60" s="160">
        <v>1</v>
      </c>
      <c r="P60" s="161">
        <v>26</v>
      </c>
      <c r="Q60" s="18"/>
      <c r="R60" s="18"/>
      <c r="S60" s="18"/>
    </row>
    <row r="61" spans="1:19" x14ac:dyDescent="0.25">
      <c r="A61" s="138"/>
      <c r="B61" s="271" t="s">
        <v>1378</v>
      </c>
      <c r="C61" s="134"/>
      <c r="D61" s="135" t="s">
        <v>361</v>
      </c>
      <c r="E61" s="160">
        <v>1</v>
      </c>
      <c r="F61" s="160">
        <v>4</v>
      </c>
      <c r="G61" s="160">
        <v>4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1</v>
      </c>
      <c r="N61" s="160">
        <v>0</v>
      </c>
      <c r="O61" s="160">
        <v>0</v>
      </c>
      <c r="P61" s="161">
        <v>5</v>
      </c>
      <c r="Q61" s="18"/>
      <c r="R61" s="18"/>
      <c r="S61" s="18"/>
    </row>
    <row r="62" spans="1:19" x14ac:dyDescent="0.25">
      <c r="A62" s="138"/>
      <c r="B62" s="271" t="s">
        <v>1378</v>
      </c>
      <c r="C62" s="134"/>
      <c r="D62" s="135" t="s">
        <v>382</v>
      </c>
      <c r="E62" s="160">
        <v>7</v>
      </c>
      <c r="F62" s="160">
        <v>8</v>
      </c>
      <c r="G62" s="160">
        <v>6</v>
      </c>
      <c r="H62" s="160">
        <v>0</v>
      </c>
      <c r="I62" s="160">
        <v>3</v>
      </c>
      <c r="J62" s="160">
        <v>1</v>
      </c>
      <c r="K62" s="160">
        <v>0</v>
      </c>
      <c r="L62" s="160">
        <v>0</v>
      </c>
      <c r="M62" s="160">
        <v>5</v>
      </c>
      <c r="N62" s="160">
        <v>0</v>
      </c>
      <c r="O62" s="160">
        <v>0</v>
      </c>
      <c r="P62" s="161">
        <v>15</v>
      </c>
      <c r="Q62" s="18"/>
      <c r="R62" s="18"/>
      <c r="S62" s="18"/>
    </row>
    <row r="63" spans="1:19" x14ac:dyDescent="0.25">
      <c r="A63" s="138"/>
      <c r="B63" s="271" t="s">
        <v>466</v>
      </c>
      <c r="C63" s="134" t="s">
        <v>467</v>
      </c>
      <c r="D63" s="135" t="s">
        <v>471</v>
      </c>
      <c r="E63" s="160">
        <v>0</v>
      </c>
      <c r="F63" s="160">
        <v>1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1</v>
      </c>
      <c r="N63" s="160">
        <v>0</v>
      </c>
      <c r="O63" s="160">
        <v>0</v>
      </c>
      <c r="P63" s="161">
        <v>1</v>
      </c>
      <c r="Q63" s="18"/>
      <c r="R63" s="18"/>
      <c r="S63" s="18"/>
    </row>
    <row r="64" spans="1:19" x14ac:dyDescent="0.25">
      <c r="A64" s="138"/>
      <c r="B64" s="271" t="s">
        <v>398</v>
      </c>
      <c r="C64" s="134" t="s">
        <v>198</v>
      </c>
      <c r="D64" s="135" t="s">
        <v>338</v>
      </c>
      <c r="E64" s="160">
        <v>0</v>
      </c>
      <c r="F64" s="160">
        <v>9</v>
      </c>
      <c r="G64" s="160">
        <v>2</v>
      </c>
      <c r="H64" s="160">
        <v>0</v>
      </c>
      <c r="I64" s="160">
        <v>3</v>
      </c>
      <c r="J64" s="160">
        <v>1</v>
      </c>
      <c r="K64" s="160">
        <v>0</v>
      </c>
      <c r="L64" s="160">
        <v>0</v>
      </c>
      <c r="M64" s="160">
        <v>3</v>
      </c>
      <c r="N64" s="160">
        <v>0</v>
      </c>
      <c r="O64" s="160">
        <v>0</v>
      </c>
      <c r="P64" s="161">
        <v>9</v>
      </c>
      <c r="Q64" s="18"/>
      <c r="R64" s="18"/>
      <c r="S64" s="18"/>
    </row>
    <row r="65" spans="1:19" x14ac:dyDescent="0.25">
      <c r="A65" s="138"/>
      <c r="B65" s="271" t="s">
        <v>1378</v>
      </c>
      <c r="C65" s="134"/>
      <c r="D65" s="135" t="s">
        <v>361</v>
      </c>
      <c r="E65" s="160">
        <v>3</v>
      </c>
      <c r="F65" s="160">
        <v>6</v>
      </c>
      <c r="G65" s="160">
        <v>5</v>
      </c>
      <c r="H65" s="160">
        <v>0</v>
      </c>
      <c r="I65" s="160">
        <v>2</v>
      </c>
      <c r="J65" s="160">
        <v>0</v>
      </c>
      <c r="K65" s="160">
        <v>0</v>
      </c>
      <c r="L65" s="160">
        <v>0</v>
      </c>
      <c r="M65" s="160">
        <v>2</v>
      </c>
      <c r="N65" s="160">
        <v>0</v>
      </c>
      <c r="O65" s="160">
        <v>0</v>
      </c>
      <c r="P65" s="161">
        <v>9</v>
      </c>
      <c r="Q65" s="18"/>
      <c r="R65" s="18"/>
      <c r="S65" s="18"/>
    </row>
    <row r="66" spans="1:19" x14ac:dyDescent="0.25">
      <c r="A66" s="138"/>
      <c r="B66" s="271" t="s">
        <v>1378</v>
      </c>
      <c r="C66" s="134"/>
      <c r="D66" s="135" t="s">
        <v>382</v>
      </c>
      <c r="E66" s="160">
        <v>0</v>
      </c>
      <c r="F66" s="160">
        <v>3</v>
      </c>
      <c r="G66" s="160">
        <v>2</v>
      </c>
      <c r="H66" s="160">
        <v>0</v>
      </c>
      <c r="I66" s="160">
        <v>1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>
        <v>3</v>
      </c>
      <c r="Q66" s="18"/>
      <c r="R66" s="18"/>
      <c r="S66" s="18"/>
    </row>
    <row r="67" spans="1:19" x14ac:dyDescent="0.25">
      <c r="A67" s="138"/>
      <c r="B67" s="271" t="s">
        <v>397</v>
      </c>
      <c r="C67" s="134" t="s">
        <v>314</v>
      </c>
      <c r="D67" s="135" t="s">
        <v>338</v>
      </c>
      <c r="E67" s="160">
        <v>5</v>
      </c>
      <c r="F67" s="160">
        <v>5</v>
      </c>
      <c r="G67" s="160">
        <v>1</v>
      </c>
      <c r="H67" s="160">
        <v>0</v>
      </c>
      <c r="I67" s="160">
        <v>1</v>
      </c>
      <c r="J67" s="160">
        <v>1</v>
      </c>
      <c r="K67" s="160">
        <v>0</v>
      </c>
      <c r="L67" s="160">
        <v>0</v>
      </c>
      <c r="M67" s="160">
        <v>7</v>
      </c>
      <c r="N67" s="160">
        <v>0</v>
      </c>
      <c r="O67" s="160">
        <v>0</v>
      </c>
      <c r="P67" s="161">
        <v>10</v>
      </c>
      <c r="Q67" s="18"/>
      <c r="R67" s="18"/>
      <c r="S67" s="18"/>
    </row>
    <row r="68" spans="1:19" x14ac:dyDescent="0.25">
      <c r="A68" s="138"/>
      <c r="B68" s="271" t="s">
        <v>420</v>
      </c>
      <c r="C68" s="134" t="s">
        <v>205</v>
      </c>
      <c r="D68" s="135" t="s">
        <v>338</v>
      </c>
      <c r="E68" s="160">
        <v>1</v>
      </c>
      <c r="F68" s="160">
        <v>5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6</v>
      </c>
      <c r="N68" s="160">
        <v>0</v>
      </c>
      <c r="O68" s="160">
        <v>0</v>
      </c>
      <c r="P68" s="161">
        <v>6</v>
      </c>
      <c r="Q68" s="18"/>
      <c r="R68" s="18"/>
      <c r="S68" s="18"/>
    </row>
    <row r="69" spans="1:19" x14ac:dyDescent="0.25">
      <c r="A69" s="138"/>
      <c r="B69" s="271" t="s">
        <v>1378</v>
      </c>
      <c r="C69" s="134"/>
      <c r="D69" s="135" t="s">
        <v>361</v>
      </c>
      <c r="E69" s="160">
        <v>0</v>
      </c>
      <c r="F69" s="160">
        <v>4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4</v>
      </c>
      <c r="N69" s="160">
        <v>0</v>
      </c>
      <c r="O69" s="160">
        <v>0</v>
      </c>
      <c r="P69" s="161">
        <v>4</v>
      </c>
      <c r="Q69" s="18"/>
      <c r="R69" s="18"/>
      <c r="S69" s="18"/>
    </row>
    <row r="70" spans="1:19" x14ac:dyDescent="0.25">
      <c r="A70" s="138"/>
      <c r="B70" s="271" t="s">
        <v>399</v>
      </c>
      <c r="C70" s="134" t="s">
        <v>316</v>
      </c>
      <c r="D70" s="135" t="s">
        <v>338</v>
      </c>
      <c r="E70" s="160">
        <v>1</v>
      </c>
      <c r="F70" s="160">
        <v>3</v>
      </c>
      <c r="G70" s="160">
        <v>0</v>
      </c>
      <c r="H70" s="160">
        <v>0</v>
      </c>
      <c r="I70" s="160">
        <v>0</v>
      </c>
      <c r="J70" s="160">
        <v>1</v>
      </c>
      <c r="K70" s="160">
        <v>1</v>
      </c>
      <c r="L70" s="160">
        <v>0</v>
      </c>
      <c r="M70" s="160">
        <v>2</v>
      </c>
      <c r="N70" s="160">
        <v>0</v>
      </c>
      <c r="O70" s="160">
        <v>0</v>
      </c>
      <c r="P70" s="161">
        <v>4</v>
      </c>
      <c r="Q70" s="18"/>
      <c r="R70" s="18"/>
      <c r="S70" s="18"/>
    </row>
    <row r="71" spans="1:19" x14ac:dyDescent="0.25">
      <c r="A71" s="138"/>
      <c r="B71" s="271" t="s">
        <v>416</v>
      </c>
      <c r="C71" s="134" t="s">
        <v>211</v>
      </c>
      <c r="D71" s="135" t="s">
        <v>338</v>
      </c>
      <c r="E71" s="160">
        <v>6</v>
      </c>
      <c r="F71" s="160">
        <v>9</v>
      </c>
      <c r="G71" s="160">
        <v>3</v>
      </c>
      <c r="H71" s="160">
        <v>0</v>
      </c>
      <c r="I71" s="160">
        <v>1</v>
      </c>
      <c r="J71" s="160">
        <v>2</v>
      </c>
      <c r="K71" s="160">
        <v>0</v>
      </c>
      <c r="L71" s="160">
        <v>0</v>
      </c>
      <c r="M71" s="160">
        <v>8</v>
      </c>
      <c r="N71" s="160">
        <v>0</v>
      </c>
      <c r="O71" s="160">
        <v>1</v>
      </c>
      <c r="P71" s="161">
        <v>15</v>
      </c>
      <c r="Q71" s="18"/>
      <c r="R71" s="18"/>
      <c r="S71" s="18"/>
    </row>
    <row r="72" spans="1:19" x14ac:dyDescent="0.25">
      <c r="A72" s="138"/>
      <c r="B72" s="271" t="s">
        <v>1378</v>
      </c>
      <c r="C72" s="134"/>
      <c r="D72" s="135" t="s">
        <v>361</v>
      </c>
      <c r="E72" s="160">
        <v>2</v>
      </c>
      <c r="F72" s="160">
        <v>2</v>
      </c>
      <c r="G72" s="160">
        <v>1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3</v>
      </c>
      <c r="N72" s="160">
        <v>0</v>
      </c>
      <c r="O72" s="160">
        <v>0</v>
      </c>
      <c r="P72" s="161">
        <v>4</v>
      </c>
      <c r="Q72" s="18"/>
      <c r="R72" s="18"/>
      <c r="S72" s="18"/>
    </row>
    <row r="73" spans="1:19" x14ac:dyDescent="0.25">
      <c r="A73" s="138"/>
      <c r="B73" s="271" t="s">
        <v>1378</v>
      </c>
      <c r="C73" s="134"/>
      <c r="D73" s="135" t="s">
        <v>382</v>
      </c>
      <c r="E73" s="160">
        <v>0</v>
      </c>
      <c r="F73" s="160">
        <v>7</v>
      </c>
      <c r="G73" s="160">
        <v>6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1</v>
      </c>
      <c r="N73" s="160">
        <v>0</v>
      </c>
      <c r="O73" s="160">
        <v>0</v>
      </c>
      <c r="P73" s="161">
        <v>7</v>
      </c>
      <c r="Q73" s="18"/>
      <c r="R73" s="18"/>
      <c r="S73" s="18"/>
    </row>
    <row r="74" spans="1:19" x14ac:dyDescent="0.25">
      <c r="A74" s="138"/>
      <c r="B74" s="271" t="s">
        <v>440</v>
      </c>
      <c r="C74" s="134" t="s">
        <v>213</v>
      </c>
      <c r="D74" s="135" t="s">
        <v>361</v>
      </c>
      <c r="E74" s="160">
        <v>1</v>
      </c>
      <c r="F74" s="160">
        <v>0</v>
      </c>
      <c r="G74" s="160">
        <v>1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1</v>
      </c>
      <c r="Q74" s="18"/>
      <c r="R74" s="18"/>
      <c r="S74" s="18"/>
    </row>
    <row r="75" spans="1:19" x14ac:dyDescent="0.25">
      <c r="A75" s="138"/>
      <c r="B75" s="271" t="s">
        <v>422</v>
      </c>
      <c r="C75" s="134" t="s">
        <v>318</v>
      </c>
      <c r="D75" s="135" t="s">
        <v>338</v>
      </c>
      <c r="E75" s="160">
        <v>3</v>
      </c>
      <c r="F75" s="160">
        <v>9</v>
      </c>
      <c r="G75" s="160">
        <v>0</v>
      </c>
      <c r="H75" s="160">
        <v>0</v>
      </c>
      <c r="I75" s="160">
        <v>5</v>
      </c>
      <c r="J75" s="160">
        <v>0</v>
      </c>
      <c r="K75" s="160">
        <v>0</v>
      </c>
      <c r="L75" s="160">
        <v>0</v>
      </c>
      <c r="M75" s="160">
        <v>6</v>
      </c>
      <c r="N75" s="160">
        <v>1</v>
      </c>
      <c r="O75" s="160">
        <v>0</v>
      </c>
      <c r="P75" s="161">
        <v>12</v>
      </c>
      <c r="Q75" s="18"/>
      <c r="R75" s="18"/>
      <c r="S75" s="18"/>
    </row>
    <row r="76" spans="1:19" x14ac:dyDescent="0.25">
      <c r="A76" s="138"/>
      <c r="B76" s="271" t="s">
        <v>421</v>
      </c>
      <c r="C76" s="134" t="s">
        <v>216</v>
      </c>
      <c r="D76" s="135" t="s">
        <v>338</v>
      </c>
      <c r="E76" s="160">
        <v>0</v>
      </c>
      <c r="F76" s="160">
        <v>3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3</v>
      </c>
      <c r="N76" s="160">
        <v>0</v>
      </c>
      <c r="O76" s="160">
        <v>0</v>
      </c>
      <c r="P76" s="161">
        <v>3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361</v>
      </c>
      <c r="E77" s="160">
        <v>2</v>
      </c>
      <c r="F77" s="160">
        <v>5</v>
      </c>
      <c r="G77" s="160">
        <v>4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2</v>
      </c>
      <c r="N77" s="160">
        <v>0</v>
      </c>
      <c r="O77" s="160">
        <v>1</v>
      </c>
      <c r="P77" s="161">
        <v>7</v>
      </c>
      <c r="Q77" s="18"/>
      <c r="R77" s="18"/>
      <c r="S77" s="18"/>
    </row>
    <row r="78" spans="1:19" x14ac:dyDescent="0.25">
      <c r="A78" s="138"/>
      <c r="B78" s="271" t="s">
        <v>1378</v>
      </c>
      <c r="C78" s="134"/>
      <c r="D78" s="135" t="s">
        <v>382</v>
      </c>
      <c r="E78" s="160">
        <v>1</v>
      </c>
      <c r="F78" s="160">
        <v>9</v>
      </c>
      <c r="G78" s="160">
        <v>7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3</v>
      </c>
      <c r="N78" s="160">
        <v>0</v>
      </c>
      <c r="O78" s="160">
        <v>0</v>
      </c>
      <c r="P78" s="161">
        <v>10</v>
      </c>
      <c r="Q78" s="18"/>
      <c r="R78" s="18"/>
      <c r="S78" s="18"/>
    </row>
    <row r="79" spans="1:19" x14ac:dyDescent="0.25">
      <c r="A79" s="138"/>
      <c r="B79" s="271" t="s">
        <v>443</v>
      </c>
      <c r="C79" s="134" t="s">
        <v>351</v>
      </c>
      <c r="D79" s="135" t="s">
        <v>361</v>
      </c>
      <c r="E79" s="160">
        <v>3</v>
      </c>
      <c r="F79" s="160">
        <v>6</v>
      </c>
      <c r="G79" s="160">
        <v>8</v>
      </c>
      <c r="H79" s="160">
        <v>0</v>
      </c>
      <c r="I79" s="160">
        <v>0</v>
      </c>
      <c r="J79" s="160">
        <v>1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9</v>
      </c>
      <c r="Q79" s="18"/>
      <c r="R79" s="18"/>
      <c r="S79" s="18"/>
    </row>
    <row r="80" spans="1:19" x14ac:dyDescent="0.25">
      <c r="A80" s="22" t="s">
        <v>222</v>
      </c>
      <c r="B80" s="265" t="s">
        <v>1378</v>
      </c>
      <c r="C80" s="23"/>
      <c r="D80" s="23"/>
      <c r="E80" s="24">
        <v>160</v>
      </c>
      <c r="F80" s="24">
        <v>221</v>
      </c>
      <c r="G80" s="24">
        <v>70</v>
      </c>
      <c r="H80" s="24">
        <v>1</v>
      </c>
      <c r="I80" s="24">
        <v>57</v>
      </c>
      <c r="J80" s="24">
        <v>18</v>
      </c>
      <c r="K80" s="24">
        <v>3</v>
      </c>
      <c r="L80" s="24">
        <v>0</v>
      </c>
      <c r="M80" s="24">
        <v>207</v>
      </c>
      <c r="N80" s="24">
        <v>3</v>
      </c>
      <c r="O80" s="24">
        <v>22</v>
      </c>
      <c r="P80" s="25">
        <v>381</v>
      </c>
      <c r="Q80" s="18"/>
      <c r="R80" s="18"/>
      <c r="S80" s="18"/>
    </row>
    <row r="81" spans="1:19" x14ac:dyDescent="0.25">
      <c r="A81" s="138" t="s">
        <v>20</v>
      </c>
      <c r="B81" s="271" t="s">
        <v>435</v>
      </c>
      <c r="C81" s="134" t="s">
        <v>263</v>
      </c>
      <c r="D81" s="135" t="s">
        <v>382</v>
      </c>
      <c r="E81" s="160">
        <v>1</v>
      </c>
      <c r="F81" s="160">
        <v>1</v>
      </c>
      <c r="G81" s="160">
        <v>1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1</v>
      </c>
      <c r="N81" s="160">
        <v>0</v>
      </c>
      <c r="O81" s="160">
        <v>0</v>
      </c>
      <c r="P81" s="161">
        <v>2</v>
      </c>
      <c r="Q81" s="18"/>
      <c r="R81" s="18"/>
      <c r="S81" s="18"/>
    </row>
    <row r="82" spans="1:19" x14ac:dyDescent="0.25">
      <c r="A82" s="138"/>
      <c r="B82" s="271" t="s">
        <v>434</v>
      </c>
      <c r="C82" s="134" t="s">
        <v>228</v>
      </c>
      <c r="D82" s="135" t="s">
        <v>361</v>
      </c>
      <c r="E82" s="160">
        <v>1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1</v>
      </c>
      <c r="N82" s="160">
        <v>0</v>
      </c>
      <c r="O82" s="160">
        <v>0</v>
      </c>
      <c r="P82" s="161">
        <v>1</v>
      </c>
      <c r="Q82" s="18"/>
      <c r="R82" s="18"/>
      <c r="S82" s="18"/>
    </row>
    <row r="83" spans="1:19" x14ac:dyDescent="0.25">
      <c r="A83" s="138"/>
      <c r="B83" s="271" t="s">
        <v>1378</v>
      </c>
      <c r="C83" s="134"/>
      <c r="D83" s="135" t="s">
        <v>382</v>
      </c>
      <c r="E83" s="160">
        <v>3</v>
      </c>
      <c r="F83" s="160">
        <v>2</v>
      </c>
      <c r="G83" s="160">
        <v>3</v>
      </c>
      <c r="H83" s="160">
        <v>0</v>
      </c>
      <c r="I83" s="160">
        <v>1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0</v>
      </c>
      <c r="P83" s="161">
        <v>5</v>
      </c>
      <c r="Q83" s="18"/>
      <c r="R83" s="18"/>
      <c r="S83" s="18"/>
    </row>
    <row r="84" spans="1:19" x14ac:dyDescent="0.25">
      <c r="A84" s="138"/>
      <c r="B84" s="271" t="s">
        <v>441</v>
      </c>
      <c r="C84" s="134" t="s">
        <v>229</v>
      </c>
      <c r="D84" s="135" t="s">
        <v>361</v>
      </c>
      <c r="E84" s="160">
        <v>18</v>
      </c>
      <c r="F84" s="160">
        <v>16</v>
      </c>
      <c r="G84" s="160">
        <v>1</v>
      </c>
      <c r="H84" s="160">
        <v>0</v>
      </c>
      <c r="I84" s="160">
        <v>4</v>
      </c>
      <c r="J84" s="160">
        <v>4</v>
      </c>
      <c r="K84" s="160">
        <v>0</v>
      </c>
      <c r="L84" s="160">
        <v>0</v>
      </c>
      <c r="M84" s="160">
        <v>23</v>
      </c>
      <c r="N84" s="160">
        <v>0</v>
      </c>
      <c r="O84" s="160">
        <v>2</v>
      </c>
      <c r="P84" s="161">
        <v>34</v>
      </c>
      <c r="Q84" s="18"/>
      <c r="R84" s="18"/>
      <c r="S84" s="18"/>
    </row>
    <row r="85" spans="1:19" x14ac:dyDescent="0.25">
      <c r="A85" s="138"/>
      <c r="B85" s="271" t="s">
        <v>446</v>
      </c>
      <c r="C85" s="134" t="s">
        <v>231</v>
      </c>
      <c r="D85" s="135" t="s">
        <v>361</v>
      </c>
      <c r="E85" s="160">
        <v>2</v>
      </c>
      <c r="F85" s="160">
        <v>7</v>
      </c>
      <c r="G85" s="160">
        <v>1</v>
      </c>
      <c r="H85" s="160">
        <v>0</v>
      </c>
      <c r="I85" s="160">
        <v>3</v>
      </c>
      <c r="J85" s="160">
        <v>0</v>
      </c>
      <c r="K85" s="160">
        <v>0</v>
      </c>
      <c r="L85" s="160">
        <v>0</v>
      </c>
      <c r="M85" s="160">
        <v>3</v>
      </c>
      <c r="N85" s="160">
        <v>0</v>
      </c>
      <c r="O85" s="160">
        <v>2</v>
      </c>
      <c r="P85" s="161">
        <v>9</v>
      </c>
      <c r="Q85" s="18"/>
      <c r="R85" s="18"/>
      <c r="S85" s="18"/>
    </row>
    <row r="86" spans="1:19" x14ac:dyDescent="0.25">
      <c r="A86" s="138"/>
      <c r="B86" s="271" t="s">
        <v>436</v>
      </c>
      <c r="C86" s="134" t="s">
        <v>232</v>
      </c>
      <c r="D86" s="135" t="s">
        <v>382</v>
      </c>
      <c r="E86" s="160">
        <v>0</v>
      </c>
      <c r="F86" s="160">
        <v>2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2</v>
      </c>
      <c r="N86" s="160">
        <v>0</v>
      </c>
      <c r="O86" s="160">
        <v>0</v>
      </c>
      <c r="P86" s="161">
        <v>2</v>
      </c>
      <c r="Q86" s="18"/>
      <c r="R86" s="18"/>
      <c r="S86" s="18"/>
    </row>
    <row r="87" spans="1:19" x14ac:dyDescent="0.25">
      <c r="A87" s="138"/>
      <c r="B87" s="271" t="s">
        <v>424</v>
      </c>
      <c r="C87" s="134" t="s">
        <v>233</v>
      </c>
      <c r="D87" s="135" t="s">
        <v>382</v>
      </c>
      <c r="E87" s="160">
        <v>2</v>
      </c>
      <c r="F87" s="160">
        <v>0</v>
      </c>
      <c r="G87" s="160">
        <v>0</v>
      </c>
      <c r="H87" s="160">
        <v>0</v>
      </c>
      <c r="I87" s="160">
        <v>1</v>
      </c>
      <c r="J87" s="160">
        <v>0</v>
      </c>
      <c r="K87" s="160">
        <v>0</v>
      </c>
      <c r="L87" s="160">
        <v>0</v>
      </c>
      <c r="M87" s="160">
        <v>1</v>
      </c>
      <c r="N87" s="160">
        <v>0</v>
      </c>
      <c r="O87" s="160">
        <v>0</v>
      </c>
      <c r="P87" s="161">
        <v>2</v>
      </c>
      <c r="Q87" s="18"/>
      <c r="R87" s="18"/>
      <c r="S87" s="18"/>
    </row>
    <row r="88" spans="1:19" x14ac:dyDescent="0.25">
      <c r="A88" s="138"/>
      <c r="B88" s="271" t="s">
        <v>438</v>
      </c>
      <c r="C88" s="134" t="s">
        <v>235</v>
      </c>
      <c r="D88" s="135" t="s">
        <v>361</v>
      </c>
      <c r="E88" s="160">
        <v>0</v>
      </c>
      <c r="F88" s="160">
        <v>1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1</v>
      </c>
      <c r="N88" s="160">
        <v>0</v>
      </c>
      <c r="O88" s="160">
        <v>0</v>
      </c>
      <c r="P88" s="161">
        <v>1</v>
      </c>
      <c r="Q88" s="18"/>
      <c r="R88" s="18"/>
      <c r="S88" s="18"/>
    </row>
    <row r="89" spans="1:19" x14ac:dyDescent="0.25">
      <c r="A89" s="138"/>
      <c r="B89" s="271" t="s">
        <v>1378</v>
      </c>
      <c r="C89" s="134"/>
      <c r="D89" s="135" t="s">
        <v>382</v>
      </c>
      <c r="E89" s="160">
        <v>1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1</v>
      </c>
      <c r="N89" s="160">
        <v>0</v>
      </c>
      <c r="O89" s="160">
        <v>0</v>
      </c>
      <c r="P89" s="161">
        <v>1</v>
      </c>
      <c r="Q89" s="18"/>
      <c r="R89" s="18"/>
      <c r="S89" s="18"/>
    </row>
    <row r="90" spans="1:19" x14ac:dyDescent="0.25">
      <c r="A90" s="138"/>
      <c r="B90" s="271" t="s">
        <v>448</v>
      </c>
      <c r="C90" s="134" t="s">
        <v>264</v>
      </c>
      <c r="D90" s="135" t="s">
        <v>382</v>
      </c>
      <c r="E90" s="160">
        <v>1</v>
      </c>
      <c r="F90" s="160">
        <v>1</v>
      </c>
      <c r="G90" s="160">
        <v>2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0</v>
      </c>
      <c r="N90" s="160">
        <v>0</v>
      </c>
      <c r="O90" s="160">
        <v>0</v>
      </c>
      <c r="P90" s="161">
        <v>2</v>
      </c>
      <c r="Q90" s="18"/>
      <c r="R90" s="18"/>
      <c r="S90" s="18"/>
    </row>
    <row r="91" spans="1:19" x14ac:dyDescent="0.25">
      <c r="A91" s="138"/>
      <c r="B91" s="271" t="s">
        <v>437</v>
      </c>
      <c r="C91" s="134" t="s">
        <v>237</v>
      </c>
      <c r="D91" s="135" t="s">
        <v>361</v>
      </c>
      <c r="E91" s="160">
        <v>3</v>
      </c>
      <c r="F91" s="160">
        <v>1</v>
      </c>
      <c r="G91" s="160">
        <v>1</v>
      </c>
      <c r="H91" s="160">
        <v>0</v>
      </c>
      <c r="I91" s="160">
        <v>2</v>
      </c>
      <c r="J91" s="160">
        <v>1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1">
        <v>4</v>
      </c>
      <c r="Q91" s="18"/>
      <c r="R91" s="18"/>
      <c r="S91" s="18"/>
    </row>
    <row r="92" spans="1:19" x14ac:dyDescent="0.25">
      <c r="A92" s="138"/>
      <c r="B92" s="271" t="s">
        <v>1378</v>
      </c>
      <c r="C92" s="134"/>
      <c r="D92" s="135" t="s">
        <v>382</v>
      </c>
      <c r="E92" s="160">
        <v>5</v>
      </c>
      <c r="F92" s="160">
        <v>2</v>
      </c>
      <c r="G92" s="160">
        <v>2</v>
      </c>
      <c r="H92" s="160">
        <v>0</v>
      </c>
      <c r="I92" s="160">
        <v>1</v>
      </c>
      <c r="J92" s="160">
        <v>2</v>
      </c>
      <c r="K92" s="160">
        <v>0</v>
      </c>
      <c r="L92" s="160">
        <v>0</v>
      </c>
      <c r="M92" s="160">
        <v>2</v>
      </c>
      <c r="N92" s="160">
        <v>0</v>
      </c>
      <c r="O92" s="160">
        <v>0</v>
      </c>
      <c r="P92" s="161">
        <v>7</v>
      </c>
      <c r="Q92" s="18"/>
      <c r="R92" s="18"/>
      <c r="S92" s="18"/>
    </row>
    <row r="93" spans="1:19" x14ac:dyDescent="0.25">
      <c r="A93" s="22" t="s">
        <v>239</v>
      </c>
      <c r="B93" s="265" t="s">
        <v>1378</v>
      </c>
      <c r="C93" s="23"/>
      <c r="D93" s="23"/>
      <c r="E93" s="24">
        <v>37</v>
      </c>
      <c r="F93" s="24">
        <v>33</v>
      </c>
      <c r="G93" s="24">
        <v>11</v>
      </c>
      <c r="H93" s="24">
        <v>0</v>
      </c>
      <c r="I93" s="24">
        <v>12</v>
      </c>
      <c r="J93" s="24">
        <v>7</v>
      </c>
      <c r="K93" s="24">
        <v>0</v>
      </c>
      <c r="L93" s="24">
        <v>0</v>
      </c>
      <c r="M93" s="24">
        <v>36</v>
      </c>
      <c r="N93" s="24">
        <v>0</v>
      </c>
      <c r="O93" s="24">
        <v>4</v>
      </c>
      <c r="P93" s="25">
        <v>70</v>
      </c>
      <c r="Q93" s="18"/>
      <c r="R93" s="18"/>
      <c r="S93" s="18"/>
    </row>
    <row r="94" spans="1:19" x14ac:dyDescent="0.25">
      <c r="A94" s="138" t="s">
        <v>121</v>
      </c>
      <c r="B94" s="271" t="s">
        <v>468</v>
      </c>
      <c r="C94" s="134" t="s">
        <v>469</v>
      </c>
      <c r="D94" s="135" t="s">
        <v>471</v>
      </c>
      <c r="E94" s="160">
        <v>0</v>
      </c>
      <c r="F94" s="160">
        <v>2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2</v>
      </c>
      <c r="N94" s="160">
        <v>0</v>
      </c>
      <c r="O94" s="160">
        <v>0</v>
      </c>
      <c r="P94" s="161">
        <v>2</v>
      </c>
      <c r="Q94" s="18"/>
      <c r="R94" s="18"/>
      <c r="S94" s="18"/>
    </row>
    <row r="95" spans="1:19" x14ac:dyDescent="0.25">
      <c r="A95" s="138"/>
      <c r="B95" s="271" t="s">
        <v>424</v>
      </c>
      <c r="C95" s="134" t="s">
        <v>233</v>
      </c>
      <c r="D95" s="135" t="s">
        <v>361</v>
      </c>
      <c r="E95" s="160">
        <v>0</v>
      </c>
      <c r="F95" s="160">
        <v>1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1</v>
      </c>
      <c r="N95" s="160">
        <v>0</v>
      </c>
      <c r="O95" s="160">
        <v>0</v>
      </c>
      <c r="P95" s="161">
        <v>1</v>
      </c>
      <c r="Q95" s="18"/>
      <c r="R95" s="18"/>
      <c r="S95" s="18"/>
    </row>
    <row r="96" spans="1:19" x14ac:dyDescent="0.25">
      <c r="A96" s="138"/>
      <c r="B96" s="271" t="s">
        <v>1378</v>
      </c>
      <c r="C96" s="134"/>
      <c r="D96" s="135" t="s">
        <v>382</v>
      </c>
      <c r="E96" s="160">
        <v>1</v>
      </c>
      <c r="F96" s="160">
        <v>1</v>
      </c>
      <c r="G96" s="160">
        <v>2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0</v>
      </c>
      <c r="N96" s="160">
        <v>0</v>
      </c>
      <c r="O96" s="160">
        <v>0</v>
      </c>
      <c r="P96" s="161">
        <v>2</v>
      </c>
      <c r="Q96" s="18"/>
      <c r="R96" s="18"/>
      <c r="S96" s="18"/>
    </row>
    <row r="97" spans="1:19" x14ac:dyDescent="0.25">
      <c r="A97" s="138"/>
      <c r="B97" s="271" t="s">
        <v>423</v>
      </c>
      <c r="C97" s="134" t="s">
        <v>326</v>
      </c>
      <c r="D97" s="135" t="s">
        <v>338</v>
      </c>
      <c r="E97" s="160">
        <v>9</v>
      </c>
      <c r="F97" s="160">
        <v>3</v>
      </c>
      <c r="G97" s="160">
        <v>1</v>
      </c>
      <c r="H97" s="160">
        <v>0</v>
      </c>
      <c r="I97" s="160">
        <v>2</v>
      </c>
      <c r="J97" s="160">
        <v>2</v>
      </c>
      <c r="K97" s="160">
        <v>0</v>
      </c>
      <c r="L97" s="160">
        <v>0</v>
      </c>
      <c r="M97" s="160">
        <v>4</v>
      </c>
      <c r="N97" s="160">
        <v>0</v>
      </c>
      <c r="O97" s="160">
        <v>3</v>
      </c>
      <c r="P97" s="161">
        <v>12</v>
      </c>
      <c r="Q97" s="18"/>
      <c r="R97" s="18"/>
      <c r="S97" s="18"/>
    </row>
    <row r="98" spans="1:19" x14ac:dyDescent="0.25">
      <c r="A98" s="138"/>
      <c r="B98" s="271" t="s">
        <v>1378</v>
      </c>
      <c r="C98" s="134"/>
      <c r="D98" s="135" t="s">
        <v>472</v>
      </c>
      <c r="E98" s="160">
        <v>4</v>
      </c>
      <c r="F98" s="160">
        <v>0</v>
      </c>
      <c r="G98" s="160">
        <v>0</v>
      </c>
      <c r="H98" s="160">
        <v>0</v>
      </c>
      <c r="I98" s="160">
        <v>0</v>
      </c>
      <c r="J98" s="160">
        <v>3</v>
      </c>
      <c r="K98" s="160">
        <v>0</v>
      </c>
      <c r="L98" s="160">
        <v>0</v>
      </c>
      <c r="M98" s="160">
        <v>1</v>
      </c>
      <c r="N98" s="160">
        <v>0</v>
      </c>
      <c r="O98" s="160">
        <v>0</v>
      </c>
      <c r="P98" s="161">
        <v>4</v>
      </c>
      <c r="Q98" s="18"/>
      <c r="R98" s="18"/>
      <c r="S98" s="18"/>
    </row>
    <row r="99" spans="1:19" x14ac:dyDescent="0.25">
      <c r="A99" s="22" t="s">
        <v>251</v>
      </c>
      <c r="B99" s="265" t="s">
        <v>1378</v>
      </c>
      <c r="C99" s="23"/>
      <c r="D99" s="23"/>
      <c r="E99" s="24">
        <v>14</v>
      </c>
      <c r="F99" s="24">
        <v>7</v>
      </c>
      <c r="G99" s="24">
        <v>3</v>
      </c>
      <c r="H99" s="24">
        <v>0</v>
      </c>
      <c r="I99" s="24">
        <v>2</v>
      </c>
      <c r="J99" s="24">
        <v>5</v>
      </c>
      <c r="K99" s="24">
        <v>0</v>
      </c>
      <c r="L99" s="24">
        <v>0</v>
      </c>
      <c r="M99" s="24">
        <v>8</v>
      </c>
      <c r="N99" s="24">
        <v>0</v>
      </c>
      <c r="O99" s="24">
        <v>3</v>
      </c>
      <c r="P99" s="25">
        <v>21</v>
      </c>
      <c r="Q99" s="18"/>
      <c r="R99" s="18"/>
      <c r="S99" s="18"/>
    </row>
    <row r="100" spans="1:19" customFormat="1" ht="15.75" thickBot="1" x14ac:dyDescent="0.3">
      <c r="A100" s="26" t="s">
        <v>15</v>
      </c>
      <c r="B100" s="267"/>
      <c r="C100" s="27"/>
      <c r="D100" s="27"/>
      <c r="E100" s="28">
        <v>349</v>
      </c>
      <c r="F100" s="28">
        <v>646</v>
      </c>
      <c r="G100" s="28">
        <v>263</v>
      </c>
      <c r="H100" s="28">
        <v>2</v>
      </c>
      <c r="I100" s="28">
        <v>119</v>
      </c>
      <c r="J100" s="28">
        <v>76</v>
      </c>
      <c r="K100" s="28">
        <v>17</v>
      </c>
      <c r="L100" s="28">
        <v>1</v>
      </c>
      <c r="M100" s="28">
        <v>465</v>
      </c>
      <c r="N100" s="28">
        <v>4</v>
      </c>
      <c r="O100" s="28">
        <v>48</v>
      </c>
      <c r="P100" s="29">
        <v>995</v>
      </c>
    </row>
  </sheetData>
  <mergeCells count="3">
    <mergeCell ref="A1:P1"/>
    <mergeCell ref="A2:P2"/>
    <mergeCell ref="A3:P3"/>
  </mergeCells>
  <conditionalFormatting sqref="R100">
    <cfRule type="cellIs" dxfId="9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2" orientation="landscape" r:id="rId1"/>
  <rowBreaks count="1" manualBreakCount="1">
    <brk id="50" max="15" man="1"/>
  </rowBreaks>
  <ignoredErrors>
    <ignoredError sqref="B5:B24 B28:B35 B37:B40 B42:B46 B48 B50:B58 B60:B62 B64:B66 B68:B69 B71:B74 B76:B78 B80:B93 B95:B97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A54" sqref="A5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292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425</v>
      </c>
      <c r="C5" s="134" t="s">
        <v>141</v>
      </c>
      <c r="D5" s="135" t="s">
        <v>361</v>
      </c>
      <c r="E5" s="160">
        <v>16</v>
      </c>
      <c r="F5" s="160">
        <v>9</v>
      </c>
      <c r="G5" s="160">
        <v>2</v>
      </c>
      <c r="H5" s="160">
        <v>0</v>
      </c>
      <c r="I5" s="160">
        <v>0</v>
      </c>
      <c r="J5" s="160">
        <v>7</v>
      </c>
      <c r="K5" s="160">
        <v>1</v>
      </c>
      <c r="L5" s="160">
        <v>0</v>
      </c>
      <c r="M5" s="160">
        <v>10</v>
      </c>
      <c r="N5" s="160">
        <v>0</v>
      </c>
      <c r="O5" s="160">
        <v>5</v>
      </c>
      <c r="P5" s="161">
        <v>25</v>
      </c>
      <c r="Q5" s="18"/>
      <c r="R5" s="18"/>
      <c r="S5" s="18"/>
    </row>
    <row r="6" spans="1:19" x14ac:dyDescent="0.25">
      <c r="A6" s="138"/>
      <c r="B6" s="271" t="s">
        <v>1378</v>
      </c>
      <c r="C6" s="134"/>
      <c r="D6" s="135" t="s">
        <v>471</v>
      </c>
      <c r="E6" s="160">
        <v>6</v>
      </c>
      <c r="F6" s="160">
        <v>4</v>
      </c>
      <c r="G6" s="160">
        <v>1</v>
      </c>
      <c r="H6" s="160">
        <v>0</v>
      </c>
      <c r="I6" s="160">
        <v>0</v>
      </c>
      <c r="J6" s="160">
        <v>3</v>
      </c>
      <c r="K6" s="160">
        <v>0</v>
      </c>
      <c r="L6" s="160">
        <v>0</v>
      </c>
      <c r="M6" s="160">
        <v>5</v>
      </c>
      <c r="N6" s="160">
        <v>0</v>
      </c>
      <c r="O6" s="160">
        <v>1</v>
      </c>
      <c r="P6" s="161">
        <v>10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382</v>
      </c>
      <c r="E7" s="160">
        <v>12</v>
      </c>
      <c r="F7" s="160">
        <v>1</v>
      </c>
      <c r="G7" s="160">
        <v>2</v>
      </c>
      <c r="H7" s="160">
        <v>0</v>
      </c>
      <c r="I7" s="160">
        <v>1</v>
      </c>
      <c r="J7" s="160">
        <v>2</v>
      </c>
      <c r="K7" s="160">
        <v>0</v>
      </c>
      <c r="L7" s="160">
        <v>0</v>
      </c>
      <c r="M7" s="160">
        <v>8</v>
      </c>
      <c r="N7" s="160">
        <v>0</v>
      </c>
      <c r="O7" s="160">
        <v>0</v>
      </c>
      <c r="P7" s="161">
        <v>13</v>
      </c>
      <c r="Q7" s="18"/>
      <c r="R7" s="18"/>
      <c r="S7" s="18"/>
    </row>
    <row r="8" spans="1:19" x14ac:dyDescent="0.25">
      <c r="A8" s="138"/>
      <c r="B8" s="271" t="s">
        <v>426</v>
      </c>
      <c r="C8" s="134" t="s">
        <v>143</v>
      </c>
      <c r="D8" s="135" t="s">
        <v>361</v>
      </c>
      <c r="E8" s="160">
        <v>0</v>
      </c>
      <c r="F8" s="160">
        <v>1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1</v>
      </c>
      <c r="N8" s="160">
        <v>0</v>
      </c>
      <c r="O8" s="160">
        <v>0</v>
      </c>
      <c r="P8" s="161">
        <v>1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4</v>
      </c>
      <c r="F9" s="160">
        <v>6</v>
      </c>
      <c r="G9" s="160">
        <v>1</v>
      </c>
      <c r="H9" s="160">
        <v>0</v>
      </c>
      <c r="I9" s="160">
        <v>0</v>
      </c>
      <c r="J9" s="160">
        <v>3</v>
      </c>
      <c r="K9" s="160">
        <v>0</v>
      </c>
      <c r="L9" s="160">
        <v>0</v>
      </c>
      <c r="M9" s="160">
        <v>6</v>
      </c>
      <c r="N9" s="160">
        <v>0</v>
      </c>
      <c r="O9" s="160">
        <v>0</v>
      </c>
      <c r="P9" s="161">
        <v>10</v>
      </c>
      <c r="Q9" s="18"/>
      <c r="R9" s="18"/>
      <c r="S9" s="18"/>
    </row>
    <row r="10" spans="1:19" x14ac:dyDescent="0.25">
      <c r="A10" s="22" t="s">
        <v>162</v>
      </c>
      <c r="B10" s="265" t="s">
        <v>1378</v>
      </c>
      <c r="C10" s="23"/>
      <c r="D10" s="23"/>
      <c r="E10" s="24">
        <v>38</v>
      </c>
      <c r="F10" s="24">
        <v>21</v>
      </c>
      <c r="G10" s="24">
        <v>6</v>
      </c>
      <c r="H10" s="24">
        <v>0</v>
      </c>
      <c r="I10" s="24">
        <v>1</v>
      </c>
      <c r="J10" s="24">
        <v>15</v>
      </c>
      <c r="K10" s="24">
        <v>1</v>
      </c>
      <c r="L10" s="24">
        <v>0</v>
      </c>
      <c r="M10" s="24">
        <v>30</v>
      </c>
      <c r="N10" s="24">
        <v>0</v>
      </c>
      <c r="O10" s="24">
        <v>6</v>
      </c>
      <c r="P10" s="25">
        <v>59</v>
      </c>
      <c r="Q10" s="18"/>
      <c r="R10" s="18"/>
      <c r="S10" s="18"/>
    </row>
    <row r="11" spans="1:19" x14ac:dyDescent="0.25">
      <c r="A11" s="138" t="s">
        <v>114</v>
      </c>
      <c r="B11" s="271" t="s">
        <v>400</v>
      </c>
      <c r="C11" s="134" t="s">
        <v>163</v>
      </c>
      <c r="D11" s="135" t="s">
        <v>472</v>
      </c>
      <c r="E11" s="160">
        <v>1</v>
      </c>
      <c r="F11" s="160">
        <v>1</v>
      </c>
      <c r="G11" s="160">
        <v>0</v>
      </c>
      <c r="H11" s="160">
        <v>0</v>
      </c>
      <c r="I11" s="160">
        <v>1</v>
      </c>
      <c r="J11" s="160">
        <v>0</v>
      </c>
      <c r="K11" s="160">
        <v>0</v>
      </c>
      <c r="L11" s="160">
        <v>0</v>
      </c>
      <c r="M11" s="160">
        <v>1</v>
      </c>
      <c r="N11" s="160">
        <v>0</v>
      </c>
      <c r="O11" s="160">
        <v>0</v>
      </c>
      <c r="P11" s="161">
        <v>2</v>
      </c>
      <c r="Q11" s="18"/>
      <c r="R11" s="18"/>
      <c r="S11" s="18"/>
    </row>
    <row r="12" spans="1:19" x14ac:dyDescent="0.25">
      <c r="A12" s="138"/>
      <c r="B12" s="271" t="s">
        <v>1378</v>
      </c>
      <c r="C12" s="134"/>
      <c r="D12" s="135" t="s">
        <v>361</v>
      </c>
      <c r="E12" s="160">
        <v>14</v>
      </c>
      <c r="F12" s="160">
        <v>32</v>
      </c>
      <c r="G12" s="160">
        <v>16</v>
      </c>
      <c r="H12" s="160">
        <v>0</v>
      </c>
      <c r="I12" s="160">
        <v>7</v>
      </c>
      <c r="J12" s="160">
        <v>0</v>
      </c>
      <c r="K12" s="160">
        <v>0</v>
      </c>
      <c r="L12" s="160">
        <v>0</v>
      </c>
      <c r="M12" s="160">
        <v>20</v>
      </c>
      <c r="N12" s="160">
        <v>1</v>
      </c>
      <c r="O12" s="160">
        <v>2</v>
      </c>
      <c r="P12" s="161">
        <v>46</v>
      </c>
      <c r="Q12" s="18"/>
      <c r="R12" s="18"/>
      <c r="S12" s="18"/>
    </row>
    <row r="13" spans="1:19" x14ac:dyDescent="0.25">
      <c r="A13" s="138"/>
      <c r="B13" s="271" t="s">
        <v>1378</v>
      </c>
      <c r="C13" s="134"/>
      <c r="D13" s="135" t="s">
        <v>382</v>
      </c>
      <c r="E13" s="160">
        <v>1</v>
      </c>
      <c r="F13" s="160">
        <v>2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3</v>
      </c>
      <c r="N13" s="160">
        <v>0</v>
      </c>
      <c r="O13" s="160">
        <v>0</v>
      </c>
      <c r="P13" s="161">
        <v>3</v>
      </c>
      <c r="Q13" s="18"/>
      <c r="R13" s="18"/>
      <c r="S13" s="18"/>
    </row>
    <row r="14" spans="1:19" x14ac:dyDescent="0.25">
      <c r="A14" s="138"/>
      <c r="B14" s="271" t="s">
        <v>401</v>
      </c>
      <c r="C14" s="134" t="s">
        <v>164</v>
      </c>
      <c r="D14" s="135" t="s">
        <v>338</v>
      </c>
      <c r="E14" s="160">
        <v>6</v>
      </c>
      <c r="F14" s="160">
        <v>17</v>
      </c>
      <c r="G14" s="160">
        <v>1</v>
      </c>
      <c r="H14" s="160">
        <v>0</v>
      </c>
      <c r="I14" s="160">
        <v>1</v>
      </c>
      <c r="J14" s="160">
        <v>0</v>
      </c>
      <c r="K14" s="160">
        <v>0</v>
      </c>
      <c r="L14" s="160">
        <v>0</v>
      </c>
      <c r="M14" s="160">
        <v>21</v>
      </c>
      <c r="N14" s="160">
        <v>0</v>
      </c>
      <c r="O14" s="160">
        <v>0</v>
      </c>
      <c r="P14" s="161">
        <v>23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2</v>
      </c>
      <c r="F15" s="160">
        <v>6</v>
      </c>
      <c r="G15" s="160">
        <v>4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4</v>
      </c>
      <c r="N15" s="160">
        <v>0</v>
      </c>
      <c r="O15" s="160">
        <v>0</v>
      </c>
      <c r="P15" s="161">
        <v>8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0</v>
      </c>
      <c r="F16" s="160">
        <v>1</v>
      </c>
      <c r="G16" s="160">
        <v>1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1">
        <v>1</v>
      </c>
      <c r="Q16" s="18"/>
      <c r="R16" s="18"/>
      <c r="S16" s="18"/>
    </row>
    <row r="17" spans="1:19" x14ac:dyDescent="0.25">
      <c r="A17" s="138"/>
      <c r="B17" s="271" t="s">
        <v>402</v>
      </c>
      <c r="C17" s="134" t="s">
        <v>166</v>
      </c>
      <c r="D17" s="135" t="s">
        <v>338</v>
      </c>
      <c r="E17" s="160">
        <v>6</v>
      </c>
      <c r="F17" s="160">
        <v>16</v>
      </c>
      <c r="G17" s="160">
        <v>2</v>
      </c>
      <c r="H17" s="160">
        <v>0</v>
      </c>
      <c r="I17" s="160">
        <v>3</v>
      </c>
      <c r="J17" s="160">
        <v>2</v>
      </c>
      <c r="K17" s="160">
        <v>0</v>
      </c>
      <c r="L17" s="160">
        <v>0</v>
      </c>
      <c r="M17" s="160">
        <v>13</v>
      </c>
      <c r="N17" s="160">
        <v>1</v>
      </c>
      <c r="O17" s="160">
        <v>1</v>
      </c>
      <c r="P17" s="161">
        <v>22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361</v>
      </c>
      <c r="E18" s="160">
        <v>5</v>
      </c>
      <c r="F18" s="160">
        <v>20</v>
      </c>
      <c r="G18" s="160">
        <v>5</v>
      </c>
      <c r="H18" s="160">
        <v>0</v>
      </c>
      <c r="I18" s="160">
        <v>0</v>
      </c>
      <c r="J18" s="160">
        <v>2</v>
      </c>
      <c r="K18" s="160">
        <v>1</v>
      </c>
      <c r="L18" s="160">
        <v>0</v>
      </c>
      <c r="M18" s="160">
        <v>16</v>
      </c>
      <c r="N18" s="160">
        <v>0</v>
      </c>
      <c r="O18" s="160">
        <v>1</v>
      </c>
      <c r="P18" s="161">
        <v>25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1</v>
      </c>
      <c r="F19" s="160">
        <v>1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2</v>
      </c>
      <c r="N19" s="160">
        <v>0</v>
      </c>
      <c r="O19" s="160">
        <v>0</v>
      </c>
      <c r="P19" s="161">
        <v>2</v>
      </c>
      <c r="Q19" s="18"/>
      <c r="R19" s="18"/>
      <c r="S19" s="18"/>
    </row>
    <row r="20" spans="1:19" x14ac:dyDescent="0.25">
      <c r="A20" s="138"/>
      <c r="B20" s="271" t="s">
        <v>398</v>
      </c>
      <c r="C20" s="134" t="s">
        <v>198</v>
      </c>
      <c r="D20" s="135" t="s">
        <v>338</v>
      </c>
      <c r="E20" s="160">
        <v>1</v>
      </c>
      <c r="F20" s="160">
        <v>17</v>
      </c>
      <c r="G20" s="160">
        <v>0</v>
      </c>
      <c r="H20" s="160">
        <v>0</v>
      </c>
      <c r="I20" s="160">
        <v>1</v>
      </c>
      <c r="J20" s="160">
        <v>2</v>
      </c>
      <c r="K20" s="160">
        <v>1</v>
      </c>
      <c r="L20" s="160">
        <v>0</v>
      </c>
      <c r="M20" s="160">
        <v>14</v>
      </c>
      <c r="N20" s="160">
        <v>0</v>
      </c>
      <c r="O20" s="160">
        <v>0</v>
      </c>
      <c r="P20" s="161">
        <v>18</v>
      </c>
      <c r="Q20" s="18"/>
      <c r="R20" s="18"/>
      <c r="S20" s="18"/>
    </row>
    <row r="21" spans="1:19" x14ac:dyDescent="0.25">
      <c r="A21" s="138"/>
      <c r="B21" s="271" t="s">
        <v>1378</v>
      </c>
      <c r="C21" s="134"/>
      <c r="D21" s="135" t="s">
        <v>361</v>
      </c>
      <c r="E21" s="160">
        <v>7</v>
      </c>
      <c r="F21" s="160">
        <v>28</v>
      </c>
      <c r="G21" s="160">
        <v>23</v>
      </c>
      <c r="H21" s="160">
        <v>0</v>
      </c>
      <c r="I21" s="160">
        <v>1</v>
      </c>
      <c r="J21" s="160">
        <v>2</v>
      </c>
      <c r="K21" s="160">
        <v>1</v>
      </c>
      <c r="L21" s="160">
        <v>0</v>
      </c>
      <c r="M21" s="160">
        <v>8</v>
      </c>
      <c r="N21" s="160">
        <v>0</v>
      </c>
      <c r="O21" s="160">
        <v>0</v>
      </c>
      <c r="P21" s="161">
        <v>35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382</v>
      </c>
      <c r="E22" s="160">
        <v>2</v>
      </c>
      <c r="F22" s="160">
        <v>7</v>
      </c>
      <c r="G22" s="160">
        <v>6</v>
      </c>
      <c r="H22" s="160">
        <v>0</v>
      </c>
      <c r="I22" s="160">
        <v>2</v>
      </c>
      <c r="J22" s="160">
        <v>0</v>
      </c>
      <c r="K22" s="160">
        <v>0</v>
      </c>
      <c r="L22" s="160">
        <v>0</v>
      </c>
      <c r="M22" s="160">
        <v>1</v>
      </c>
      <c r="N22" s="160">
        <v>0</v>
      </c>
      <c r="O22" s="160">
        <v>0</v>
      </c>
      <c r="P22" s="161">
        <v>9</v>
      </c>
      <c r="Q22" s="18"/>
      <c r="R22" s="18"/>
      <c r="S22" s="18"/>
    </row>
    <row r="23" spans="1:19" x14ac:dyDescent="0.25">
      <c r="A23" s="138"/>
      <c r="B23" s="271" t="s">
        <v>427</v>
      </c>
      <c r="C23" s="134" t="s">
        <v>167</v>
      </c>
      <c r="D23" s="135" t="s">
        <v>361</v>
      </c>
      <c r="E23" s="160">
        <v>2</v>
      </c>
      <c r="F23" s="160">
        <v>6</v>
      </c>
      <c r="G23" s="160">
        <v>5</v>
      </c>
      <c r="H23" s="160">
        <v>0</v>
      </c>
      <c r="I23" s="160">
        <v>1</v>
      </c>
      <c r="J23" s="160">
        <v>0</v>
      </c>
      <c r="K23" s="160">
        <v>0</v>
      </c>
      <c r="L23" s="160">
        <v>0</v>
      </c>
      <c r="M23" s="160">
        <v>2</v>
      </c>
      <c r="N23" s="160">
        <v>0</v>
      </c>
      <c r="O23" s="160">
        <v>0</v>
      </c>
      <c r="P23" s="161">
        <v>8</v>
      </c>
      <c r="Q23" s="18"/>
      <c r="R23" s="18"/>
      <c r="S23" s="18"/>
    </row>
    <row r="24" spans="1:19" x14ac:dyDescent="0.25">
      <c r="A24" s="138"/>
      <c r="B24" s="271" t="s">
        <v>1378</v>
      </c>
      <c r="C24" s="134"/>
      <c r="D24" s="135" t="s">
        <v>382</v>
      </c>
      <c r="E24" s="160">
        <v>0</v>
      </c>
      <c r="F24" s="160">
        <v>4</v>
      </c>
      <c r="G24" s="160">
        <v>3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1</v>
      </c>
      <c r="N24" s="160">
        <v>0</v>
      </c>
      <c r="O24" s="160">
        <v>0</v>
      </c>
      <c r="P24" s="161">
        <v>4</v>
      </c>
      <c r="Q24" s="18"/>
      <c r="R24" s="18"/>
      <c r="S24" s="18"/>
    </row>
    <row r="25" spans="1:19" x14ac:dyDescent="0.25">
      <c r="A25" s="138"/>
      <c r="B25" s="271" t="s">
        <v>413</v>
      </c>
      <c r="C25" s="134" t="s">
        <v>300</v>
      </c>
      <c r="D25" s="135" t="s">
        <v>338</v>
      </c>
      <c r="E25" s="160">
        <v>0</v>
      </c>
      <c r="F25" s="160">
        <v>4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4</v>
      </c>
      <c r="N25" s="160">
        <v>0</v>
      </c>
      <c r="O25" s="160">
        <v>0</v>
      </c>
      <c r="P25" s="161">
        <v>4</v>
      </c>
      <c r="Q25" s="18"/>
      <c r="R25" s="18"/>
      <c r="S25" s="18"/>
    </row>
    <row r="26" spans="1:19" x14ac:dyDescent="0.25">
      <c r="A26" s="138"/>
      <c r="B26" s="271" t="s">
        <v>406</v>
      </c>
      <c r="C26" s="134" t="s">
        <v>301</v>
      </c>
      <c r="D26" s="135" t="s">
        <v>338</v>
      </c>
      <c r="E26" s="160">
        <v>1</v>
      </c>
      <c r="F26" s="160">
        <v>13</v>
      </c>
      <c r="G26" s="160">
        <v>0</v>
      </c>
      <c r="H26" s="160">
        <v>0</v>
      </c>
      <c r="I26" s="160">
        <v>0</v>
      </c>
      <c r="J26" s="160">
        <v>5</v>
      </c>
      <c r="K26" s="160">
        <v>1</v>
      </c>
      <c r="L26" s="160">
        <v>0</v>
      </c>
      <c r="M26" s="160">
        <v>8</v>
      </c>
      <c r="N26" s="160">
        <v>0</v>
      </c>
      <c r="O26" s="160">
        <v>0</v>
      </c>
      <c r="P26" s="161">
        <v>14</v>
      </c>
      <c r="Q26" s="18"/>
      <c r="R26" s="18"/>
      <c r="S26" s="18"/>
    </row>
    <row r="27" spans="1:19" x14ac:dyDescent="0.25">
      <c r="A27" s="138"/>
      <c r="B27" s="271" t="s">
        <v>403</v>
      </c>
      <c r="C27" s="134" t="s">
        <v>168</v>
      </c>
      <c r="D27" s="135" t="s">
        <v>338</v>
      </c>
      <c r="E27" s="160">
        <v>6</v>
      </c>
      <c r="F27" s="160">
        <v>37</v>
      </c>
      <c r="G27" s="160">
        <v>1</v>
      </c>
      <c r="H27" s="160">
        <v>0</v>
      </c>
      <c r="I27" s="160">
        <v>6</v>
      </c>
      <c r="J27" s="160">
        <v>5</v>
      </c>
      <c r="K27" s="160">
        <v>0</v>
      </c>
      <c r="L27" s="160">
        <v>0</v>
      </c>
      <c r="M27" s="160">
        <v>28</v>
      </c>
      <c r="N27" s="160">
        <v>1</v>
      </c>
      <c r="O27" s="160">
        <v>2</v>
      </c>
      <c r="P27" s="161">
        <v>43</v>
      </c>
      <c r="Q27" s="18"/>
      <c r="R27" s="18"/>
      <c r="S27" s="18"/>
    </row>
    <row r="28" spans="1:19" x14ac:dyDescent="0.25">
      <c r="A28" s="138"/>
      <c r="B28" s="271" t="s">
        <v>1378</v>
      </c>
      <c r="C28" s="134"/>
      <c r="D28" s="135" t="s">
        <v>361</v>
      </c>
      <c r="E28" s="160">
        <v>4</v>
      </c>
      <c r="F28" s="160">
        <v>23</v>
      </c>
      <c r="G28" s="160">
        <v>21</v>
      </c>
      <c r="H28" s="160">
        <v>0</v>
      </c>
      <c r="I28" s="160">
        <v>3</v>
      </c>
      <c r="J28" s="160">
        <v>1</v>
      </c>
      <c r="K28" s="160">
        <v>0</v>
      </c>
      <c r="L28" s="160">
        <v>0</v>
      </c>
      <c r="M28" s="160">
        <v>2</v>
      </c>
      <c r="N28" s="160">
        <v>0</v>
      </c>
      <c r="O28" s="160">
        <v>0</v>
      </c>
      <c r="P28" s="161">
        <v>27</v>
      </c>
      <c r="Q28" s="18"/>
      <c r="R28" s="18"/>
      <c r="S28" s="18"/>
    </row>
    <row r="29" spans="1:19" x14ac:dyDescent="0.25">
      <c r="A29" s="138"/>
      <c r="B29" s="271" t="s">
        <v>1378</v>
      </c>
      <c r="C29" s="134"/>
      <c r="D29" s="135" t="s">
        <v>382</v>
      </c>
      <c r="E29" s="160">
        <v>0</v>
      </c>
      <c r="F29" s="160">
        <v>3</v>
      </c>
      <c r="G29" s="160">
        <v>1</v>
      </c>
      <c r="H29" s="160">
        <v>0</v>
      </c>
      <c r="I29" s="160">
        <v>1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1</v>
      </c>
      <c r="P29" s="161">
        <v>3</v>
      </c>
      <c r="Q29" s="18"/>
      <c r="R29" s="18"/>
      <c r="S29" s="18"/>
    </row>
    <row r="30" spans="1:19" x14ac:dyDescent="0.25">
      <c r="A30" s="138"/>
      <c r="B30" s="271" t="s">
        <v>432</v>
      </c>
      <c r="C30" s="134" t="s">
        <v>169</v>
      </c>
      <c r="D30" s="135" t="s">
        <v>361</v>
      </c>
      <c r="E30" s="160">
        <v>4</v>
      </c>
      <c r="F30" s="160">
        <v>12</v>
      </c>
      <c r="G30" s="160">
        <v>3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11</v>
      </c>
      <c r="N30" s="160">
        <v>0</v>
      </c>
      <c r="O30" s="160">
        <v>2</v>
      </c>
      <c r="P30" s="161">
        <v>16</v>
      </c>
      <c r="Q30" s="18"/>
      <c r="R30" s="18"/>
      <c r="S30" s="18"/>
    </row>
    <row r="31" spans="1:19" x14ac:dyDescent="0.25">
      <c r="A31" s="138"/>
      <c r="B31" s="271" t="s">
        <v>430</v>
      </c>
      <c r="C31" s="134" t="s">
        <v>901</v>
      </c>
      <c r="D31" s="135" t="s">
        <v>361</v>
      </c>
      <c r="E31" s="160">
        <v>1</v>
      </c>
      <c r="F31" s="160">
        <v>8</v>
      </c>
      <c r="G31" s="160">
        <v>3</v>
      </c>
      <c r="H31" s="160">
        <v>0</v>
      </c>
      <c r="I31" s="160">
        <v>1</v>
      </c>
      <c r="J31" s="160">
        <v>2</v>
      </c>
      <c r="K31" s="160">
        <v>0</v>
      </c>
      <c r="L31" s="160">
        <v>0</v>
      </c>
      <c r="M31" s="160">
        <v>2</v>
      </c>
      <c r="N31" s="160">
        <v>1</v>
      </c>
      <c r="O31" s="160">
        <v>0</v>
      </c>
      <c r="P31" s="161">
        <v>9</v>
      </c>
      <c r="Q31" s="18"/>
      <c r="R31" s="18"/>
      <c r="S31" s="18"/>
    </row>
    <row r="32" spans="1:19" x14ac:dyDescent="0.25">
      <c r="A32" s="138"/>
      <c r="B32" s="271" t="s">
        <v>429</v>
      </c>
      <c r="C32" s="134" t="s">
        <v>171</v>
      </c>
      <c r="D32" s="135" t="s">
        <v>361</v>
      </c>
      <c r="E32" s="160">
        <v>3</v>
      </c>
      <c r="F32" s="160">
        <v>11</v>
      </c>
      <c r="G32" s="160">
        <v>2</v>
      </c>
      <c r="H32" s="160">
        <v>0</v>
      </c>
      <c r="I32" s="160">
        <v>2</v>
      </c>
      <c r="J32" s="160">
        <v>2</v>
      </c>
      <c r="K32" s="160">
        <v>1</v>
      </c>
      <c r="L32" s="160">
        <v>0</v>
      </c>
      <c r="M32" s="160">
        <v>7</v>
      </c>
      <c r="N32" s="160">
        <v>0</v>
      </c>
      <c r="O32" s="160">
        <v>0</v>
      </c>
      <c r="P32" s="161">
        <v>14</v>
      </c>
      <c r="Q32" s="18"/>
      <c r="R32" s="18"/>
      <c r="S32" s="18"/>
    </row>
    <row r="33" spans="1:19" x14ac:dyDescent="0.25">
      <c r="A33" s="138"/>
      <c r="B33" s="271" t="s">
        <v>1378</v>
      </c>
      <c r="C33" s="134"/>
      <c r="D33" s="135" t="s">
        <v>471</v>
      </c>
      <c r="E33" s="160">
        <v>8</v>
      </c>
      <c r="F33" s="160">
        <v>17</v>
      </c>
      <c r="G33" s="160">
        <v>3</v>
      </c>
      <c r="H33" s="160">
        <v>0</v>
      </c>
      <c r="I33" s="160">
        <v>3</v>
      </c>
      <c r="J33" s="160">
        <v>5</v>
      </c>
      <c r="K33" s="160">
        <v>1</v>
      </c>
      <c r="L33" s="160">
        <v>0</v>
      </c>
      <c r="M33" s="160">
        <v>12</v>
      </c>
      <c r="N33" s="160">
        <v>1</v>
      </c>
      <c r="O33" s="160">
        <v>0</v>
      </c>
      <c r="P33" s="161">
        <v>25</v>
      </c>
      <c r="Q33" s="18"/>
      <c r="R33" s="18"/>
      <c r="S33" s="18"/>
    </row>
    <row r="34" spans="1:19" x14ac:dyDescent="0.25">
      <c r="A34" s="138"/>
      <c r="B34" s="271" t="s">
        <v>405</v>
      </c>
      <c r="C34" s="134" t="s">
        <v>173</v>
      </c>
      <c r="D34" s="135" t="s">
        <v>338</v>
      </c>
      <c r="E34" s="160">
        <v>2</v>
      </c>
      <c r="F34" s="160">
        <v>6</v>
      </c>
      <c r="G34" s="160">
        <v>1</v>
      </c>
      <c r="H34" s="160">
        <v>0</v>
      </c>
      <c r="I34" s="160">
        <v>1</v>
      </c>
      <c r="J34" s="160">
        <v>4</v>
      </c>
      <c r="K34" s="160">
        <v>0</v>
      </c>
      <c r="L34" s="160">
        <v>0</v>
      </c>
      <c r="M34" s="160">
        <v>2</v>
      </c>
      <c r="N34" s="160">
        <v>0</v>
      </c>
      <c r="O34" s="160">
        <v>0</v>
      </c>
      <c r="P34" s="161">
        <v>8</v>
      </c>
      <c r="Q34" s="18"/>
      <c r="R34" s="18"/>
      <c r="S34" s="18"/>
    </row>
    <row r="35" spans="1:19" x14ac:dyDescent="0.25">
      <c r="A35" s="138"/>
      <c r="B35" s="271" t="s">
        <v>1378</v>
      </c>
      <c r="C35" s="134"/>
      <c r="D35" s="135" t="s">
        <v>361</v>
      </c>
      <c r="E35" s="160">
        <v>3</v>
      </c>
      <c r="F35" s="160">
        <v>11</v>
      </c>
      <c r="G35" s="160">
        <v>5</v>
      </c>
      <c r="H35" s="160">
        <v>0</v>
      </c>
      <c r="I35" s="160">
        <v>2</v>
      </c>
      <c r="J35" s="160">
        <v>3</v>
      </c>
      <c r="K35" s="160">
        <v>0</v>
      </c>
      <c r="L35" s="160">
        <v>0</v>
      </c>
      <c r="M35" s="160">
        <v>4</v>
      </c>
      <c r="N35" s="160">
        <v>0</v>
      </c>
      <c r="O35" s="160">
        <v>0</v>
      </c>
      <c r="P35" s="161">
        <v>14</v>
      </c>
      <c r="Q35" s="18"/>
      <c r="R35" s="18"/>
      <c r="S35" s="18"/>
    </row>
    <row r="36" spans="1:19" x14ac:dyDescent="0.25">
      <c r="A36" s="138"/>
      <c r="B36" s="271" t="s">
        <v>1378</v>
      </c>
      <c r="C36" s="134"/>
      <c r="D36" s="135" t="s">
        <v>382</v>
      </c>
      <c r="E36" s="160">
        <v>2</v>
      </c>
      <c r="F36" s="160">
        <v>5</v>
      </c>
      <c r="G36" s="160">
        <v>6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1</v>
      </c>
      <c r="N36" s="160">
        <v>0</v>
      </c>
      <c r="O36" s="160">
        <v>0</v>
      </c>
      <c r="P36" s="161">
        <v>7</v>
      </c>
      <c r="Q36" s="18"/>
      <c r="R36" s="18"/>
      <c r="S36" s="18"/>
    </row>
    <row r="37" spans="1:19" x14ac:dyDescent="0.25">
      <c r="A37" s="138"/>
      <c r="B37" s="271" t="s">
        <v>411</v>
      </c>
      <c r="C37" s="134" t="s">
        <v>302</v>
      </c>
      <c r="D37" s="135" t="s">
        <v>338</v>
      </c>
      <c r="E37" s="160">
        <v>1</v>
      </c>
      <c r="F37" s="160">
        <v>1</v>
      </c>
      <c r="G37" s="160">
        <v>0</v>
      </c>
      <c r="H37" s="160">
        <v>0</v>
      </c>
      <c r="I37" s="160">
        <v>0</v>
      </c>
      <c r="J37" s="160">
        <v>2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1">
        <v>2</v>
      </c>
      <c r="Q37" s="18"/>
      <c r="R37" s="18"/>
      <c r="S37" s="18"/>
    </row>
    <row r="38" spans="1:19" x14ac:dyDescent="0.25">
      <c r="A38" s="138"/>
      <c r="B38" s="271" t="s">
        <v>428</v>
      </c>
      <c r="C38" s="134" t="s">
        <v>174</v>
      </c>
      <c r="D38" s="135" t="s">
        <v>361</v>
      </c>
      <c r="E38" s="160">
        <v>0</v>
      </c>
      <c r="F38" s="160">
        <v>1</v>
      </c>
      <c r="G38" s="160">
        <v>1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1">
        <v>1</v>
      </c>
      <c r="Q38" s="18"/>
      <c r="R38" s="18"/>
      <c r="S38" s="18"/>
    </row>
    <row r="39" spans="1:19" x14ac:dyDescent="0.25">
      <c r="A39" s="138"/>
      <c r="B39" s="271" t="s">
        <v>444</v>
      </c>
      <c r="C39" s="134" t="s">
        <v>175</v>
      </c>
      <c r="D39" s="135" t="s">
        <v>361</v>
      </c>
      <c r="E39" s="160">
        <v>1</v>
      </c>
      <c r="F39" s="160">
        <v>0</v>
      </c>
      <c r="G39" s="160">
        <v>0</v>
      </c>
      <c r="H39" s="160">
        <v>0</v>
      </c>
      <c r="I39" s="160">
        <v>1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1</v>
      </c>
      <c r="Q39" s="18"/>
      <c r="R39" s="18"/>
      <c r="S39" s="18"/>
    </row>
    <row r="40" spans="1:19" x14ac:dyDescent="0.25">
      <c r="A40" s="138"/>
      <c r="B40" s="271" t="s">
        <v>404</v>
      </c>
      <c r="C40" s="134" t="s">
        <v>176</v>
      </c>
      <c r="D40" s="135" t="s">
        <v>338</v>
      </c>
      <c r="E40" s="160">
        <v>4</v>
      </c>
      <c r="F40" s="160">
        <v>29</v>
      </c>
      <c r="G40" s="160">
        <v>2</v>
      </c>
      <c r="H40" s="160">
        <v>0</v>
      </c>
      <c r="I40" s="160">
        <v>1</v>
      </c>
      <c r="J40" s="160">
        <v>6</v>
      </c>
      <c r="K40" s="160">
        <v>0</v>
      </c>
      <c r="L40" s="160">
        <v>0</v>
      </c>
      <c r="M40" s="160">
        <v>21</v>
      </c>
      <c r="N40" s="160">
        <v>1</v>
      </c>
      <c r="O40" s="160">
        <v>2</v>
      </c>
      <c r="P40" s="161">
        <v>33</v>
      </c>
      <c r="Q40" s="18"/>
      <c r="R40" s="18"/>
      <c r="S40" s="18"/>
    </row>
    <row r="41" spans="1:19" x14ac:dyDescent="0.25">
      <c r="A41" s="138"/>
      <c r="B41" s="271" t="s">
        <v>1378</v>
      </c>
      <c r="C41" s="134"/>
      <c r="D41" s="135" t="s">
        <v>361</v>
      </c>
      <c r="E41" s="160">
        <v>1</v>
      </c>
      <c r="F41" s="160">
        <v>25</v>
      </c>
      <c r="G41" s="160">
        <v>17</v>
      </c>
      <c r="H41" s="160">
        <v>0</v>
      </c>
      <c r="I41" s="160">
        <v>3</v>
      </c>
      <c r="J41" s="160">
        <v>0</v>
      </c>
      <c r="K41" s="160">
        <v>1</v>
      </c>
      <c r="L41" s="160">
        <v>0</v>
      </c>
      <c r="M41" s="160">
        <v>4</v>
      </c>
      <c r="N41" s="160">
        <v>0</v>
      </c>
      <c r="O41" s="160">
        <v>1</v>
      </c>
      <c r="P41" s="161">
        <v>26</v>
      </c>
      <c r="Q41" s="18"/>
      <c r="R41" s="18"/>
      <c r="S41" s="18"/>
    </row>
    <row r="42" spans="1:19" x14ac:dyDescent="0.25">
      <c r="A42" s="138"/>
      <c r="B42" s="271" t="s">
        <v>1378</v>
      </c>
      <c r="C42" s="134"/>
      <c r="D42" s="135" t="s">
        <v>382</v>
      </c>
      <c r="E42" s="160">
        <v>1</v>
      </c>
      <c r="F42" s="160">
        <v>6</v>
      </c>
      <c r="G42" s="160">
        <v>4</v>
      </c>
      <c r="H42" s="160">
        <v>0</v>
      </c>
      <c r="I42" s="160">
        <v>1</v>
      </c>
      <c r="J42" s="160">
        <v>0</v>
      </c>
      <c r="K42" s="160">
        <v>0</v>
      </c>
      <c r="L42" s="160">
        <v>0</v>
      </c>
      <c r="M42" s="160">
        <v>2</v>
      </c>
      <c r="N42" s="160">
        <v>0</v>
      </c>
      <c r="O42" s="160">
        <v>0</v>
      </c>
      <c r="P42" s="161">
        <v>7</v>
      </c>
      <c r="Q42" s="18"/>
      <c r="R42" s="18"/>
      <c r="S42" s="18"/>
    </row>
    <row r="43" spans="1:19" x14ac:dyDescent="0.25">
      <c r="A43" s="138"/>
      <c r="B43" s="271" t="s">
        <v>412</v>
      </c>
      <c r="C43" s="134" t="s">
        <v>303</v>
      </c>
      <c r="D43" s="135" t="s">
        <v>338</v>
      </c>
      <c r="E43" s="160">
        <v>2</v>
      </c>
      <c r="F43" s="160">
        <v>14</v>
      </c>
      <c r="G43" s="160">
        <v>1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13</v>
      </c>
      <c r="N43" s="160">
        <v>0</v>
      </c>
      <c r="O43" s="160">
        <v>2</v>
      </c>
      <c r="P43" s="161">
        <v>16</v>
      </c>
      <c r="Q43" s="18"/>
      <c r="R43" s="18"/>
      <c r="S43" s="18"/>
    </row>
    <row r="44" spans="1:19" x14ac:dyDescent="0.25">
      <c r="A44" s="138"/>
      <c r="B44" s="271" t="s">
        <v>452</v>
      </c>
      <c r="C44" s="134" t="s">
        <v>453</v>
      </c>
      <c r="D44" s="135" t="s">
        <v>473</v>
      </c>
      <c r="E44" s="160">
        <v>0</v>
      </c>
      <c r="F44" s="160">
        <v>2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2</v>
      </c>
      <c r="N44" s="160">
        <v>0</v>
      </c>
      <c r="O44" s="160">
        <v>0</v>
      </c>
      <c r="P44" s="161">
        <v>2</v>
      </c>
      <c r="Q44" s="18"/>
      <c r="R44" s="18"/>
      <c r="S44" s="18"/>
    </row>
    <row r="45" spans="1:19" x14ac:dyDescent="0.25">
      <c r="A45" s="22" t="s">
        <v>177</v>
      </c>
      <c r="B45" s="265" t="s">
        <v>1378</v>
      </c>
      <c r="C45" s="23"/>
      <c r="D45" s="23"/>
      <c r="E45" s="24">
        <v>92</v>
      </c>
      <c r="F45" s="24">
        <v>386</v>
      </c>
      <c r="G45" s="24">
        <v>137</v>
      </c>
      <c r="H45" s="24">
        <v>0</v>
      </c>
      <c r="I45" s="24">
        <v>42</v>
      </c>
      <c r="J45" s="24">
        <v>43</v>
      </c>
      <c r="K45" s="24">
        <v>7</v>
      </c>
      <c r="L45" s="24">
        <v>0</v>
      </c>
      <c r="M45" s="24">
        <v>229</v>
      </c>
      <c r="N45" s="24">
        <v>6</v>
      </c>
      <c r="O45" s="24">
        <v>14</v>
      </c>
      <c r="P45" s="25">
        <v>478</v>
      </c>
      <c r="Q45" s="18"/>
      <c r="R45" s="18"/>
      <c r="S45" s="18"/>
    </row>
    <row r="46" spans="1:19" x14ac:dyDescent="0.25">
      <c r="A46" s="138" t="s">
        <v>115</v>
      </c>
      <c r="B46" s="271" t="s">
        <v>458</v>
      </c>
      <c r="C46" s="134" t="s">
        <v>459</v>
      </c>
      <c r="D46" s="135" t="s">
        <v>471</v>
      </c>
      <c r="E46" s="160">
        <v>5</v>
      </c>
      <c r="F46" s="160">
        <v>2</v>
      </c>
      <c r="G46" s="160">
        <v>0</v>
      </c>
      <c r="H46" s="160">
        <v>0</v>
      </c>
      <c r="I46" s="160">
        <v>0</v>
      </c>
      <c r="J46" s="160">
        <v>1</v>
      </c>
      <c r="K46" s="160">
        <v>0</v>
      </c>
      <c r="L46" s="160">
        <v>0</v>
      </c>
      <c r="M46" s="160">
        <v>6</v>
      </c>
      <c r="N46" s="160">
        <v>0</v>
      </c>
      <c r="O46" s="160">
        <v>0</v>
      </c>
      <c r="P46" s="161">
        <v>7</v>
      </c>
      <c r="Q46" s="18"/>
      <c r="R46" s="18"/>
      <c r="S46" s="18"/>
    </row>
    <row r="47" spans="1:19" x14ac:dyDescent="0.25">
      <c r="A47" s="22" t="s">
        <v>186</v>
      </c>
      <c r="B47" s="265" t="s">
        <v>1378</v>
      </c>
      <c r="C47" s="23"/>
      <c r="D47" s="23"/>
      <c r="E47" s="24">
        <v>5</v>
      </c>
      <c r="F47" s="24">
        <v>2</v>
      </c>
      <c r="G47" s="24">
        <v>0</v>
      </c>
      <c r="H47" s="24">
        <v>0</v>
      </c>
      <c r="I47" s="24">
        <v>0</v>
      </c>
      <c r="J47" s="24">
        <v>1</v>
      </c>
      <c r="K47" s="24">
        <v>0</v>
      </c>
      <c r="L47" s="24">
        <v>0</v>
      </c>
      <c r="M47" s="24">
        <v>6</v>
      </c>
      <c r="N47" s="24">
        <v>0</v>
      </c>
      <c r="O47" s="24">
        <v>0</v>
      </c>
      <c r="P47" s="25">
        <v>7</v>
      </c>
      <c r="Q47" s="18"/>
      <c r="R47" s="18"/>
      <c r="S47" s="18"/>
    </row>
    <row r="48" spans="1:19" x14ac:dyDescent="0.25">
      <c r="A48" s="138" t="s">
        <v>116</v>
      </c>
      <c r="B48" s="271" t="s">
        <v>433</v>
      </c>
      <c r="C48" s="134" t="s">
        <v>187</v>
      </c>
      <c r="D48" s="135" t="s">
        <v>382</v>
      </c>
      <c r="E48" s="160">
        <v>1</v>
      </c>
      <c r="F48" s="160">
        <v>4</v>
      </c>
      <c r="G48" s="160">
        <v>2</v>
      </c>
      <c r="H48" s="160">
        <v>0</v>
      </c>
      <c r="I48" s="160">
        <v>1</v>
      </c>
      <c r="J48" s="160">
        <v>0</v>
      </c>
      <c r="K48" s="160">
        <v>0</v>
      </c>
      <c r="L48" s="160">
        <v>0</v>
      </c>
      <c r="M48" s="160">
        <v>2</v>
      </c>
      <c r="N48" s="160">
        <v>0</v>
      </c>
      <c r="O48" s="160">
        <v>0</v>
      </c>
      <c r="P48" s="161">
        <v>5</v>
      </c>
      <c r="Q48" s="18"/>
      <c r="R48" s="18"/>
      <c r="S48" s="18"/>
    </row>
    <row r="49" spans="1:19" x14ac:dyDescent="0.25">
      <c r="A49" s="22" t="s">
        <v>188</v>
      </c>
      <c r="B49" s="265" t="s">
        <v>1378</v>
      </c>
      <c r="C49" s="23"/>
      <c r="D49" s="23"/>
      <c r="E49" s="24">
        <v>1</v>
      </c>
      <c r="F49" s="24">
        <v>4</v>
      </c>
      <c r="G49" s="24">
        <v>2</v>
      </c>
      <c r="H49" s="24">
        <v>0</v>
      </c>
      <c r="I49" s="24">
        <v>1</v>
      </c>
      <c r="J49" s="24">
        <v>0</v>
      </c>
      <c r="K49" s="24">
        <v>0</v>
      </c>
      <c r="L49" s="24">
        <v>0</v>
      </c>
      <c r="M49" s="24">
        <v>2</v>
      </c>
      <c r="N49" s="24">
        <v>0</v>
      </c>
      <c r="O49" s="24">
        <v>0</v>
      </c>
      <c r="P49" s="25">
        <v>5</v>
      </c>
      <c r="Q49" s="18"/>
      <c r="R49" s="18"/>
      <c r="S49" s="18"/>
    </row>
    <row r="50" spans="1:19" x14ac:dyDescent="0.25">
      <c r="A50" s="138" t="s">
        <v>117</v>
      </c>
      <c r="B50" s="271" t="s">
        <v>442</v>
      </c>
      <c r="C50" s="134" t="s">
        <v>192</v>
      </c>
      <c r="D50" s="135" t="s">
        <v>361</v>
      </c>
      <c r="E50" s="160">
        <v>4</v>
      </c>
      <c r="F50" s="160">
        <v>1</v>
      </c>
      <c r="G50" s="160">
        <v>2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3</v>
      </c>
      <c r="N50" s="160">
        <v>0</v>
      </c>
      <c r="O50" s="160">
        <v>0</v>
      </c>
      <c r="P50" s="161">
        <v>5</v>
      </c>
      <c r="Q50" s="18"/>
      <c r="R50" s="18"/>
      <c r="S50" s="18"/>
    </row>
    <row r="51" spans="1:19" x14ac:dyDescent="0.25">
      <c r="A51" s="138"/>
      <c r="B51" s="271" t="s">
        <v>415</v>
      </c>
      <c r="C51" s="134" t="s">
        <v>194</v>
      </c>
      <c r="D51" s="135" t="s">
        <v>338</v>
      </c>
      <c r="E51" s="160">
        <v>82</v>
      </c>
      <c r="F51" s="160">
        <v>89</v>
      </c>
      <c r="G51" s="160">
        <v>8</v>
      </c>
      <c r="H51" s="160">
        <v>0</v>
      </c>
      <c r="I51" s="160">
        <v>43</v>
      </c>
      <c r="J51" s="160">
        <v>3</v>
      </c>
      <c r="K51" s="160">
        <v>3</v>
      </c>
      <c r="L51" s="160">
        <v>0</v>
      </c>
      <c r="M51" s="160">
        <v>100</v>
      </c>
      <c r="N51" s="160">
        <v>1</v>
      </c>
      <c r="O51" s="160">
        <v>13</v>
      </c>
      <c r="P51" s="161">
        <v>171</v>
      </c>
      <c r="Q51" s="18"/>
      <c r="R51" s="18"/>
      <c r="S51" s="18"/>
    </row>
    <row r="52" spans="1:19" x14ac:dyDescent="0.25">
      <c r="A52" s="138"/>
      <c r="B52" s="271" t="s">
        <v>1378</v>
      </c>
      <c r="C52" s="134"/>
      <c r="D52" s="135" t="s">
        <v>361</v>
      </c>
      <c r="E52" s="160">
        <v>5</v>
      </c>
      <c r="F52" s="160">
        <v>5</v>
      </c>
      <c r="G52" s="160">
        <v>3</v>
      </c>
      <c r="H52" s="160">
        <v>0</v>
      </c>
      <c r="I52" s="160">
        <v>0</v>
      </c>
      <c r="J52" s="160">
        <v>0</v>
      </c>
      <c r="K52" s="160">
        <v>1</v>
      </c>
      <c r="L52" s="160">
        <v>0</v>
      </c>
      <c r="M52" s="160">
        <v>5</v>
      </c>
      <c r="N52" s="160">
        <v>1</v>
      </c>
      <c r="O52" s="160">
        <v>0</v>
      </c>
      <c r="P52" s="161">
        <v>10</v>
      </c>
      <c r="Q52" s="18"/>
      <c r="R52" s="18"/>
      <c r="S52" s="18"/>
    </row>
    <row r="53" spans="1:19" x14ac:dyDescent="0.25">
      <c r="A53" s="138"/>
      <c r="B53" s="271" t="s">
        <v>1378</v>
      </c>
      <c r="C53" s="134"/>
      <c r="D53" s="135" t="s">
        <v>382</v>
      </c>
      <c r="E53" s="160">
        <v>4</v>
      </c>
      <c r="F53" s="160">
        <v>4</v>
      </c>
      <c r="G53" s="160">
        <v>5</v>
      </c>
      <c r="H53" s="160">
        <v>0</v>
      </c>
      <c r="I53" s="160">
        <v>1</v>
      </c>
      <c r="J53" s="160">
        <v>0</v>
      </c>
      <c r="K53" s="160">
        <v>0</v>
      </c>
      <c r="L53" s="160">
        <v>0</v>
      </c>
      <c r="M53" s="160">
        <v>2</v>
      </c>
      <c r="N53" s="160">
        <v>0</v>
      </c>
      <c r="O53" s="160">
        <v>0</v>
      </c>
      <c r="P53" s="161">
        <v>8</v>
      </c>
      <c r="Q53" s="18"/>
      <c r="R53" s="18"/>
      <c r="S53" s="18"/>
    </row>
    <row r="54" spans="1:19" x14ac:dyDescent="0.25">
      <c r="A54" s="139"/>
      <c r="B54" s="272" t="s">
        <v>419</v>
      </c>
      <c r="C54" s="134" t="s">
        <v>310</v>
      </c>
      <c r="D54" s="135" t="s">
        <v>338</v>
      </c>
      <c r="E54" s="160">
        <v>9</v>
      </c>
      <c r="F54" s="160">
        <v>12</v>
      </c>
      <c r="G54" s="160">
        <v>2</v>
      </c>
      <c r="H54" s="160">
        <v>0</v>
      </c>
      <c r="I54" s="160">
        <v>4</v>
      </c>
      <c r="J54" s="160">
        <v>1</v>
      </c>
      <c r="K54" s="160">
        <v>1</v>
      </c>
      <c r="L54" s="160">
        <v>0</v>
      </c>
      <c r="M54" s="160">
        <v>11</v>
      </c>
      <c r="N54" s="160">
        <v>1</v>
      </c>
      <c r="O54" s="160">
        <v>1</v>
      </c>
      <c r="P54" s="161">
        <v>21</v>
      </c>
      <c r="Q54" s="18"/>
      <c r="R54" s="18"/>
      <c r="S54" s="18"/>
    </row>
    <row r="55" spans="1:19" x14ac:dyDescent="0.25">
      <c r="A55" s="138"/>
      <c r="B55" s="271" t="s">
        <v>418</v>
      </c>
      <c r="C55" s="134" t="s">
        <v>195</v>
      </c>
      <c r="D55" s="135" t="s">
        <v>338</v>
      </c>
      <c r="E55" s="160">
        <v>10</v>
      </c>
      <c r="F55" s="160">
        <v>16</v>
      </c>
      <c r="G55" s="160">
        <v>2</v>
      </c>
      <c r="H55" s="160">
        <v>0</v>
      </c>
      <c r="I55" s="160">
        <v>1</v>
      </c>
      <c r="J55" s="160">
        <v>0</v>
      </c>
      <c r="K55" s="160">
        <v>1</v>
      </c>
      <c r="L55" s="160">
        <v>0</v>
      </c>
      <c r="M55" s="160">
        <v>19</v>
      </c>
      <c r="N55" s="160">
        <v>1</v>
      </c>
      <c r="O55" s="160">
        <v>2</v>
      </c>
      <c r="P55" s="161">
        <v>26</v>
      </c>
      <c r="Q55" s="18"/>
      <c r="R55" s="18"/>
      <c r="S55" s="18"/>
    </row>
    <row r="56" spans="1:19" x14ac:dyDescent="0.25">
      <c r="A56" s="138"/>
      <c r="B56" s="271" t="s">
        <v>1378</v>
      </c>
      <c r="C56" s="134"/>
      <c r="D56" s="135" t="s">
        <v>361</v>
      </c>
      <c r="E56" s="160">
        <v>5</v>
      </c>
      <c r="F56" s="160">
        <v>3</v>
      </c>
      <c r="G56" s="160">
        <v>5</v>
      </c>
      <c r="H56" s="160">
        <v>0</v>
      </c>
      <c r="I56" s="160">
        <v>1</v>
      </c>
      <c r="J56" s="160">
        <v>1</v>
      </c>
      <c r="K56" s="160">
        <v>0</v>
      </c>
      <c r="L56" s="160">
        <v>0</v>
      </c>
      <c r="M56" s="160">
        <v>1</v>
      </c>
      <c r="N56" s="160">
        <v>0</v>
      </c>
      <c r="O56" s="160">
        <v>0</v>
      </c>
      <c r="P56" s="161">
        <v>8</v>
      </c>
      <c r="Q56" s="18"/>
      <c r="R56" s="18"/>
      <c r="S56" s="18"/>
    </row>
    <row r="57" spans="1:19" x14ac:dyDescent="0.25">
      <c r="A57" s="138"/>
      <c r="B57" s="271" t="s">
        <v>1378</v>
      </c>
      <c r="C57" s="134"/>
      <c r="D57" s="135" t="s">
        <v>382</v>
      </c>
      <c r="E57" s="160">
        <v>5</v>
      </c>
      <c r="F57" s="160">
        <v>16</v>
      </c>
      <c r="G57" s="160">
        <v>11</v>
      </c>
      <c r="H57" s="160">
        <v>0</v>
      </c>
      <c r="I57" s="160">
        <v>4</v>
      </c>
      <c r="J57" s="160">
        <v>1</v>
      </c>
      <c r="K57" s="160">
        <v>1</v>
      </c>
      <c r="L57" s="160">
        <v>0</v>
      </c>
      <c r="M57" s="160">
        <v>4</v>
      </c>
      <c r="N57" s="160">
        <v>0</v>
      </c>
      <c r="O57" s="160">
        <v>0</v>
      </c>
      <c r="P57" s="161">
        <v>21</v>
      </c>
      <c r="Q57" s="18"/>
      <c r="R57" s="18"/>
      <c r="S57" s="18"/>
    </row>
    <row r="58" spans="1:19" x14ac:dyDescent="0.25">
      <c r="A58" s="138"/>
      <c r="B58" s="271" t="s">
        <v>398</v>
      </c>
      <c r="C58" s="134" t="s">
        <v>198</v>
      </c>
      <c r="D58" s="135" t="s">
        <v>338</v>
      </c>
      <c r="E58" s="160">
        <v>1</v>
      </c>
      <c r="F58" s="160">
        <v>6</v>
      </c>
      <c r="G58" s="160">
        <v>0</v>
      </c>
      <c r="H58" s="160">
        <v>0</v>
      </c>
      <c r="I58" s="160">
        <v>0</v>
      </c>
      <c r="J58" s="160">
        <v>2</v>
      </c>
      <c r="K58" s="160">
        <v>0</v>
      </c>
      <c r="L58" s="160">
        <v>0</v>
      </c>
      <c r="M58" s="160">
        <v>5</v>
      </c>
      <c r="N58" s="160">
        <v>0</v>
      </c>
      <c r="O58" s="160">
        <v>0</v>
      </c>
      <c r="P58" s="161">
        <v>7</v>
      </c>
      <c r="Q58" s="18"/>
      <c r="R58" s="18"/>
      <c r="S58" s="18"/>
    </row>
    <row r="59" spans="1:19" x14ac:dyDescent="0.25">
      <c r="A59" s="138"/>
      <c r="B59" s="271" t="s">
        <v>397</v>
      </c>
      <c r="C59" s="134" t="s">
        <v>314</v>
      </c>
      <c r="D59" s="135" t="s">
        <v>338</v>
      </c>
      <c r="E59" s="160">
        <v>5</v>
      </c>
      <c r="F59" s="160">
        <v>7</v>
      </c>
      <c r="G59" s="160">
        <v>0</v>
      </c>
      <c r="H59" s="160">
        <v>0</v>
      </c>
      <c r="I59" s="160">
        <v>1</v>
      </c>
      <c r="J59" s="160">
        <v>0</v>
      </c>
      <c r="K59" s="160">
        <v>1</v>
      </c>
      <c r="L59" s="160">
        <v>0</v>
      </c>
      <c r="M59" s="160">
        <v>9</v>
      </c>
      <c r="N59" s="160">
        <v>1</v>
      </c>
      <c r="O59" s="160">
        <v>0</v>
      </c>
      <c r="P59" s="161">
        <v>12</v>
      </c>
      <c r="Q59" s="18"/>
      <c r="R59" s="18"/>
      <c r="S59" s="18"/>
    </row>
    <row r="60" spans="1:19" x14ac:dyDescent="0.25">
      <c r="A60" s="138"/>
      <c r="B60" s="271" t="s">
        <v>420</v>
      </c>
      <c r="C60" s="134" t="s">
        <v>205</v>
      </c>
      <c r="D60" s="135" t="s">
        <v>338</v>
      </c>
      <c r="E60" s="160">
        <v>4</v>
      </c>
      <c r="F60" s="160">
        <v>4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6</v>
      </c>
      <c r="N60" s="160">
        <v>1</v>
      </c>
      <c r="O60" s="160">
        <v>1</v>
      </c>
      <c r="P60" s="161">
        <v>8</v>
      </c>
      <c r="Q60" s="18"/>
      <c r="R60" s="18"/>
      <c r="S60" s="18"/>
    </row>
    <row r="61" spans="1:19" x14ac:dyDescent="0.25">
      <c r="A61" s="138"/>
      <c r="B61" s="271" t="s">
        <v>1378</v>
      </c>
      <c r="C61" s="134"/>
      <c r="D61" s="135" t="s">
        <v>361</v>
      </c>
      <c r="E61" s="160">
        <v>0</v>
      </c>
      <c r="F61" s="160">
        <v>1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1</v>
      </c>
      <c r="N61" s="160">
        <v>0</v>
      </c>
      <c r="O61" s="160">
        <v>0</v>
      </c>
      <c r="P61" s="161">
        <v>1</v>
      </c>
      <c r="Q61" s="18"/>
      <c r="R61" s="18"/>
      <c r="S61" s="18"/>
    </row>
    <row r="62" spans="1:19" x14ac:dyDescent="0.25">
      <c r="A62" s="138"/>
      <c r="B62" s="271" t="s">
        <v>399</v>
      </c>
      <c r="C62" s="134" t="s">
        <v>316</v>
      </c>
      <c r="D62" s="135" t="s">
        <v>338</v>
      </c>
      <c r="E62" s="160">
        <v>1</v>
      </c>
      <c r="F62" s="160">
        <v>2</v>
      </c>
      <c r="G62" s="160">
        <v>0</v>
      </c>
      <c r="H62" s="160">
        <v>0</v>
      </c>
      <c r="I62" s="160">
        <v>1</v>
      </c>
      <c r="J62" s="160">
        <v>1</v>
      </c>
      <c r="K62" s="160">
        <v>0</v>
      </c>
      <c r="L62" s="160">
        <v>0</v>
      </c>
      <c r="M62" s="160">
        <v>1</v>
      </c>
      <c r="N62" s="160">
        <v>0</v>
      </c>
      <c r="O62" s="160">
        <v>0</v>
      </c>
      <c r="P62" s="161">
        <v>3</v>
      </c>
      <c r="Q62" s="18"/>
      <c r="R62" s="18"/>
      <c r="S62" s="18"/>
    </row>
    <row r="63" spans="1:19" x14ac:dyDescent="0.25">
      <c r="A63" s="138"/>
      <c r="B63" s="271" t="s">
        <v>416</v>
      </c>
      <c r="C63" s="134" t="s">
        <v>211</v>
      </c>
      <c r="D63" s="135" t="s">
        <v>338</v>
      </c>
      <c r="E63" s="160">
        <v>8</v>
      </c>
      <c r="F63" s="160">
        <v>8</v>
      </c>
      <c r="G63" s="160">
        <v>0</v>
      </c>
      <c r="H63" s="160">
        <v>0</v>
      </c>
      <c r="I63" s="160">
        <v>1</v>
      </c>
      <c r="J63" s="160">
        <v>3</v>
      </c>
      <c r="K63" s="160">
        <v>1</v>
      </c>
      <c r="L63" s="160">
        <v>0</v>
      </c>
      <c r="M63" s="160">
        <v>11</v>
      </c>
      <c r="N63" s="160">
        <v>0</v>
      </c>
      <c r="O63" s="160">
        <v>0</v>
      </c>
      <c r="P63" s="161">
        <v>16</v>
      </c>
      <c r="Q63" s="18"/>
      <c r="R63" s="18"/>
      <c r="S63" s="18"/>
    </row>
    <row r="64" spans="1:19" x14ac:dyDescent="0.25">
      <c r="A64" s="138"/>
      <c r="B64" s="271" t="s">
        <v>1378</v>
      </c>
      <c r="C64" s="134"/>
      <c r="D64" s="135" t="s">
        <v>361</v>
      </c>
      <c r="E64" s="160">
        <v>1</v>
      </c>
      <c r="F64" s="160">
        <v>7</v>
      </c>
      <c r="G64" s="160">
        <v>0</v>
      </c>
      <c r="H64" s="160">
        <v>0</v>
      </c>
      <c r="I64" s="160">
        <v>1</v>
      </c>
      <c r="J64" s="160">
        <v>0</v>
      </c>
      <c r="K64" s="160">
        <v>0</v>
      </c>
      <c r="L64" s="160">
        <v>0</v>
      </c>
      <c r="M64" s="160">
        <v>7</v>
      </c>
      <c r="N64" s="160">
        <v>0</v>
      </c>
      <c r="O64" s="160">
        <v>0</v>
      </c>
      <c r="P64" s="161">
        <v>8</v>
      </c>
      <c r="Q64" s="18"/>
      <c r="R64" s="18"/>
      <c r="S64" s="18"/>
    </row>
    <row r="65" spans="1:19" x14ac:dyDescent="0.25">
      <c r="A65" s="138"/>
      <c r="B65" s="271" t="s">
        <v>1378</v>
      </c>
      <c r="C65" s="134"/>
      <c r="D65" s="135" t="s">
        <v>382</v>
      </c>
      <c r="E65" s="160">
        <v>1</v>
      </c>
      <c r="F65" s="160">
        <v>2</v>
      </c>
      <c r="G65" s="160">
        <v>3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1">
        <v>3</v>
      </c>
      <c r="Q65" s="18"/>
      <c r="R65" s="18"/>
      <c r="S65" s="18"/>
    </row>
    <row r="66" spans="1:19" x14ac:dyDescent="0.25">
      <c r="A66" s="138"/>
      <c r="B66" s="271" t="s">
        <v>440</v>
      </c>
      <c r="C66" s="134" t="s">
        <v>213</v>
      </c>
      <c r="D66" s="135" t="s">
        <v>361</v>
      </c>
      <c r="E66" s="160">
        <v>1</v>
      </c>
      <c r="F66" s="160">
        <v>3</v>
      </c>
      <c r="G66" s="160">
        <v>2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2</v>
      </c>
      <c r="N66" s="160">
        <v>0</v>
      </c>
      <c r="O66" s="160">
        <v>0</v>
      </c>
      <c r="P66" s="161">
        <v>4</v>
      </c>
      <c r="Q66" s="18"/>
      <c r="R66" s="18"/>
      <c r="S66" s="18"/>
    </row>
    <row r="67" spans="1:19" x14ac:dyDescent="0.25">
      <c r="A67" s="138"/>
      <c r="B67" s="271" t="s">
        <v>422</v>
      </c>
      <c r="C67" s="134" t="s">
        <v>318</v>
      </c>
      <c r="D67" s="135" t="s">
        <v>338</v>
      </c>
      <c r="E67" s="160">
        <v>3</v>
      </c>
      <c r="F67" s="160">
        <v>5</v>
      </c>
      <c r="G67" s="160">
        <v>1</v>
      </c>
      <c r="H67" s="160">
        <v>0</v>
      </c>
      <c r="I67" s="160">
        <v>3</v>
      </c>
      <c r="J67" s="160">
        <v>0</v>
      </c>
      <c r="K67" s="160">
        <v>0</v>
      </c>
      <c r="L67" s="160">
        <v>0</v>
      </c>
      <c r="M67" s="160">
        <v>4</v>
      </c>
      <c r="N67" s="160">
        <v>0</v>
      </c>
      <c r="O67" s="160">
        <v>0</v>
      </c>
      <c r="P67" s="161">
        <v>8</v>
      </c>
      <c r="Q67" s="18"/>
      <c r="R67" s="18"/>
      <c r="S67" s="18"/>
    </row>
    <row r="68" spans="1:19" x14ac:dyDescent="0.25">
      <c r="A68" s="138"/>
      <c r="B68" s="271" t="s">
        <v>421</v>
      </c>
      <c r="C68" s="134" t="s">
        <v>216</v>
      </c>
      <c r="D68" s="135" t="s">
        <v>338</v>
      </c>
      <c r="E68" s="160">
        <v>1</v>
      </c>
      <c r="F68" s="160">
        <v>2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1</v>
      </c>
      <c r="M68" s="160">
        <v>2</v>
      </c>
      <c r="N68" s="160">
        <v>0</v>
      </c>
      <c r="O68" s="160">
        <v>0</v>
      </c>
      <c r="P68" s="161">
        <v>3</v>
      </c>
      <c r="Q68" s="18"/>
      <c r="R68" s="18"/>
      <c r="S68" s="18"/>
    </row>
    <row r="69" spans="1:19" x14ac:dyDescent="0.25">
      <c r="A69" s="138"/>
      <c r="B69" s="271" t="s">
        <v>1378</v>
      </c>
      <c r="C69" s="134"/>
      <c r="D69" s="135" t="s">
        <v>361</v>
      </c>
      <c r="E69" s="160">
        <v>1</v>
      </c>
      <c r="F69" s="160">
        <v>9</v>
      </c>
      <c r="G69" s="160">
        <v>3</v>
      </c>
      <c r="H69" s="160">
        <v>0</v>
      </c>
      <c r="I69" s="160">
        <v>1</v>
      </c>
      <c r="J69" s="160">
        <v>0</v>
      </c>
      <c r="K69" s="160">
        <v>0</v>
      </c>
      <c r="L69" s="160">
        <v>0</v>
      </c>
      <c r="M69" s="160">
        <v>5</v>
      </c>
      <c r="N69" s="160">
        <v>1</v>
      </c>
      <c r="O69" s="160">
        <v>0</v>
      </c>
      <c r="P69" s="161">
        <v>10</v>
      </c>
      <c r="Q69" s="18"/>
      <c r="R69" s="18"/>
      <c r="S69" s="18"/>
    </row>
    <row r="70" spans="1:19" x14ac:dyDescent="0.25">
      <c r="A70" s="138"/>
      <c r="B70" s="271" t="s">
        <v>1378</v>
      </c>
      <c r="C70" s="134"/>
      <c r="D70" s="135" t="s">
        <v>382</v>
      </c>
      <c r="E70" s="160">
        <v>3</v>
      </c>
      <c r="F70" s="160">
        <v>3</v>
      </c>
      <c r="G70" s="160">
        <v>4</v>
      </c>
      <c r="H70" s="160">
        <v>0</v>
      </c>
      <c r="I70" s="160">
        <v>2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>
        <v>6</v>
      </c>
      <c r="Q70" s="18"/>
      <c r="R70" s="18"/>
      <c r="S70" s="18"/>
    </row>
    <row r="71" spans="1:19" x14ac:dyDescent="0.25">
      <c r="A71" s="138"/>
      <c r="B71" s="271" t="s">
        <v>443</v>
      </c>
      <c r="C71" s="134" t="s">
        <v>351</v>
      </c>
      <c r="D71" s="135" t="s">
        <v>361</v>
      </c>
      <c r="E71" s="160">
        <v>4</v>
      </c>
      <c r="F71" s="160">
        <v>4</v>
      </c>
      <c r="G71" s="160">
        <v>5</v>
      </c>
      <c r="H71" s="160">
        <v>0</v>
      </c>
      <c r="I71" s="160">
        <v>0</v>
      </c>
      <c r="J71" s="160">
        <v>1</v>
      </c>
      <c r="K71" s="160">
        <v>0</v>
      </c>
      <c r="L71" s="160">
        <v>0</v>
      </c>
      <c r="M71" s="160">
        <v>2</v>
      </c>
      <c r="N71" s="160">
        <v>0</v>
      </c>
      <c r="O71" s="160">
        <v>0</v>
      </c>
      <c r="P71" s="161">
        <v>8</v>
      </c>
      <c r="Q71" s="18"/>
      <c r="R71" s="18"/>
      <c r="S71" s="18"/>
    </row>
    <row r="72" spans="1:19" x14ac:dyDescent="0.25">
      <c r="A72" s="22" t="s">
        <v>222</v>
      </c>
      <c r="B72" s="265" t="s">
        <v>1378</v>
      </c>
      <c r="C72" s="23"/>
      <c r="D72" s="23"/>
      <c r="E72" s="24">
        <v>158</v>
      </c>
      <c r="F72" s="24">
        <v>209</v>
      </c>
      <c r="G72" s="24">
        <v>56</v>
      </c>
      <c r="H72" s="24">
        <v>0</v>
      </c>
      <c r="I72" s="24">
        <v>64</v>
      </c>
      <c r="J72" s="24">
        <v>13</v>
      </c>
      <c r="K72" s="24">
        <v>9</v>
      </c>
      <c r="L72" s="24">
        <v>1</v>
      </c>
      <c r="M72" s="24">
        <v>200</v>
      </c>
      <c r="N72" s="24">
        <v>7</v>
      </c>
      <c r="O72" s="24">
        <v>17</v>
      </c>
      <c r="P72" s="25">
        <v>367</v>
      </c>
      <c r="Q72" s="18"/>
      <c r="R72" s="18"/>
      <c r="S72" s="18"/>
    </row>
    <row r="73" spans="1:19" x14ac:dyDescent="0.25">
      <c r="A73" s="138" t="s">
        <v>20</v>
      </c>
      <c r="B73" s="271" t="s">
        <v>435</v>
      </c>
      <c r="C73" s="134" t="s">
        <v>263</v>
      </c>
      <c r="D73" s="135" t="s">
        <v>361</v>
      </c>
      <c r="E73" s="160">
        <v>1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1</v>
      </c>
      <c r="N73" s="160">
        <v>0</v>
      </c>
      <c r="O73" s="160">
        <v>0</v>
      </c>
      <c r="P73" s="161">
        <v>1</v>
      </c>
      <c r="Q73" s="18"/>
      <c r="R73" s="18"/>
      <c r="S73" s="18"/>
    </row>
    <row r="74" spans="1:19" x14ac:dyDescent="0.25">
      <c r="A74" s="138"/>
      <c r="B74" s="271" t="s">
        <v>1378</v>
      </c>
      <c r="C74" s="134"/>
      <c r="D74" s="135" t="s">
        <v>382</v>
      </c>
      <c r="E74" s="160">
        <v>3</v>
      </c>
      <c r="F74" s="160">
        <v>1</v>
      </c>
      <c r="G74" s="160">
        <v>1</v>
      </c>
      <c r="H74" s="160">
        <v>0</v>
      </c>
      <c r="I74" s="160">
        <v>1</v>
      </c>
      <c r="J74" s="160">
        <v>0</v>
      </c>
      <c r="K74" s="160">
        <v>0</v>
      </c>
      <c r="L74" s="160">
        <v>0</v>
      </c>
      <c r="M74" s="160">
        <v>2</v>
      </c>
      <c r="N74" s="160">
        <v>0</v>
      </c>
      <c r="O74" s="160">
        <v>0</v>
      </c>
      <c r="P74" s="161">
        <v>4</v>
      </c>
      <c r="Q74" s="18"/>
      <c r="R74" s="18"/>
      <c r="S74" s="18"/>
    </row>
    <row r="75" spans="1:19" x14ac:dyDescent="0.25">
      <c r="A75" s="138"/>
      <c r="B75" s="271" t="s">
        <v>434</v>
      </c>
      <c r="C75" s="134" t="s">
        <v>228</v>
      </c>
      <c r="D75" s="135" t="s">
        <v>361</v>
      </c>
      <c r="E75" s="160">
        <v>2</v>
      </c>
      <c r="F75" s="160">
        <v>5</v>
      </c>
      <c r="G75" s="160">
        <v>3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3</v>
      </c>
      <c r="N75" s="160">
        <v>0</v>
      </c>
      <c r="O75" s="160">
        <v>1</v>
      </c>
      <c r="P75" s="161">
        <v>7</v>
      </c>
      <c r="Q75" s="18"/>
      <c r="R75" s="18"/>
      <c r="S75" s="18"/>
    </row>
    <row r="76" spans="1:19" x14ac:dyDescent="0.25">
      <c r="A76" s="138"/>
      <c r="B76" s="271" t="s">
        <v>1378</v>
      </c>
      <c r="C76" s="134"/>
      <c r="D76" s="135" t="s">
        <v>382</v>
      </c>
      <c r="E76" s="160">
        <v>1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1</v>
      </c>
      <c r="N76" s="160">
        <v>0</v>
      </c>
      <c r="O76" s="160">
        <v>0</v>
      </c>
      <c r="P76" s="161">
        <v>1</v>
      </c>
      <c r="Q76" s="18"/>
      <c r="R76" s="18"/>
      <c r="S76" s="18"/>
    </row>
    <row r="77" spans="1:19" x14ac:dyDescent="0.25">
      <c r="A77" s="138"/>
      <c r="B77" s="271" t="s">
        <v>441</v>
      </c>
      <c r="C77" s="134" t="s">
        <v>229</v>
      </c>
      <c r="D77" s="135" t="s">
        <v>361</v>
      </c>
      <c r="E77" s="160">
        <v>9</v>
      </c>
      <c r="F77" s="160">
        <v>19</v>
      </c>
      <c r="G77" s="160">
        <v>1</v>
      </c>
      <c r="H77" s="160">
        <v>1</v>
      </c>
      <c r="I77" s="160">
        <v>7</v>
      </c>
      <c r="J77" s="160">
        <v>0</v>
      </c>
      <c r="K77" s="160">
        <v>0</v>
      </c>
      <c r="L77" s="160">
        <v>0</v>
      </c>
      <c r="M77" s="160">
        <v>14</v>
      </c>
      <c r="N77" s="160">
        <v>1</v>
      </c>
      <c r="O77" s="160">
        <v>4</v>
      </c>
      <c r="P77" s="161">
        <v>28</v>
      </c>
      <c r="Q77" s="18"/>
      <c r="R77" s="18"/>
      <c r="S77" s="18"/>
    </row>
    <row r="78" spans="1:19" x14ac:dyDescent="0.25">
      <c r="A78" s="138"/>
      <c r="B78" s="271" t="s">
        <v>446</v>
      </c>
      <c r="C78" s="134" t="s">
        <v>231</v>
      </c>
      <c r="D78" s="135" t="s">
        <v>361</v>
      </c>
      <c r="E78" s="160">
        <v>1</v>
      </c>
      <c r="F78" s="160">
        <v>11</v>
      </c>
      <c r="G78" s="160">
        <v>1</v>
      </c>
      <c r="H78" s="160">
        <v>0</v>
      </c>
      <c r="I78" s="160">
        <v>1</v>
      </c>
      <c r="J78" s="160">
        <v>0</v>
      </c>
      <c r="K78" s="160">
        <v>0</v>
      </c>
      <c r="L78" s="160">
        <v>0</v>
      </c>
      <c r="M78" s="160">
        <v>7</v>
      </c>
      <c r="N78" s="160">
        <v>0</v>
      </c>
      <c r="O78" s="160">
        <v>3</v>
      </c>
      <c r="P78" s="161">
        <v>12</v>
      </c>
      <c r="Q78" s="18"/>
      <c r="R78" s="18"/>
      <c r="S78" s="18"/>
    </row>
    <row r="79" spans="1:19" x14ac:dyDescent="0.25">
      <c r="A79" s="138"/>
      <c r="B79" s="271" t="s">
        <v>1378</v>
      </c>
      <c r="C79" s="134"/>
      <c r="D79" s="135" t="s">
        <v>382</v>
      </c>
      <c r="E79" s="160">
        <v>0</v>
      </c>
      <c r="F79" s="160">
        <v>1</v>
      </c>
      <c r="G79" s="160">
        <v>1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1</v>
      </c>
      <c r="Q79" s="18"/>
      <c r="R79" s="18"/>
      <c r="S79" s="18"/>
    </row>
    <row r="80" spans="1:19" x14ac:dyDescent="0.25">
      <c r="A80" s="138"/>
      <c r="B80" s="271" t="s">
        <v>436</v>
      </c>
      <c r="C80" s="134" t="s">
        <v>232</v>
      </c>
      <c r="D80" s="135" t="s">
        <v>382</v>
      </c>
      <c r="E80" s="160">
        <v>1</v>
      </c>
      <c r="F80" s="160">
        <v>2</v>
      </c>
      <c r="G80" s="160">
        <v>0</v>
      </c>
      <c r="H80" s="160">
        <v>0</v>
      </c>
      <c r="I80" s="160">
        <v>1</v>
      </c>
      <c r="J80" s="160">
        <v>0</v>
      </c>
      <c r="K80" s="160">
        <v>0</v>
      </c>
      <c r="L80" s="160">
        <v>0</v>
      </c>
      <c r="M80" s="160">
        <v>2</v>
      </c>
      <c r="N80" s="160">
        <v>0</v>
      </c>
      <c r="O80" s="160">
        <v>0</v>
      </c>
      <c r="P80" s="161">
        <v>3</v>
      </c>
      <c r="Q80" s="18"/>
      <c r="R80" s="18"/>
      <c r="S80" s="18"/>
    </row>
    <row r="81" spans="1:19" x14ac:dyDescent="0.25">
      <c r="A81" s="138"/>
      <c r="B81" s="271" t="s">
        <v>424</v>
      </c>
      <c r="C81" s="134" t="s">
        <v>233</v>
      </c>
      <c r="D81" s="135" t="s">
        <v>382</v>
      </c>
      <c r="E81" s="160">
        <v>1</v>
      </c>
      <c r="F81" s="160">
        <v>0</v>
      </c>
      <c r="G81" s="160">
        <v>1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1">
        <v>1</v>
      </c>
      <c r="Q81" s="18"/>
      <c r="R81" s="18"/>
      <c r="S81" s="18"/>
    </row>
    <row r="82" spans="1:19" x14ac:dyDescent="0.25">
      <c r="A82" s="138"/>
      <c r="B82" s="271" t="s">
        <v>445</v>
      </c>
      <c r="C82" s="134" t="s">
        <v>234</v>
      </c>
      <c r="D82" s="135" t="s">
        <v>472</v>
      </c>
      <c r="E82" s="160">
        <v>1</v>
      </c>
      <c r="F82" s="160">
        <v>0</v>
      </c>
      <c r="G82" s="160">
        <v>0</v>
      </c>
      <c r="H82" s="160">
        <v>0</v>
      </c>
      <c r="I82" s="160">
        <v>1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1</v>
      </c>
      <c r="Q82" s="18"/>
      <c r="R82" s="18"/>
      <c r="S82" s="18"/>
    </row>
    <row r="83" spans="1:19" x14ac:dyDescent="0.25">
      <c r="A83" s="138"/>
      <c r="B83" s="271" t="s">
        <v>1378</v>
      </c>
      <c r="C83" s="134"/>
      <c r="D83" s="135" t="s">
        <v>361</v>
      </c>
      <c r="E83" s="160">
        <v>1</v>
      </c>
      <c r="F83" s="160">
        <v>0</v>
      </c>
      <c r="G83" s="160">
        <v>0</v>
      </c>
      <c r="H83" s="160">
        <v>0</v>
      </c>
      <c r="I83" s="160">
        <v>1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1</v>
      </c>
      <c r="Q83" s="18"/>
      <c r="R83" s="18"/>
      <c r="S83" s="18"/>
    </row>
    <row r="84" spans="1:19" x14ac:dyDescent="0.25">
      <c r="A84" s="138"/>
      <c r="B84" s="271" t="s">
        <v>438</v>
      </c>
      <c r="C84" s="134" t="s">
        <v>235</v>
      </c>
      <c r="D84" s="135" t="s">
        <v>361</v>
      </c>
      <c r="E84" s="160">
        <v>1</v>
      </c>
      <c r="F84" s="160">
        <v>0</v>
      </c>
      <c r="G84" s="160">
        <v>1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1">
        <v>1</v>
      </c>
      <c r="Q84" s="18"/>
      <c r="R84" s="18"/>
      <c r="S84" s="18"/>
    </row>
    <row r="85" spans="1:19" x14ac:dyDescent="0.25">
      <c r="A85" s="138"/>
      <c r="B85" s="271" t="s">
        <v>1378</v>
      </c>
      <c r="C85" s="134"/>
      <c r="D85" s="135" t="s">
        <v>382</v>
      </c>
      <c r="E85" s="160">
        <v>3</v>
      </c>
      <c r="F85" s="160">
        <v>2</v>
      </c>
      <c r="G85" s="160">
        <v>2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3</v>
      </c>
      <c r="N85" s="160">
        <v>0</v>
      </c>
      <c r="O85" s="160">
        <v>0</v>
      </c>
      <c r="P85" s="161">
        <v>5</v>
      </c>
      <c r="Q85" s="18"/>
      <c r="R85" s="18"/>
      <c r="S85" s="18"/>
    </row>
    <row r="86" spans="1:19" x14ac:dyDescent="0.25">
      <c r="A86" s="138"/>
      <c r="B86" s="271" t="s">
        <v>448</v>
      </c>
      <c r="C86" s="134" t="s">
        <v>264</v>
      </c>
      <c r="D86" s="135" t="s">
        <v>382</v>
      </c>
      <c r="E86" s="160">
        <v>1</v>
      </c>
      <c r="F86" s="160">
        <v>1</v>
      </c>
      <c r="G86" s="160">
        <v>2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2</v>
      </c>
      <c r="Q86" s="18"/>
      <c r="R86" s="18"/>
      <c r="S86" s="18"/>
    </row>
    <row r="87" spans="1:19" x14ac:dyDescent="0.25">
      <c r="A87" s="138"/>
      <c r="B87" s="271" t="s">
        <v>437</v>
      </c>
      <c r="C87" s="134" t="s">
        <v>237</v>
      </c>
      <c r="D87" s="135" t="s">
        <v>361</v>
      </c>
      <c r="E87" s="160">
        <v>4</v>
      </c>
      <c r="F87" s="160">
        <v>2</v>
      </c>
      <c r="G87" s="160">
        <v>1</v>
      </c>
      <c r="H87" s="160">
        <v>0</v>
      </c>
      <c r="I87" s="160">
        <v>1</v>
      </c>
      <c r="J87" s="160">
        <v>0</v>
      </c>
      <c r="K87" s="160">
        <v>0</v>
      </c>
      <c r="L87" s="160">
        <v>0</v>
      </c>
      <c r="M87" s="160">
        <v>3</v>
      </c>
      <c r="N87" s="160">
        <v>1</v>
      </c>
      <c r="O87" s="160">
        <v>0</v>
      </c>
      <c r="P87" s="161">
        <v>6</v>
      </c>
      <c r="Q87" s="18"/>
      <c r="R87" s="18"/>
      <c r="S87" s="18"/>
    </row>
    <row r="88" spans="1:19" x14ac:dyDescent="0.25">
      <c r="A88" s="138"/>
      <c r="B88" s="271" t="s">
        <v>1378</v>
      </c>
      <c r="C88" s="134"/>
      <c r="D88" s="135" t="s">
        <v>382</v>
      </c>
      <c r="E88" s="160">
        <v>1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1</v>
      </c>
      <c r="N88" s="160">
        <v>0</v>
      </c>
      <c r="O88" s="160">
        <v>0</v>
      </c>
      <c r="P88" s="161">
        <v>1</v>
      </c>
      <c r="Q88" s="18"/>
      <c r="R88" s="18"/>
      <c r="S88" s="18"/>
    </row>
    <row r="89" spans="1:19" x14ac:dyDescent="0.25">
      <c r="A89" s="22" t="s">
        <v>239</v>
      </c>
      <c r="B89" s="265" t="s">
        <v>1378</v>
      </c>
      <c r="C89" s="23"/>
      <c r="D89" s="23"/>
      <c r="E89" s="24">
        <v>31</v>
      </c>
      <c r="F89" s="24">
        <v>44</v>
      </c>
      <c r="G89" s="24">
        <v>14</v>
      </c>
      <c r="H89" s="24">
        <v>1</v>
      </c>
      <c r="I89" s="24">
        <v>13</v>
      </c>
      <c r="J89" s="24">
        <v>0</v>
      </c>
      <c r="K89" s="24">
        <v>0</v>
      </c>
      <c r="L89" s="24">
        <v>0</v>
      </c>
      <c r="M89" s="24">
        <v>37</v>
      </c>
      <c r="N89" s="24">
        <v>2</v>
      </c>
      <c r="O89" s="24">
        <v>8</v>
      </c>
      <c r="P89" s="25">
        <v>75</v>
      </c>
      <c r="Q89" s="18"/>
      <c r="R89" s="18"/>
      <c r="S89" s="18"/>
    </row>
    <row r="90" spans="1:19" x14ac:dyDescent="0.25">
      <c r="A90" s="138" t="s">
        <v>121</v>
      </c>
      <c r="B90" s="271" t="s">
        <v>468</v>
      </c>
      <c r="C90" s="134" t="s">
        <v>469</v>
      </c>
      <c r="D90" s="135" t="s">
        <v>471</v>
      </c>
      <c r="E90" s="160">
        <v>1</v>
      </c>
      <c r="F90" s="160">
        <v>2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3</v>
      </c>
      <c r="N90" s="160">
        <v>0</v>
      </c>
      <c r="O90" s="160">
        <v>0</v>
      </c>
      <c r="P90" s="161">
        <v>3</v>
      </c>
      <c r="Q90" s="18"/>
      <c r="R90" s="18"/>
      <c r="S90" s="18"/>
    </row>
    <row r="91" spans="1:19" x14ac:dyDescent="0.25">
      <c r="A91" s="138"/>
      <c r="B91" s="271" t="s">
        <v>424</v>
      </c>
      <c r="C91" s="134" t="s">
        <v>233</v>
      </c>
      <c r="D91" s="135" t="s">
        <v>361</v>
      </c>
      <c r="E91" s="160">
        <v>1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1</v>
      </c>
      <c r="N91" s="160">
        <v>0</v>
      </c>
      <c r="O91" s="160">
        <v>0</v>
      </c>
      <c r="P91" s="161">
        <v>1</v>
      </c>
      <c r="Q91" s="18"/>
      <c r="R91" s="18"/>
      <c r="S91" s="18"/>
    </row>
    <row r="92" spans="1:19" x14ac:dyDescent="0.25">
      <c r="A92" s="138"/>
      <c r="B92" s="271" t="s">
        <v>1378</v>
      </c>
      <c r="C92" s="134"/>
      <c r="D92" s="135" t="s">
        <v>382</v>
      </c>
      <c r="E92" s="160">
        <v>1</v>
      </c>
      <c r="F92" s="160">
        <v>2</v>
      </c>
      <c r="G92" s="160">
        <v>3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1">
        <v>3</v>
      </c>
      <c r="Q92" s="18"/>
      <c r="R92" s="18"/>
      <c r="S92" s="18"/>
    </row>
    <row r="93" spans="1:19" x14ac:dyDescent="0.25">
      <c r="A93" s="138"/>
      <c r="B93" s="271" t="s">
        <v>423</v>
      </c>
      <c r="C93" s="134" t="s">
        <v>326</v>
      </c>
      <c r="D93" s="135" t="s">
        <v>338</v>
      </c>
      <c r="E93" s="160">
        <v>14</v>
      </c>
      <c r="F93" s="160">
        <v>5</v>
      </c>
      <c r="G93" s="160">
        <v>3</v>
      </c>
      <c r="H93" s="160">
        <v>0</v>
      </c>
      <c r="I93" s="160">
        <v>3</v>
      </c>
      <c r="J93" s="160">
        <v>0</v>
      </c>
      <c r="K93" s="160">
        <v>1</v>
      </c>
      <c r="L93" s="160">
        <v>0</v>
      </c>
      <c r="M93" s="160">
        <v>10</v>
      </c>
      <c r="N93" s="160">
        <v>0</v>
      </c>
      <c r="O93" s="160">
        <v>2</v>
      </c>
      <c r="P93" s="161">
        <v>19</v>
      </c>
      <c r="Q93" s="18"/>
      <c r="R93" s="18"/>
      <c r="S93" s="18"/>
    </row>
    <row r="94" spans="1:19" x14ac:dyDescent="0.25">
      <c r="A94" s="138"/>
      <c r="B94" s="271" t="s">
        <v>1378</v>
      </c>
      <c r="C94" s="134"/>
      <c r="D94" s="135" t="s">
        <v>472</v>
      </c>
      <c r="E94" s="160">
        <v>3</v>
      </c>
      <c r="F94" s="160">
        <v>2</v>
      </c>
      <c r="G94" s="160">
        <v>1</v>
      </c>
      <c r="H94" s="160">
        <v>0</v>
      </c>
      <c r="I94" s="160">
        <v>1</v>
      </c>
      <c r="J94" s="160">
        <v>0</v>
      </c>
      <c r="K94" s="160">
        <v>0</v>
      </c>
      <c r="L94" s="160">
        <v>0</v>
      </c>
      <c r="M94" s="160">
        <v>3</v>
      </c>
      <c r="N94" s="160">
        <v>0</v>
      </c>
      <c r="O94" s="160">
        <v>0</v>
      </c>
      <c r="P94" s="161">
        <v>5</v>
      </c>
      <c r="Q94" s="18"/>
      <c r="R94" s="18"/>
      <c r="S94" s="18"/>
    </row>
    <row r="95" spans="1:19" x14ac:dyDescent="0.25">
      <c r="A95" s="22" t="s">
        <v>251</v>
      </c>
      <c r="B95" s="265" t="s">
        <v>1378</v>
      </c>
      <c r="C95" s="23"/>
      <c r="D95" s="23"/>
      <c r="E95" s="24">
        <v>20</v>
      </c>
      <c r="F95" s="24">
        <v>11</v>
      </c>
      <c r="G95" s="24">
        <v>7</v>
      </c>
      <c r="H95" s="24">
        <v>0</v>
      </c>
      <c r="I95" s="24">
        <v>4</v>
      </c>
      <c r="J95" s="24">
        <v>0</v>
      </c>
      <c r="K95" s="24">
        <v>1</v>
      </c>
      <c r="L95" s="24">
        <v>0</v>
      </c>
      <c r="M95" s="24">
        <v>17</v>
      </c>
      <c r="N95" s="24">
        <v>0</v>
      </c>
      <c r="O95" s="24">
        <v>2</v>
      </c>
      <c r="P95" s="25">
        <v>31</v>
      </c>
      <c r="Q95" s="18"/>
      <c r="R95" s="18"/>
      <c r="S95" s="18"/>
    </row>
    <row r="96" spans="1:19" customFormat="1" ht="15.75" thickBot="1" x14ac:dyDescent="0.3">
      <c r="A96" s="26" t="s">
        <v>15</v>
      </c>
      <c r="B96" s="267"/>
      <c r="C96" s="27"/>
      <c r="D96" s="27"/>
      <c r="E96" s="28">
        <v>345</v>
      </c>
      <c r="F96" s="28">
        <v>677</v>
      </c>
      <c r="G96" s="28">
        <v>222</v>
      </c>
      <c r="H96" s="28">
        <v>1</v>
      </c>
      <c r="I96" s="28">
        <v>125</v>
      </c>
      <c r="J96" s="28">
        <v>72</v>
      </c>
      <c r="K96" s="28">
        <v>18</v>
      </c>
      <c r="L96" s="28">
        <v>1</v>
      </c>
      <c r="M96" s="28">
        <v>521</v>
      </c>
      <c r="N96" s="28">
        <v>15</v>
      </c>
      <c r="O96" s="28">
        <v>47</v>
      </c>
      <c r="P96" s="29">
        <v>1022</v>
      </c>
    </row>
  </sheetData>
  <mergeCells count="3">
    <mergeCell ref="A1:P1"/>
    <mergeCell ref="A2:P2"/>
    <mergeCell ref="A3:P3"/>
  </mergeCells>
  <conditionalFormatting sqref="R96">
    <cfRule type="cellIs" dxfId="8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0" orientation="landscape" r:id="rId1"/>
  <rowBreaks count="1" manualBreakCount="1">
    <brk id="49" max="15" man="1"/>
  </rowBreaks>
  <ignoredErrors>
    <ignoredError sqref="B5:B24 B27:B36 B38:B42 B45 B47:B53 B55:B58 B60:B61 B63:B66 B68:B70 B72:B89 B91:B93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343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70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415</v>
      </c>
      <c r="C5" s="134" t="s">
        <v>194</v>
      </c>
      <c r="D5" s="135" t="s">
        <v>338</v>
      </c>
      <c r="E5" s="160">
        <v>1</v>
      </c>
      <c r="F5" s="160">
        <v>0</v>
      </c>
      <c r="G5" s="160">
        <v>0</v>
      </c>
      <c r="H5" s="160">
        <v>0</v>
      </c>
      <c r="I5" s="160">
        <v>0</v>
      </c>
      <c r="J5" s="160">
        <v>0</v>
      </c>
      <c r="K5" s="160">
        <v>0</v>
      </c>
      <c r="L5" s="160">
        <v>0</v>
      </c>
      <c r="M5" s="160">
        <v>1</v>
      </c>
      <c r="N5" s="160">
        <v>0</v>
      </c>
      <c r="O5" s="160">
        <v>0</v>
      </c>
      <c r="P5" s="161">
        <v>1</v>
      </c>
      <c r="Q5" s="18"/>
      <c r="R5" s="18"/>
      <c r="S5" s="18"/>
    </row>
    <row r="6" spans="1:19" x14ac:dyDescent="0.25">
      <c r="A6" s="138"/>
      <c r="B6" s="271" t="s">
        <v>418</v>
      </c>
      <c r="C6" s="134" t="s">
        <v>195</v>
      </c>
      <c r="D6" s="135" t="s">
        <v>338</v>
      </c>
      <c r="E6" s="160">
        <v>1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1</v>
      </c>
      <c r="N6" s="160">
        <v>0</v>
      </c>
      <c r="O6" s="160">
        <v>0</v>
      </c>
      <c r="P6" s="161">
        <v>1</v>
      </c>
      <c r="Q6" s="18"/>
      <c r="R6" s="18"/>
      <c r="S6" s="18"/>
    </row>
    <row r="7" spans="1:19" x14ac:dyDescent="0.25">
      <c r="A7" s="138"/>
      <c r="B7" s="271" t="s">
        <v>425</v>
      </c>
      <c r="C7" s="134" t="s">
        <v>141</v>
      </c>
      <c r="D7" s="135" t="s">
        <v>361</v>
      </c>
      <c r="E7" s="160">
        <v>16</v>
      </c>
      <c r="F7" s="160">
        <v>7</v>
      </c>
      <c r="G7" s="160">
        <v>0</v>
      </c>
      <c r="H7" s="160">
        <v>0</v>
      </c>
      <c r="I7" s="160">
        <v>0</v>
      </c>
      <c r="J7" s="160">
        <v>9</v>
      </c>
      <c r="K7" s="160">
        <v>1</v>
      </c>
      <c r="L7" s="160">
        <v>0</v>
      </c>
      <c r="M7" s="160">
        <v>11</v>
      </c>
      <c r="N7" s="160">
        <v>0</v>
      </c>
      <c r="O7" s="160">
        <v>2</v>
      </c>
      <c r="P7" s="161">
        <v>23</v>
      </c>
      <c r="Q7" s="18"/>
      <c r="R7" s="18"/>
      <c r="S7" s="18"/>
    </row>
    <row r="8" spans="1:19" x14ac:dyDescent="0.25">
      <c r="A8" s="138"/>
      <c r="B8" s="271" t="s">
        <v>1378</v>
      </c>
      <c r="C8" s="134"/>
      <c r="D8" s="135" t="s">
        <v>471</v>
      </c>
      <c r="E8" s="160">
        <v>7</v>
      </c>
      <c r="F8" s="160">
        <v>2</v>
      </c>
      <c r="G8" s="160">
        <v>1</v>
      </c>
      <c r="H8" s="160">
        <v>0</v>
      </c>
      <c r="I8" s="160">
        <v>0</v>
      </c>
      <c r="J8" s="160">
        <v>2</v>
      </c>
      <c r="K8" s="160">
        <v>1</v>
      </c>
      <c r="L8" s="160">
        <v>0</v>
      </c>
      <c r="M8" s="160">
        <v>5</v>
      </c>
      <c r="N8" s="160">
        <v>0</v>
      </c>
      <c r="O8" s="160">
        <v>0</v>
      </c>
      <c r="P8" s="161">
        <v>9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6</v>
      </c>
      <c r="F9" s="160">
        <v>0</v>
      </c>
      <c r="G9" s="160">
        <v>1</v>
      </c>
      <c r="H9" s="160">
        <v>0</v>
      </c>
      <c r="I9" s="160">
        <v>0</v>
      </c>
      <c r="J9" s="160">
        <v>1</v>
      </c>
      <c r="K9" s="160">
        <v>0</v>
      </c>
      <c r="L9" s="160">
        <v>0</v>
      </c>
      <c r="M9" s="160">
        <v>4</v>
      </c>
      <c r="N9" s="160">
        <v>0</v>
      </c>
      <c r="O9" s="160">
        <v>0</v>
      </c>
      <c r="P9" s="161">
        <v>6</v>
      </c>
      <c r="Q9" s="18"/>
      <c r="R9" s="18"/>
      <c r="S9" s="18"/>
    </row>
    <row r="10" spans="1:19" x14ac:dyDescent="0.25">
      <c r="A10" s="138"/>
      <c r="B10" s="271" t="s">
        <v>426</v>
      </c>
      <c r="C10" s="134" t="s">
        <v>143</v>
      </c>
      <c r="D10" s="135" t="s">
        <v>361</v>
      </c>
      <c r="E10" s="160">
        <v>1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1</v>
      </c>
      <c r="N10" s="160">
        <v>0</v>
      </c>
      <c r="O10" s="160">
        <v>0</v>
      </c>
      <c r="P10" s="161">
        <v>1</v>
      </c>
      <c r="Q10" s="18"/>
      <c r="R10" s="18"/>
      <c r="S10" s="18"/>
    </row>
    <row r="11" spans="1:19" x14ac:dyDescent="0.25">
      <c r="A11" s="138"/>
      <c r="B11" s="271" t="s">
        <v>1378</v>
      </c>
      <c r="C11" s="134"/>
      <c r="D11" s="135" t="s">
        <v>382</v>
      </c>
      <c r="E11" s="160">
        <v>3</v>
      </c>
      <c r="F11" s="160">
        <v>5</v>
      </c>
      <c r="G11" s="160">
        <v>1</v>
      </c>
      <c r="H11" s="160">
        <v>0</v>
      </c>
      <c r="I11" s="160">
        <v>0</v>
      </c>
      <c r="J11" s="160">
        <v>3</v>
      </c>
      <c r="K11" s="160">
        <v>0</v>
      </c>
      <c r="L11" s="160">
        <v>0</v>
      </c>
      <c r="M11" s="160">
        <v>4</v>
      </c>
      <c r="N11" s="160">
        <v>0</v>
      </c>
      <c r="O11" s="160">
        <v>0</v>
      </c>
      <c r="P11" s="161">
        <v>8</v>
      </c>
      <c r="Q11" s="18"/>
      <c r="R11" s="18"/>
      <c r="S11" s="18"/>
    </row>
    <row r="12" spans="1:19" x14ac:dyDescent="0.25">
      <c r="A12" s="22" t="s">
        <v>162</v>
      </c>
      <c r="B12" s="265" t="s">
        <v>1378</v>
      </c>
      <c r="C12" s="23"/>
      <c r="D12" s="23"/>
      <c r="E12" s="24">
        <v>35</v>
      </c>
      <c r="F12" s="24">
        <v>14</v>
      </c>
      <c r="G12" s="24">
        <v>3</v>
      </c>
      <c r="H12" s="24">
        <v>0</v>
      </c>
      <c r="I12" s="24">
        <v>0</v>
      </c>
      <c r="J12" s="24">
        <v>15</v>
      </c>
      <c r="K12" s="24">
        <v>2</v>
      </c>
      <c r="L12" s="24">
        <v>0</v>
      </c>
      <c r="M12" s="24">
        <v>27</v>
      </c>
      <c r="N12" s="24">
        <v>0</v>
      </c>
      <c r="O12" s="24">
        <v>2</v>
      </c>
      <c r="P12" s="25">
        <v>49</v>
      </c>
      <c r="Q12" s="18"/>
      <c r="R12" s="18"/>
      <c r="S12" s="18"/>
    </row>
    <row r="13" spans="1:19" x14ac:dyDescent="0.25">
      <c r="A13" s="138" t="s">
        <v>114</v>
      </c>
      <c r="B13" s="271" t="s">
        <v>400</v>
      </c>
      <c r="C13" s="134" t="s">
        <v>163</v>
      </c>
      <c r="D13" s="135" t="s">
        <v>338</v>
      </c>
      <c r="E13" s="160">
        <v>6</v>
      </c>
      <c r="F13" s="160">
        <v>9</v>
      </c>
      <c r="G13" s="160">
        <v>1</v>
      </c>
      <c r="H13" s="160">
        <v>0</v>
      </c>
      <c r="I13" s="160">
        <v>2</v>
      </c>
      <c r="J13" s="160">
        <v>0</v>
      </c>
      <c r="K13" s="160">
        <v>0</v>
      </c>
      <c r="L13" s="160">
        <v>0</v>
      </c>
      <c r="M13" s="160">
        <v>10</v>
      </c>
      <c r="N13" s="160">
        <v>1</v>
      </c>
      <c r="O13" s="160">
        <v>1</v>
      </c>
      <c r="P13" s="161">
        <v>15</v>
      </c>
      <c r="Q13" s="18"/>
      <c r="R13" s="18"/>
      <c r="S13" s="18"/>
    </row>
    <row r="14" spans="1:19" x14ac:dyDescent="0.25">
      <c r="A14" s="138"/>
      <c r="B14" s="271" t="s">
        <v>1378</v>
      </c>
      <c r="C14" s="134"/>
      <c r="D14" s="135" t="s">
        <v>472</v>
      </c>
      <c r="E14" s="160">
        <v>0</v>
      </c>
      <c r="F14" s="160">
        <v>1</v>
      </c>
      <c r="G14" s="160">
        <v>1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1">
        <v>1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16</v>
      </c>
      <c r="F15" s="160">
        <v>35</v>
      </c>
      <c r="G15" s="160">
        <v>18</v>
      </c>
      <c r="H15" s="160">
        <v>0</v>
      </c>
      <c r="I15" s="160">
        <v>10</v>
      </c>
      <c r="J15" s="160">
        <v>1</v>
      </c>
      <c r="K15" s="160">
        <v>1</v>
      </c>
      <c r="L15" s="160">
        <v>0</v>
      </c>
      <c r="M15" s="160">
        <v>20</v>
      </c>
      <c r="N15" s="160">
        <v>0</v>
      </c>
      <c r="O15" s="160">
        <v>1</v>
      </c>
      <c r="P15" s="161">
        <v>51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1</v>
      </c>
      <c r="F16" s="160">
        <v>2</v>
      </c>
      <c r="G16" s="160">
        <v>2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1</v>
      </c>
      <c r="N16" s="160">
        <v>0</v>
      </c>
      <c r="O16" s="160">
        <v>0</v>
      </c>
      <c r="P16" s="161">
        <v>3</v>
      </c>
      <c r="Q16" s="18"/>
      <c r="R16" s="18"/>
      <c r="S16" s="18"/>
    </row>
    <row r="17" spans="1:19" x14ac:dyDescent="0.25">
      <c r="A17" s="138"/>
      <c r="B17" s="271" t="s">
        <v>401</v>
      </c>
      <c r="C17" s="134" t="s">
        <v>164</v>
      </c>
      <c r="D17" s="135" t="s">
        <v>338</v>
      </c>
      <c r="E17" s="160">
        <v>2</v>
      </c>
      <c r="F17" s="160">
        <v>18</v>
      </c>
      <c r="G17" s="160">
        <v>0</v>
      </c>
      <c r="H17" s="160">
        <v>0</v>
      </c>
      <c r="I17" s="160">
        <v>1</v>
      </c>
      <c r="J17" s="160">
        <v>3</v>
      </c>
      <c r="K17" s="160">
        <v>1</v>
      </c>
      <c r="L17" s="160">
        <v>0</v>
      </c>
      <c r="M17" s="160">
        <v>12</v>
      </c>
      <c r="N17" s="160">
        <v>1</v>
      </c>
      <c r="O17" s="160">
        <v>2</v>
      </c>
      <c r="P17" s="161">
        <v>20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361</v>
      </c>
      <c r="E18" s="160">
        <v>0</v>
      </c>
      <c r="F18" s="160">
        <v>2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1">
        <v>2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2</v>
      </c>
      <c r="F19" s="160">
        <v>3</v>
      </c>
      <c r="G19" s="160">
        <v>3</v>
      </c>
      <c r="H19" s="160">
        <v>0</v>
      </c>
      <c r="I19" s="160">
        <v>1</v>
      </c>
      <c r="J19" s="160">
        <v>0</v>
      </c>
      <c r="K19" s="160">
        <v>0</v>
      </c>
      <c r="L19" s="160">
        <v>0</v>
      </c>
      <c r="M19" s="160">
        <v>1</v>
      </c>
      <c r="N19" s="160">
        <v>0</v>
      </c>
      <c r="O19" s="160">
        <v>0</v>
      </c>
      <c r="P19" s="161">
        <v>5</v>
      </c>
      <c r="Q19" s="18"/>
      <c r="R19" s="18"/>
      <c r="S19" s="18"/>
    </row>
    <row r="20" spans="1:19" x14ac:dyDescent="0.25">
      <c r="A20" s="138"/>
      <c r="B20" s="271" t="s">
        <v>402</v>
      </c>
      <c r="C20" s="134" t="s">
        <v>166</v>
      </c>
      <c r="D20" s="135" t="s">
        <v>338</v>
      </c>
      <c r="E20" s="160">
        <v>1</v>
      </c>
      <c r="F20" s="160">
        <v>20</v>
      </c>
      <c r="G20" s="160">
        <v>2</v>
      </c>
      <c r="H20" s="160">
        <v>0</v>
      </c>
      <c r="I20" s="160">
        <v>0</v>
      </c>
      <c r="J20" s="160">
        <v>0</v>
      </c>
      <c r="K20" s="160">
        <v>2</v>
      </c>
      <c r="L20" s="160">
        <v>0</v>
      </c>
      <c r="M20" s="160">
        <v>14</v>
      </c>
      <c r="N20" s="160">
        <v>0</v>
      </c>
      <c r="O20" s="160">
        <v>3</v>
      </c>
      <c r="P20" s="161">
        <v>21</v>
      </c>
      <c r="Q20" s="18"/>
      <c r="R20" s="18"/>
      <c r="S20" s="18"/>
    </row>
    <row r="21" spans="1:19" x14ac:dyDescent="0.25">
      <c r="A21" s="138"/>
      <c r="B21" s="271" t="s">
        <v>1378</v>
      </c>
      <c r="C21" s="134"/>
      <c r="D21" s="135" t="s">
        <v>361</v>
      </c>
      <c r="E21" s="160">
        <v>8</v>
      </c>
      <c r="F21" s="160">
        <v>18</v>
      </c>
      <c r="G21" s="160">
        <v>7</v>
      </c>
      <c r="H21" s="160">
        <v>0</v>
      </c>
      <c r="I21" s="160">
        <v>2</v>
      </c>
      <c r="J21" s="160">
        <v>1</v>
      </c>
      <c r="K21" s="160">
        <v>0</v>
      </c>
      <c r="L21" s="160">
        <v>0</v>
      </c>
      <c r="M21" s="160">
        <v>15</v>
      </c>
      <c r="N21" s="160">
        <v>0</v>
      </c>
      <c r="O21" s="160">
        <v>1</v>
      </c>
      <c r="P21" s="161">
        <v>26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382</v>
      </c>
      <c r="E22" s="160">
        <v>1</v>
      </c>
      <c r="F22" s="160">
        <v>3</v>
      </c>
      <c r="G22" s="160">
        <v>2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2</v>
      </c>
      <c r="N22" s="160">
        <v>0</v>
      </c>
      <c r="O22" s="160">
        <v>0</v>
      </c>
      <c r="P22" s="161">
        <v>4</v>
      </c>
      <c r="Q22" s="18"/>
      <c r="R22" s="18"/>
      <c r="S22" s="18"/>
    </row>
    <row r="23" spans="1:19" x14ac:dyDescent="0.25">
      <c r="A23" s="138"/>
      <c r="B23" s="271" t="s">
        <v>398</v>
      </c>
      <c r="C23" s="134" t="s">
        <v>198</v>
      </c>
      <c r="D23" s="135" t="s">
        <v>338</v>
      </c>
      <c r="E23" s="160">
        <v>5</v>
      </c>
      <c r="F23" s="160">
        <v>28</v>
      </c>
      <c r="G23" s="160">
        <v>3</v>
      </c>
      <c r="H23" s="160">
        <v>0</v>
      </c>
      <c r="I23" s="160">
        <v>5</v>
      </c>
      <c r="J23" s="160">
        <v>7</v>
      </c>
      <c r="K23" s="160">
        <v>1</v>
      </c>
      <c r="L23" s="160">
        <v>0</v>
      </c>
      <c r="M23" s="160">
        <v>15</v>
      </c>
      <c r="N23" s="160">
        <v>1</v>
      </c>
      <c r="O23" s="160">
        <v>1</v>
      </c>
      <c r="P23" s="161">
        <v>33</v>
      </c>
      <c r="Q23" s="18"/>
      <c r="R23" s="18"/>
      <c r="S23" s="18"/>
    </row>
    <row r="24" spans="1:19" x14ac:dyDescent="0.25">
      <c r="A24" s="138"/>
      <c r="B24" s="271" t="s">
        <v>1378</v>
      </c>
      <c r="C24" s="134"/>
      <c r="D24" s="135" t="s">
        <v>361</v>
      </c>
      <c r="E24" s="160">
        <v>12</v>
      </c>
      <c r="F24" s="160">
        <v>25</v>
      </c>
      <c r="G24" s="160">
        <v>25</v>
      </c>
      <c r="H24" s="160">
        <v>0</v>
      </c>
      <c r="I24" s="160">
        <v>5</v>
      </c>
      <c r="J24" s="160">
        <v>1</v>
      </c>
      <c r="K24" s="160">
        <v>0</v>
      </c>
      <c r="L24" s="160">
        <v>0</v>
      </c>
      <c r="M24" s="160">
        <v>6</v>
      </c>
      <c r="N24" s="160">
        <v>0</v>
      </c>
      <c r="O24" s="160">
        <v>0</v>
      </c>
      <c r="P24" s="161">
        <v>37</v>
      </c>
      <c r="Q24" s="18"/>
      <c r="R24" s="18"/>
      <c r="S24" s="18"/>
    </row>
    <row r="25" spans="1:19" x14ac:dyDescent="0.25">
      <c r="A25" s="138"/>
      <c r="B25" s="271" t="s">
        <v>1378</v>
      </c>
      <c r="C25" s="134"/>
      <c r="D25" s="135" t="s">
        <v>382</v>
      </c>
      <c r="E25" s="160">
        <v>3</v>
      </c>
      <c r="F25" s="160">
        <v>5</v>
      </c>
      <c r="G25" s="160">
        <v>6</v>
      </c>
      <c r="H25" s="160">
        <v>0</v>
      </c>
      <c r="I25" s="160">
        <v>1</v>
      </c>
      <c r="J25" s="160">
        <v>0</v>
      </c>
      <c r="K25" s="160">
        <v>0</v>
      </c>
      <c r="L25" s="160">
        <v>0</v>
      </c>
      <c r="M25" s="160">
        <v>1</v>
      </c>
      <c r="N25" s="160">
        <v>0</v>
      </c>
      <c r="O25" s="160">
        <v>0</v>
      </c>
      <c r="P25" s="161">
        <v>8</v>
      </c>
      <c r="Q25" s="18"/>
      <c r="R25" s="18"/>
      <c r="S25" s="18"/>
    </row>
    <row r="26" spans="1:19" x14ac:dyDescent="0.25">
      <c r="A26" s="138"/>
      <c r="B26" s="271" t="s">
        <v>427</v>
      </c>
      <c r="C26" s="134" t="s">
        <v>167</v>
      </c>
      <c r="D26" s="135" t="s">
        <v>361</v>
      </c>
      <c r="E26" s="160">
        <v>0</v>
      </c>
      <c r="F26" s="160">
        <v>5</v>
      </c>
      <c r="G26" s="160">
        <v>2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3</v>
      </c>
      <c r="N26" s="160">
        <v>0</v>
      </c>
      <c r="O26" s="160">
        <v>0</v>
      </c>
      <c r="P26" s="161">
        <v>5</v>
      </c>
      <c r="Q26" s="18"/>
      <c r="R26" s="18"/>
      <c r="S26" s="18"/>
    </row>
    <row r="27" spans="1:19" x14ac:dyDescent="0.25">
      <c r="A27" s="138"/>
      <c r="B27" s="271" t="s">
        <v>1378</v>
      </c>
      <c r="C27" s="134"/>
      <c r="D27" s="135" t="s">
        <v>382</v>
      </c>
      <c r="E27" s="160">
        <v>0</v>
      </c>
      <c r="F27" s="160">
        <v>6</v>
      </c>
      <c r="G27" s="160">
        <v>4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1</v>
      </c>
      <c r="N27" s="160">
        <v>0</v>
      </c>
      <c r="O27" s="160">
        <v>1</v>
      </c>
      <c r="P27" s="161">
        <v>6</v>
      </c>
      <c r="Q27" s="18"/>
      <c r="R27" s="18"/>
      <c r="S27" s="18"/>
    </row>
    <row r="28" spans="1:19" x14ac:dyDescent="0.25">
      <c r="A28" s="138"/>
      <c r="B28" s="271" t="s">
        <v>414</v>
      </c>
      <c r="C28" s="134" t="s">
        <v>328</v>
      </c>
      <c r="D28" s="135" t="s">
        <v>338</v>
      </c>
      <c r="E28" s="160">
        <v>1</v>
      </c>
      <c r="F28" s="160">
        <v>4</v>
      </c>
      <c r="G28" s="160">
        <v>0</v>
      </c>
      <c r="H28" s="160">
        <v>0</v>
      </c>
      <c r="I28" s="160">
        <v>0</v>
      </c>
      <c r="J28" s="160">
        <v>4</v>
      </c>
      <c r="K28" s="160">
        <v>0</v>
      </c>
      <c r="L28" s="160">
        <v>0</v>
      </c>
      <c r="M28" s="160">
        <v>1</v>
      </c>
      <c r="N28" s="160">
        <v>0</v>
      </c>
      <c r="O28" s="160">
        <v>0</v>
      </c>
      <c r="P28" s="161">
        <v>5</v>
      </c>
      <c r="Q28" s="18"/>
      <c r="R28" s="18"/>
      <c r="S28" s="18"/>
    </row>
    <row r="29" spans="1:19" x14ac:dyDescent="0.25">
      <c r="A29" s="138"/>
      <c r="B29" s="271" t="s">
        <v>413</v>
      </c>
      <c r="C29" s="134" t="s">
        <v>300</v>
      </c>
      <c r="D29" s="135" t="s">
        <v>338</v>
      </c>
      <c r="E29" s="160">
        <v>1</v>
      </c>
      <c r="F29" s="160">
        <v>1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2</v>
      </c>
      <c r="N29" s="160">
        <v>0</v>
      </c>
      <c r="O29" s="160">
        <v>0</v>
      </c>
      <c r="P29" s="161">
        <v>2</v>
      </c>
      <c r="Q29" s="18"/>
      <c r="R29" s="18"/>
      <c r="S29" s="18"/>
    </row>
    <row r="30" spans="1:19" x14ac:dyDescent="0.25">
      <c r="A30" s="138"/>
      <c r="B30" s="271" t="s">
        <v>407</v>
      </c>
      <c r="C30" s="134" t="s">
        <v>348</v>
      </c>
      <c r="D30" s="135" t="s">
        <v>338</v>
      </c>
      <c r="E30" s="160">
        <v>0</v>
      </c>
      <c r="F30" s="160">
        <v>1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1</v>
      </c>
      <c r="P30" s="161">
        <v>1</v>
      </c>
      <c r="Q30" s="18"/>
      <c r="R30" s="18"/>
      <c r="S30" s="18"/>
    </row>
    <row r="31" spans="1:19" x14ac:dyDescent="0.25">
      <c r="A31" s="138"/>
      <c r="B31" s="271" t="s">
        <v>406</v>
      </c>
      <c r="C31" s="134" t="s">
        <v>301</v>
      </c>
      <c r="D31" s="135" t="s">
        <v>338</v>
      </c>
      <c r="E31" s="160">
        <v>0</v>
      </c>
      <c r="F31" s="160">
        <v>11</v>
      </c>
      <c r="G31" s="160">
        <v>1</v>
      </c>
      <c r="H31" s="160">
        <v>0</v>
      </c>
      <c r="I31" s="160">
        <v>0</v>
      </c>
      <c r="J31" s="160">
        <v>3</v>
      </c>
      <c r="K31" s="160">
        <v>0</v>
      </c>
      <c r="L31" s="160">
        <v>0</v>
      </c>
      <c r="M31" s="160">
        <v>7</v>
      </c>
      <c r="N31" s="160">
        <v>0</v>
      </c>
      <c r="O31" s="160">
        <v>0</v>
      </c>
      <c r="P31" s="161">
        <v>11</v>
      </c>
      <c r="Q31" s="18"/>
      <c r="R31" s="18"/>
      <c r="S31" s="18"/>
    </row>
    <row r="32" spans="1:19" x14ac:dyDescent="0.25">
      <c r="A32" s="138"/>
      <c r="B32" s="271" t="s">
        <v>403</v>
      </c>
      <c r="C32" s="134" t="s">
        <v>168</v>
      </c>
      <c r="D32" s="135" t="s">
        <v>338</v>
      </c>
      <c r="E32" s="160">
        <v>3</v>
      </c>
      <c r="F32" s="160">
        <v>25</v>
      </c>
      <c r="G32" s="160">
        <v>3</v>
      </c>
      <c r="H32" s="160">
        <v>0</v>
      </c>
      <c r="I32" s="160">
        <v>3</v>
      </c>
      <c r="J32" s="160">
        <v>4</v>
      </c>
      <c r="K32" s="160">
        <v>2</v>
      </c>
      <c r="L32" s="160">
        <v>0</v>
      </c>
      <c r="M32" s="160">
        <v>14</v>
      </c>
      <c r="N32" s="160">
        <v>1</v>
      </c>
      <c r="O32" s="160">
        <v>1</v>
      </c>
      <c r="P32" s="161">
        <v>28</v>
      </c>
      <c r="Q32" s="18"/>
      <c r="R32" s="18"/>
      <c r="S32" s="18"/>
    </row>
    <row r="33" spans="1:19" x14ac:dyDescent="0.25">
      <c r="A33" s="138"/>
      <c r="B33" s="271" t="s">
        <v>1378</v>
      </c>
      <c r="C33" s="134"/>
      <c r="D33" s="135" t="s">
        <v>361</v>
      </c>
      <c r="E33" s="160">
        <v>2</v>
      </c>
      <c r="F33" s="160">
        <v>10</v>
      </c>
      <c r="G33" s="160">
        <v>10</v>
      </c>
      <c r="H33" s="160">
        <v>0</v>
      </c>
      <c r="I33" s="160">
        <v>1</v>
      </c>
      <c r="J33" s="160">
        <v>0</v>
      </c>
      <c r="K33" s="160">
        <v>0</v>
      </c>
      <c r="L33" s="160">
        <v>0</v>
      </c>
      <c r="M33" s="160">
        <v>0</v>
      </c>
      <c r="N33" s="160">
        <v>1</v>
      </c>
      <c r="O33" s="160">
        <v>0</v>
      </c>
      <c r="P33" s="161">
        <v>12</v>
      </c>
      <c r="Q33" s="18"/>
      <c r="R33" s="18"/>
      <c r="S33" s="18"/>
    </row>
    <row r="34" spans="1:19" x14ac:dyDescent="0.25">
      <c r="A34" s="138"/>
      <c r="B34" s="271" t="s">
        <v>1378</v>
      </c>
      <c r="C34" s="134"/>
      <c r="D34" s="135" t="s">
        <v>382</v>
      </c>
      <c r="E34" s="160">
        <v>0</v>
      </c>
      <c r="F34" s="160">
        <v>11</v>
      </c>
      <c r="G34" s="160">
        <v>3</v>
      </c>
      <c r="H34" s="160">
        <v>0</v>
      </c>
      <c r="I34" s="160">
        <v>5</v>
      </c>
      <c r="J34" s="160">
        <v>0</v>
      </c>
      <c r="K34" s="160">
        <v>0</v>
      </c>
      <c r="L34" s="160">
        <v>0</v>
      </c>
      <c r="M34" s="160">
        <v>2</v>
      </c>
      <c r="N34" s="160">
        <v>0</v>
      </c>
      <c r="O34" s="160">
        <v>1</v>
      </c>
      <c r="P34" s="161">
        <v>11</v>
      </c>
      <c r="Q34" s="18"/>
      <c r="R34" s="18"/>
      <c r="S34" s="18"/>
    </row>
    <row r="35" spans="1:19" x14ac:dyDescent="0.25">
      <c r="A35" s="138"/>
      <c r="B35" s="271" t="s">
        <v>432</v>
      </c>
      <c r="C35" s="134" t="s">
        <v>169</v>
      </c>
      <c r="D35" s="135" t="s">
        <v>472</v>
      </c>
      <c r="E35" s="160">
        <v>0</v>
      </c>
      <c r="F35" s="160">
        <v>1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1</v>
      </c>
      <c r="N35" s="160">
        <v>0</v>
      </c>
      <c r="O35" s="160">
        <v>0</v>
      </c>
      <c r="P35" s="161">
        <v>1</v>
      </c>
      <c r="Q35" s="18"/>
      <c r="R35" s="18"/>
      <c r="S35" s="18"/>
    </row>
    <row r="36" spans="1:19" x14ac:dyDescent="0.25">
      <c r="A36" s="138"/>
      <c r="B36" s="271" t="s">
        <v>1378</v>
      </c>
      <c r="C36" s="134"/>
      <c r="D36" s="135" t="s">
        <v>361</v>
      </c>
      <c r="E36" s="160">
        <v>4</v>
      </c>
      <c r="F36" s="160">
        <v>17</v>
      </c>
      <c r="G36" s="160">
        <v>0</v>
      </c>
      <c r="H36" s="160">
        <v>0</v>
      </c>
      <c r="I36" s="160">
        <v>2</v>
      </c>
      <c r="J36" s="160">
        <v>3</v>
      </c>
      <c r="K36" s="160">
        <v>0</v>
      </c>
      <c r="L36" s="160">
        <v>0</v>
      </c>
      <c r="M36" s="160">
        <v>13</v>
      </c>
      <c r="N36" s="160">
        <v>0</v>
      </c>
      <c r="O36" s="160">
        <v>3</v>
      </c>
      <c r="P36" s="161">
        <v>21</v>
      </c>
      <c r="Q36" s="18"/>
      <c r="R36" s="18"/>
      <c r="S36" s="18"/>
    </row>
    <row r="37" spans="1:19" x14ac:dyDescent="0.25">
      <c r="A37" s="138"/>
      <c r="B37" s="271" t="s">
        <v>430</v>
      </c>
      <c r="C37" s="134" t="s">
        <v>901</v>
      </c>
      <c r="D37" s="135" t="s">
        <v>361</v>
      </c>
      <c r="E37" s="160">
        <v>1</v>
      </c>
      <c r="F37" s="160">
        <v>7</v>
      </c>
      <c r="G37" s="160">
        <v>1</v>
      </c>
      <c r="H37" s="160">
        <v>0</v>
      </c>
      <c r="I37" s="160">
        <v>1</v>
      </c>
      <c r="J37" s="160">
        <v>4</v>
      </c>
      <c r="K37" s="160">
        <v>0</v>
      </c>
      <c r="L37" s="160">
        <v>0</v>
      </c>
      <c r="M37" s="160">
        <v>1</v>
      </c>
      <c r="N37" s="160">
        <v>0</v>
      </c>
      <c r="O37" s="160">
        <v>1</v>
      </c>
      <c r="P37" s="161">
        <v>8</v>
      </c>
      <c r="Q37" s="18"/>
      <c r="R37" s="18"/>
      <c r="S37" s="18"/>
    </row>
    <row r="38" spans="1:19" x14ac:dyDescent="0.25">
      <c r="A38" s="138"/>
      <c r="B38" s="271" t="s">
        <v>429</v>
      </c>
      <c r="C38" s="134" t="s">
        <v>171</v>
      </c>
      <c r="D38" s="135" t="s">
        <v>473</v>
      </c>
      <c r="E38" s="160">
        <v>0</v>
      </c>
      <c r="F38" s="160">
        <v>2</v>
      </c>
      <c r="G38" s="160">
        <v>0</v>
      </c>
      <c r="H38" s="160">
        <v>0</v>
      </c>
      <c r="I38" s="160">
        <v>0</v>
      </c>
      <c r="J38" s="160">
        <v>1</v>
      </c>
      <c r="K38" s="160">
        <v>0</v>
      </c>
      <c r="L38" s="160">
        <v>0</v>
      </c>
      <c r="M38" s="160">
        <v>1</v>
      </c>
      <c r="N38" s="160">
        <v>0</v>
      </c>
      <c r="O38" s="160">
        <v>0</v>
      </c>
      <c r="P38" s="161">
        <v>2</v>
      </c>
      <c r="Q38" s="18"/>
      <c r="R38" s="18"/>
      <c r="S38" s="18"/>
    </row>
    <row r="39" spans="1:19" x14ac:dyDescent="0.25">
      <c r="A39" s="138"/>
      <c r="B39" s="271" t="s">
        <v>1378</v>
      </c>
      <c r="C39" s="134"/>
      <c r="D39" s="135" t="s">
        <v>361</v>
      </c>
      <c r="E39" s="160">
        <v>2</v>
      </c>
      <c r="F39" s="160">
        <v>6</v>
      </c>
      <c r="G39" s="160">
        <v>3</v>
      </c>
      <c r="H39" s="160">
        <v>0</v>
      </c>
      <c r="I39" s="160">
        <v>2</v>
      </c>
      <c r="J39" s="160">
        <v>0</v>
      </c>
      <c r="K39" s="160">
        <v>0</v>
      </c>
      <c r="L39" s="160">
        <v>0</v>
      </c>
      <c r="M39" s="160">
        <v>3</v>
      </c>
      <c r="N39" s="160">
        <v>0</v>
      </c>
      <c r="O39" s="160">
        <v>0</v>
      </c>
      <c r="P39" s="161">
        <v>8</v>
      </c>
      <c r="Q39" s="18"/>
      <c r="R39" s="18"/>
      <c r="S39" s="18"/>
    </row>
    <row r="40" spans="1:19" x14ac:dyDescent="0.25">
      <c r="A40" s="138"/>
      <c r="B40" s="271" t="s">
        <v>1378</v>
      </c>
      <c r="C40" s="134"/>
      <c r="D40" s="135" t="s">
        <v>471</v>
      </c>
      <c r="E40" s="160">
        <v>0</v>
      </c>
      <c r="F40" s="160">
        <v>2</v>
      </c>
      <c r="G40" s="160">
        <v>0</v>
      </c>
      <c r="H40" s="160">
        <v>0</v>
      </c>
      <c r="I40" s="160">
        <v>1</v>
      </c>
      <c r="J40" s="160">
        <v>0</v>
      </c>
      <c r="K40" s="160">
        <v>0</v>
      </c>
      <c r="L40" s="160">
        <v>0</v>
      </c>
      <c r="M40" s="160">
        <v>1</v>
      </c>
      <c r="N40" s="160">
        <v>0</v>
      </c>
      <c r="O40" s="160">
        <v>0</v>
      </c>
      <c r="P40" s="161">
        <v>2</v>
      </c>
      <c r="Q40" s="18"/>
      <c r="R40" s="18"/>
      <c r="S40" s="18"/>
    </row>
    <row r="41" spans="1:19" x14ac:dyDescent="0.25">
      <c r="A41" s="138"/>
      <c r="B41" s="271" t="s">
        <v>405</v>
      </c>
      <c r="C41" s="134" t="s">
        <v>173</v>
      </c>
      <c r="D41" s="135" t="s">
        <v>338</v>
      </c>
      <c r="E41" s="160">
        <v>1</v>
      </c>
      <c r="F41" s="160">
        <v>8</v>
      </c>
      <c r="G41" s="160">
        <v>1</v>
      </c>
      <c r="H41" s="160">
        <v>0</v>
      </c>
      <c r="I41" s="160">
        <v>1</v>
      </c>
      <c r="J41" s="160">
        <v>3</v>
      </c>
      <c r="K41" s="160">
        <v>0</v>
      </c>
      <c r="L41" s="160">
        <v>0</v>
      </c>
      <c r="M41" s="160">
        <v>4</v>
      </c>
      <c r="N41" s="160">
        <v>0</v>
      </c>
      <c r="O41" s="160">
        <v>0</v>
      </c>
      <c r="P41" s="161">
        <v>9</v>
      </c>
      <c r="Q41" s="18"/>
      <c r="R41" s="18"/>
      <c r="S41" s="18"/>
    </row>
    <row r="42" spans="1:19" x14ac:dyDescent="0.25">
      <c r="A42" s="138"/>
      <c r="B42" s="271" t="s">
        <v>1378</v>
      </c>
      <c r="C42" s="134"/>
      <c r="D42" s="135" t="s">
        <v>361</v>
      </c>
      <c r="E42" s="160">
        <v>8</v>
      </c>
      <c r="F42" s="160">
        <v>16</v>
      </c>
      <c r="G42" s="160">
        <v>16</v>
      </c>
      <c r="H42" s="160">
        <v>0</v>
      </c>
      <c r="I42" s="160">
        <v>3</v>
      </c>
      <c r="J42" s="160">
        <v>3</v>
      </c>
      <c r="K42" s="160">
        <v>0</v>
      </c>
      <c r="L42" s="160">
        <v>0</v>
      </c>
      <c r="M42" s="160">
        <v>2</v>
      </c>
      <c r="N42" s="160">
        <v>0</v>
      </c>
      <c r="O42" s="160">
        <v>0</v>
      </c>
      <c r="P42" s="161">
        <v>24</v>
      </c>
      <c r="Q42" s="18"/>
      <c r="R42" s="18"/>
      <c r="S42" s="18"/>
    </row>
    <row r="43" spans="1:19" x14ac:dyDescent="0.25">
      <c r="A43" s="138"/>
      <c r="B43" s="271" t="s">
        <v>1378</v>
      </c>
      <c r="C43" s="134"/>
      <c r="D43" s="135" t="s">
        <v>382</v>
      </c>
      <c r="E43" s="160">
        <v>3</v>
      </c>
      <c r="F43" s="160">
        <v>3</v>
      </c>
      <c r="G43" s="160">
        <v>0</v>
      </c>
      <c r="H43" s="160">
        <v>0</v>
      </c>
      <c r="I43" s="160">
        <v>2</v>
      </c>
      <c r="J43" s="160">
        <v>0</v>
      </c>
      <c r="K43" s="160">
        <v>0</v>
      </c>
      <c r="L43" s="160">
        <v>0</v>
      </c>
      <c r="M43" s="160">
        <v>4</v>
      </c>
      <c r="N43" s="160">
        <v>0</v>
      </c>
      <c r="O43" s="160">
        <v>0</v>
      </c>
      <c r="P43" s="161">
        <v>6</v>
      </c>
      <c r="Q43" s="18"/>
      <c r="R43" s="18"/>
      <c r="S43" s="18"/>
    </row>
    <row r="44" spans="1:19" x14ac:dyDescent="0.25">
      <c r="A44" s="138"/>
      <c r="B44" s="271" t="s">
        <v>428</v>
      </c>
      <c r="C44" s="134" t="s">
        <v>174</v>
      </c>
      <c r="D44" s="135" t="s">
        <v>361</v>
      </c>
      <c r="E44" s="160">
        <v>0</v>
      </c>
      <c r="F44" s="160">
        <v>3</v>
      </c>
      <c r="G44" s="160">
        <v>3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3</v>
      </c>
      <c r="Q44" s="18"/>
      <c r="R44" s="18"/>
      <c r="S44" s="18"/>
    </row>
    <row r="45" spans="1:19" x14ac:dyDescent="0.25">
      <c r="A45" s="138"/>
      <c r="B45" s="271" t="s">
        <v>444</v>
      </c>
      <c r="C45" s="134" t="s">
        <v>175</v>
      </c>
      <c r="D45" s="135" t="s">
        <v>361</v>
      </c>
      <c r="E45" s="160">
        <v>1</v>
      </c>
      <c r="F45" s="160">
        <v>0</v>
      </c>
      <c r="G45" s="160">
        <v>0</v>
      </c>
      <c r="H45" s="160">
        <v>0</v>
      </c>
      <c r="I45" s="160">
        <v>1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1">
        <v>1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382</v>
      </c>
      <c r="E46" s="160">
        <v>1</v>
      </c>
      <c r="F46" s="160">
        <v>2</v>
      </c>
      <c r="G46" s="160">
        <v>2</v>
      </c>
      <c r="H46" s="160">
        <v>0</v>
      </c>
      <c r="I46" s="160">
        <v>1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1">
        <v>3</v>
      </c>
      <c r="Q46" s="18"/>
      <c r="R46" s="18"/>
      <c r="S46" s="18"/>
    </row>
    <row r="47" spans="1:19" x14ac:dyDescent="0.25">
      <c r="A47" s="138"/>
      <c r="B47" s="271" t="s">
        <v>404</v>
      </c>
      <c r="C47" s="134" t="s">
        <v>176</v>
      </c>
      <c r="D47" s="135" t="s">
        <v>338</v>
      </c>
      <c r="E47" s="160">
        <v>5</v>
      </c>
      <c r="F47" s="160">
        <v>27</v>
      </c>
      <c r="G47" s="160">
        <v>4</v>
      </c>
      <c r="H47" s="160">
        <v>0</v>
      </c>
      <c r="I47" s="160">
        <v>1</v>
      </c>
      <c r="J47" s="160">
        <v>2</v>
      </c>
      <c r="K47" s="160">
        <v>0</v>
      </c>
      <c r="L47" s="160">
        <v>0</v>
      </c>
      <c r="M47" s="160">
        <v>22</v>
      </c>
      <c r="N47" s="160">
        <v>1</v>
      </c>
      <c r="O47" s="160">
        <v>2</v>
      </c>
      <c r="P47" s="161">
        <v>32</v>
      </c>
      <c r="Q47" s="18"/>
      <c r="R47" s="18"/>
      <c r="S47" s="18"/>
    </row>
    <row r="48" spans="1:19" x14ac:dyDescent="0.25">
      <c r="A48" s="138"/>
      <c r="B48" s="271" t="s">
        <v>1378</v>
      </c>
      <c r="C48" s="134"/>
      <c r="D48" s="135" t="s">
        <v>361</v>
      </c>
      <c r="E48" s="160">
        <v>2</v>
      </c>
      <c r="F48" s="160">
        <v>37</v>
      </c>
      <c r="G48" s="160">
        <v>24</v>
      </c>
      <c r="H48" s="160">
        <v>0</v>
      </c>
      <c r="I48" s="160">
        <v>6</v>
      </c>
      <c r="J48" s="160">
        <v>0</v>
      </c>
      <c r="K48" s="160">
        <v>0</v>
      </c>
      <c r="L48" s="160">
        <v>0</v>
      </c>
      <c r="M48" s="160">
        <v>8</v>
      </c>
      <c r="N48" s="160">
        <v>0</v>
      </c>
      <c r="O48" s="160">
        <v>1</v>
      </c>
      <c r="P48" s="161">
        <v>39</v>
      </c>
      <c r="Q48" s="18"/>
      <c r="R48" s="18"/>
      <c r="S48" s="18"/>
    </row>
    <row r="49" spans="1:19" x14ac:dyDescent="0.25">
      <c r="A49" s="138"/>
      <c r="B49" s="271" t="s">
        <v>1378</v>
      </c>
      <c r="C49" s="134"/>
      <c r="D49" s="135" t="s">
        <v>382</v>
      </c>
      <c r="E49" s="160">
        <v>3</v>
      </c>
      <c r="F49" s="160">
        <v>7</v>
      </c>
      <c r="G49" s="160">
        <v>4</v>
      </c>
      <c r="H49" s="160">
        <v>0</v>
      </c>
      <c r="I49" s="160">
        <v>3</v>
      </c>
      <c r="J49" s="160">
        <v>1</v>
      </c>
      <c r="K49" s="160">
        <v>0</v>
      </c>
      <c r="L49" s="160">
        <v>0</v>
      </c>
      <c r="M49" s="160">
        <v>2</v>
      </c>
      <c r="N49" s="160">
        <v>0</v>
      </c>
      <c r="O49" s="160">
        <v>0</v>
      </c>
      <c r="P49" s="161">
        <v>10</v>
      </c>
      <c r="Q49" s="18"/>
      <c r="R49" s="18"/>
      <c r="S49" s="18"/>
    </row>
    <row r="50" spans="1:19" x14ac:dyDescent="0.25">
      <c r="A50" s="138"/>
      <c r="B50" s="271" t="s">
        <v>412</v>
      </c>
      <c r="C50" s="134" t="s">
        <v>303</v>
      </c>
      <c r="D50" s="135" t="s">
        <v>338</v>
      </c>
      <c r="E50" s="160">
        <v>1</v>
      </c>
      <c r="F50" s="160">
        <v>11</v>
      </c>
      <c r="G50" s="160">
        <v>0</v>
      </c>
      <c r="H50" s="160">
        <v>0</v>
      </c>
      <c r="I50" s="160">
        <v>0</v>
      </c>
      <c r="J50" s="160">
        <v>5</v>
      </c>
      <c r="K50" s="160">
        <v>1</v>
      </c>
      <c r="L50" s="160">
        <v>0</v>
      </c>
      <c r="M50" s="160">
        <v>5</v>
      </c>
      <c r="N50" s="160">
        <v>0</v>
      </c>
      <c r="O50" s="160">
        <v>1</v>
      </c>
      <c r="P50" s="161">
        <v>12</v>
      </c>
      <c r="Q50" s="18"/>
      <c r="R50" s="18"/>
      <c r="S50" s="18"/>
    </row>
    <row r="51" spans="1:19" x14ac:dyDescent="0.25">
      <c r="A51" s="138"/>
      <c r="B51" s="271" t="s">
        <v>452</v>
      </c>
      <c r="C51" s="134" t="s">
        <v>453</v>
      </c>
      <c r="D51" s="135" t="s">
        <v>472</v>
      </c>
      <c r="E51" s="160">
        <v>0</v>
      </c>
      <c r="F51" s="160">
        <v>3</v>
      </c>
      <c r="G51" s="160">
        <v>0</v>
      </c>
      <c r="H51" s="160">
        <v>0</v>
      </c>
      <c r="I51" s="160">
        <v>1</v>
      </c>
      <c r="J51" s="160">
        <v>0</v>
      </c>
      <c r="K51" s="160">
        <v>0</v>
      </c>
      <c r="L51" s="160">
        <v>0</v>
      </c>
      <c r="M51" s="160">
        <v>1</v>
      </c>
      <c r="N51" s="160">
        <v>0</v>
      </c>
      <c r="O51" s="160">
        <v>1</v>
      </c>
      <c r="P51" s="161">
        <v>3</v>
      </c>
      <c r="Q51" s="18"/>
      <c r="R51" s="18"/>
      <c r="S51" s="18"/>
    </row>
    <row r="52" spans="1:19" x14ac:dyDescent="0.25">
      <c r="A52" s="22" t="s">
        <v>177</v>
      </c>
      <c r="B52" s="265" t="s">
        <v>1378</v>
      </c>
      <c r="C52" s="23"/>
      <c r="D52" s="23"/>
      <c r="E52" s="24">
        <v>96</v>
      </c>
      <c r="F52" s="24">
        <v>395</v>
      </c>
      <c r="G52" s="24">
        <v>153</v>
      </c>
      <c r="H52" s="24">
        <v>0</v>
      </c>
      <c r="I52" s="24">
        <v>61</v>
      </c>
      <c r="J52" s="24">
        <v>46</v>
      </c>
      <c r="K52" s="24">
        <v>8</v>
      </c>
      <c r="L52" s="24">
        <v>0</v>
      </c>
      <c r="M52" s="24">
        <v>195</v>
      </c>
      <c r="N52" s="24">
        <v>6</v>
      </c>
      <c r="O52" s="24">
        <v>22</v>
      </c>
      <c r="P52" s="25">
        <v>491</v>
      </c>
      <c r="Q52" s="18"/>
      <c r="R52" s="18"/>
      <c r="S52" s="18"/>
    </row>
    <row r="53" spans="1:19" x14ac:dyDescent="0.25">
      <c r="A53" s="138" t="s">
        <v>115</v>
      </c>
      <c r="B53" s="271" t="s">
        <v>458</v>
      </c>
      <c r="C53" s="134" t="s">
        <v>459</v>
      </c>
      <c r="D53" s="135" t="s">
        <v>471</v>
      </c>
      <c r="E53" s="160">
        <v>7</v>
      </c>
      <c r="F53" s="160">
        <v>0</v>
      </c>
      <c r="G53" s="160">
        <v>0</v>
      </c>
      <c r="H53" s="160">
        <v>0</v>
      </c>
      <c r="I53" s="160">
        <v>0</v>
      </c>
      <c r="J53" s="160">
        <v>3</v>
      </c>
      <c r="K53" s="160">
        <v>1</v>
      </c>
      <c r="L53" s="160">
        <v>0</v>
      </c>
      <c r="M53" s="160">
        <v>3</v>
      </c>
      <c r="N53" s="160">
        <v>0</v>
      </c>
      <c r="O53" s="160">
        <v>0</v>
      </c>
      <c r="P53" s="161">
        <v>7</v>
      </c>
      <c r="Q53" s="18"/>
      <c r="R53" s="18"/>
      <c r="S53" s="18"/>
    </row>
    <row r="54" spans="1:19" x14ac:dyDescent="0.25">
      <c r="A54" s="22" t="s">
        <v>186</v>
      </c>
      <c r="B54" s="265" t="s">
        <v>1378</v>
      </c>
      <c r="C54" s="23"/>
      <c r="D54" s="23"/>
      <c r="E54" s="24">
        <v>7</v>
      </c>
      <c r="F54" s="24">
        <v>0</v>
      </c>
      <c r="G54" s="24">
        <v>0</v>
      </c>
      <c r="H54" s="24">
        <v>0</v>
      </c>
      <c r="I54" s="24">
        <v>0</v>
      </c>
      <c r="J54" s="24">
        <v>3</v>
      </c>
      <c r="K54" s="24">
        <v>1</v>
      </c>
      <c r="L54" s="24">
        <v>0</v>
      </c>
      <c r="M54" s="24">
        <v>3</v>
      </c>
      <c r="N54" s="24">
        <v>0</v>
      </c>
      <c r="O54" s="24">
        <v>0</v>
      </c>
      <c r="P54" s="25">
        <v>7</v>
      </c>
      <c r="Q54" s="18"/>
      <c r="R54" s="18"/>
      <c r="S54" s="18"/>
    </row>
    <row r="55" spans="1:19" x14ac:dyDescent="0.25">
      <c r="A55" s="138" t="s">
        <v>116</v>
      </c>
      <c r="B55" s="271" t="s">
        <v>433</v>
      </c>
      <c r="C55" s="134" t="s">
        <v>187</v>
      </c>
      <c r="D55" s="135" t="s">
        <v>382</v>
      </c>
      <c r="E55" s="160">
        <v>3</v>
      </c>
      <c r="F55" s="160">
        <v>0</v>
      </c>
      <c r="G55" s="160">
        <v>1</v>
      </c>
      <c r="H55" s="160">
        <v>0</v>
      </c>
      <c r="I55" s="160">
        <v>1</v>
      </c>
      <c r="J55" s="160">
        <v>0</v>
      </c>
      <c r="K55" s="160">
        <v>0</v>
      </c>
      <c r="L55" s="160">
        <v>0</v>
      </c>
      <c r="M55" s="160">
        <v>1</v>
      </c>
      <c r="N55" s="160">
        <v>0</v>
      </c>
      <c r="O55" s="160">
        <v>0</v>
      </c>
      <c r="P55" s="161">
        <v>3</v>
      </c>
      <c r="Q55" s="18"/>
      <c r="R55" s="18"/>
      <c r="S55" s="18"/>
    </row>
    <row r="56" spans="1:19" x14ac:dyDescent="0.25">
      <c r="A56" s="22" t="s">
        <v>188</v>
      </c>
      <c r="B56" s="265" t="s">
        <v>1378</v>
      </c>
      <c r="C56" s="23"/>
      <c r="D56" s="23"/>
      <c r="E56" s="24">
        <v>3</v>
      </c>
      <c r="F56" s="24">
        <v>0</v>
      </c>
      <c r="G56" s="24">
        <v>1</v>
      </c>
      <c r="H56" s="24">
        <v>0</v>
      </c>
      <c r="I56" s="24">
        <v>1</v>
      </c>
      <c r="J56" s="24">
        <v>0</v>
      </c>
      <c r="K56" s="24">
        <v>0</v>
      </c>
      <c r="L56" s="24">
        <v>0</v>
      </c>
      <c r="M56" s="24">
        <v>1</v>
      </c>
      <c r="N56" s="24">
        <v>0</v>
      </c>
      <c r="O56" s="24">
        <v>0</v>
      </c>
      <c r="P56" s="25">
        <v>3</v>
      </c>
      <c r="Q56" s="18"/>
      <c r="R56" s="18"/>
      <c r="S56" s="18"/>
    </row>
    <row r="57" spans="1:19" x14ac:dyDescent="0.25">
      <c r="A57" s="138" t="s">
        <v>117</v>
      </c>
      <c r="B57" s="271" t="s">
        <v>442</v>
      </c>
      <c r="C57" s="134" t="s">
        <v>192</v>
      </c>
      <c r="D57" s="135" t="s">
        <v>361</v>
      </c>
      <c r="E57" s="160">
        <v>4</v>
      </c>
      <c r="F57" s="160">
        <v>2</v>
      </c>
      <c r="G57" s="160">
        <v>0</v>
      </c>
      <c r="H57" s="160">
        <v>0</v>
      </c>
      <c r="I57" s="160">
        <v>0</v>
      </c>
      <c r="J57" s="160">
        <v>1</v>
      </c>
      <c r="K57" s="160">
        <v>0</v>
      </c>
      <c r="L57" s="160">
        <v>0</v>
      </c>
      <c r="M57" s="160">
        <v>4</v>
      </c>
      <c r="N57" s="160">
        <v>0</v>
      </c>
      <c r="O57" s="160">
        <v>1</v>
      </c>
      <c r="P57" s="161">
        <v>6</v>
      </c>
      <c r="Q57" s="18"/>
      <c r="R57" s="18"/>
      <c r="S57" s="18"/>
    </row>
    <row r="58" spans="1:19" x14ac:dyDescent="0.25">
      <c r="A58" s="138"/>
      <c r="B58" s="271" t="s">
        <v>415</v>
      </c>
      <c r="C58" s="134" t="s">
        <v>194</v>
      </c>
      <c r="D58" s="135" t="s">
        <v>338</v>
      </c>
      <c r="E58" s="160">
        <v>80</v>
      </c>
      <c r="F58" s="160">
        <v>108</v>
      </c>
      <c r="G58" s="160">
        <v>10</v>
      </c>
      <c r="H58" s="160">
        <v>0</v>
      </c>
      <c r="I58" s="160">
        <v>33</v>
      </c>
      <c r="J58" s="160">
        <v>9</v>
      </c>
      <c r="K58" s="160">
        <v>2</v>
      </c>
      <c r="L58" s="160">
        <v>0</v>
      </c>
      <c r="M58" s="160">
        <v>112</v>
      </c>
      <c r="N58" s="160">
        <v>5</v>
      </c>
      <c r="O58" s="160">
        <v>17</v>
      </c>
      <c r="P58" s="161">
        <v>188</v>
      </c>
      <c r="Q58" s="18"/>
      <c r="R58" s="18"/>
      <c r="S58" s="18"/>
    </row>
    <row r="59" spans="1:19" x14ac:dyDescent="0.25">
      <c r="A59" s="138"/>
      <c r="B59" s="271" t="s">
        <v>1378</v>
      </c>
      <c r="C59" s="134"/>
      <c r="D59" s="135" t="s">
        <v>361</v>
      </c>
      <c r="E59" s="160">
        <v>7</v>
      </c>
      <c r="F59" s="160">
        <v>4</v>
      </c>
      <c r="G59" s="160">
        <v>2</v>
      </c>
      <c r="H59" s="160">
        <v>1</v>
      </c>
      <c r="I59" s="160">
        <v>0</v>
      </c>
      <c r="J59" s="160">
        <v>0</v>
      </c>
      <c r="K59" s="160">
        <v>1</v>
      </c>
      <c r="L59" s="160">
        <v>0</v>
      </c>
      <c r="M59" s="160">
        <v>6</v>
      </c>
      <c r="N59" s="160">
        <v>0</v>
      </c>
      <c r="O59" s="160">
        <v>1</v>
      </c>
      <c r="P59" s="161">
        <v>11</v>
      </c>
      <c r="Q59" s="18"/>
      <c r="R59" s="18"/>
      <c r="S59" s="18"/>
    </row>
    <row r="60" spans="1:19" x14ac:dyDescent="0.25">
      <c r="A60" s="138"/>
      <c r="B60" s="271" t="s">
        <v>1378</v>
      </c>
      <c r="C60" s="134"/>
      <c r="D60" s="135" t="s">
        <v>382</v>
      </c>
      <c r="E60" s="160">
        <v>1</v>
      </c>
      <c r="F60" s="160">
        <v>1</v>
      </c>
      <c r="G60" s="160">
        <v>1</v>
      </c>
      <c r="H60" s="160">
        <v>0</v>
      </c>
      <c r="I60" s="160">
        <v>1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1">
        <v>2</v>
      </c>
      <c r="Q60" s="18"/>
      <c r="R60" s="18"/>
      <c r="S60" s="18"/>
    </row>
    <row r="61" spans="1:19" x14ac:dyDescent="0.25">
      <c r="A61" s="138"/>
      <c r="B61" s="271" t="s">
        <v>419</v>
      </c>
      <c r="C61" s="134" t="s">
        <v>310</v>
      </c>
      <c r="D61" s="135" t="s">
        <v>338</v>
      </c>
      <c r="E61" s="160">
        <v>14</v>
      </c>
      <c r="F61" s="160">
        <v>11</v>
      </c>
      <c r="G61" s="160">
        <v>0</v>
      </c>
      <c r="H61" s="160">
        <v>0</v>
      </c>
      <c r="I61" s="160">
        <v>4</v>
      </c>
      <c r="J61" s="160">
        <v>1</v>
      </c>
      <c r="K61" s="160">
        <v>0</v>
      </c>
      <c r="L61" s="160">
        <v>0</v>
      </c>
      <c r="M61" s="160">
        <v>18</v>
      </c>
      <c r="N61" s="160">
        <v>0</v>
      </c>
      <c r="O61" s="160">
        <v>2</v>
      </c>
      <c r="P61" s="161">
        <v>25</v>
      </c>
      <c r="Q61" s="18"/>
      <c r="R61" s="18"/>
      <c r="S61" s="18"/>
    </row>
    <row r="62" spans="1:19" x14ac:dyDescent="0.25">
      <c r="A62" s="138"/>
      <c r="B62" s="271" t="s">
        <v>418</v>
      </c>
      <c r="C62" s="134" t="s">
        <v>195</v>
      </c>
      <c r="D62" s="135" t="s">
        <v>338</v>
      </c>
      <c r="E62" s="160">
        <v>14</v>
      </c>
      <c r="F62" s="160">
        <v>24</v>
      </c>
      <c r="G62" s="160">
        <v>0</v>
      </c>
      <c r="H62" s="160">
        <v>0</v>
      </c>
      <c r="I62" s="160">
        <v>4</v>
      </c>
      <c r="J62" s="160">
        <v>2</v>
      </c>
      <c r="K62" s="160">
        <v>1</v>
      </c>
      <c r="L62" s="160">
        <v>0</v>
      </c>
      <c r="M62" s="160">
        <v>24</v>
      </c>
      <c r="N62" s="160">
        <v>1</v>
      </c>
      <c r="O62" s="160">
        <v>6</v>
      </c>
      <c r="P62" s="161">
        <v>38</v>
      </c>
      <c r="Q62" s="18"/>
      <c r="R62" s="18"/>
      <c r="S62" s="18"/>
    </row>
    <row r="63" spans="1:19" x14ac:dyDescent="0.25">
      <c r="A63" s="138"/>
      <c r="B63" s="271" t="s">
        <v>1378</v>
      </c>
      <c r="C63" s="134"/>
      <c r="D63" s="135" t="s">
        <v>361</v>
      </c>
      <c r="E63" s="160">
        <v>3</v>
      </c>
      <c r="F63" s="160">
        <v>1</v>
      </c>
      <c r="G63" s="160">
        <v>4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0</v>
      </c>
      <c r="N63" s="160">
        <v>0</v>
      </c>
      <c r="O63" s="160">
        <v>0</v>
      </c>
      <c r="P63" s="161">
        <v>4</v>
      </c>
      <c r="Q63" s="18"/>
      <c r="R63" s="18"/>
      <c r="S63" s="18"/>
    </row>
    <row r="64" spans="1:19" x14ac:dyDescent="0.25">
      <c r="A64" s="138"/>
      <c r="B64" s="271" t="s">
        <v>1378</v>
      </c>
      <c r="C64" s="134"/>
      <c r="D64" s="135" t="s">
        <v>382</v>
      </c>
      <c r="E64" s="160">
        <v>14</v>
      </c>
      <c r="F64" s="160">
        <v>11</v>
      </c>
      <c r="G64" s="160">
        <v>13</v>
      </c>
      <c r="H64" s="160">
        <v>0</v>
      </c>
      <c r="I64" s="160">
        <v>6</v>
      </c>
      <c r="J64" s="160">
        <v>1</v>
      </c>
      <c r="K64" s="160">
        <v>0</v>
      </c>
      <c r="L64" s="160">
        <v>0</v>
      </c>
      <c r="M64" s="160">
        <v>5</v>
      </c>
      <c r="N64" s="160">
        <v>0</v>
      </c>
      <c r="O64" s="160">
        <v>0</v>
      </c>
      <c r="P64" s="161">
        <v>25</v>
      </c>
      <c r="Q64" s="18"/>
      <c r="R64" s="18"/>
      <c r="S64" s="18"/>
    </row>
    <row r="65" spans="1:19" x14ac:dyDescent="0.25">
      <c r="A65" s="138"/>
      <c r="B65" s="271" t="s">
        <v>398</v>
      </c>
      <c r="C65" s="134" t="s">
        <v>198</v>
      </c>
      <c r="D65" s="135" t="s">
        <v>338</v>
      </c>
      <c r="E65" s="160">
        <v>0</v>
      </c>
      <c r="F65" s="160">
        <v>10</v>
      </c>
      <c r="G65" s="160">
        <v>2</v>
      </c>
      <c r="H65" s="160">
        <v>1</v>
      </c>
      <c r="I65" s="160">
        <v>3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3</v>
      </c>
      <c r="P65" s="161">
        <v>10</v>
      </c>
      <c r="Q65" s="18"/>
      <c r="R65" s="18"/>
      <c r="S65" s="18"/>
    </row>
    <row r="66" spans="1:19" x14ac:dyDescent="0.25">
      <c r="A66" s="138"/>
      <c r="B66" s="271" t="s">
        <v>397</v>
      </c>
      <c r="C66" s="134" t="s">
        <v>314</v>
      </c>
      <c r="D66" s="135" t="s">
        <v>338</v>
      </c>
      <c r="E66" s="160">
        <v>10</v>
      </c>
      <c r="F66" s="160">
        <v>5</v>
      </c>
      <c r="G66" s="160">
        <v>0</v>
      </c>
      <c r="H66" s="160">
        <v>0</v>
      </c>
      <c r="I66" s="160">
        <v>0</v>
      </c>
      <c r="J66" s="160">
        <v>2</v>
      </c>
      <c r="K66" s="160">
        <v>0</v>
      </c>
      <c r="L66" s="160">
        <v>0</v>
      </c>
      <c r="M66" s="160">
        <v>12</v>
      </c>
      <c r="N66" s="160">
        <v>0</v>
      </c>
      <c r="O66" s="160">
        <v>1</v>
      </c>
      <c r="P66" s="161">
        <v>15</v>
      </c>
      <c r="Q66" s="18"/>
      <c r="R66" s="18"/>
      <c r="S66" s="18"/>
    </row>
    <row r="67" spans="1:19" x14ac:dyDescent="0.25">
      <c r="A67" s="138"/>
      <c r="B67" s="271" t="s">
        <v>420</v>
      </c>
      <c r="C67" s="134" t="s">
        <v>205</v>
      </c>
      <c r="D67" s="135" t="s">
        <v>338</v>
      </c>
      <c r="E67" s="160">
        <v>4</v>
      </c>
      <c r="F67" s="160">
        <v>8</v>
      </c>
      <c r="G67" s="160">
        <v>0</v>
      </c>
      <c r="H67" s="160">
        <v>0</v>
      </c>
      <c r="I67" s="160">
        <v>0</v>
      </c>
      <c r="J67" s="160">
        <v>1</v>
      </c>
      <c r="K67" s="160">
        <v>1</v>
      </c>
      <c r="L67" s="160">
        <v>0</v>
      </c>
      <c r="M67" s="160">
        <v>8</v>
      </c>
      <c r="N67" s="160">
        <v>0</v>
      </c>
      <c r="O67" s="160">
        <v>2</v>
      </c>
      <c r="P67" s="161">
        <v>12</v>
      </c>
      <c r="Q67" s="18"/>
      <c r="R67" s="18"/>
      <c r="S67" s="18"/>
    </row>
    <row r="68" spans="1:19" x14ac:dyDescent="0.25">
      <c r="A68" s="138"/>
      <c r="B68" s="271" t="s">
        <v>1378</v>
      </c>
      <c r="C68" s="134"/>
      <c r="D68" s="135" t="s">
        <v>361</v>
      </c>
      <c r="E68" s="160">
        <v>1</v>
      </c>
      <c r="F68" s="160">
        <v>1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1</v>
      </c>
      <c r="N68" s="160">
        <v>0</v>
      </c>
      <c r="O68" s="160">
        <v>1</v>
      </c>
      <c r="P68" s="161">
        <v>2</v>
      </c>
      <c r="Q68" s="18"/>
      <c r="R68" s="18"/>
      <c r="S68" s="18"/>
    </row>
    <row r="69" spans="1:19" x14ac:dyDescent="0.25">
      <c r="A69" s="138"/>
      <c r="B69" s="271" t="s">
        <v>399</v>
      </c>
      <c r="C69" s="134" t="s">
        <v>316</v>
      </c>
      <c r="D69" s="135" t="s">
        <v>338</v>
      </c>
      <c r="E69" s="160">
        <v>1</v>
      </c>
      <c r="F69" s="160">
        <v>2</v>
      </c>
      <c r="G69" s="160">
        <v>0</v>
      </c>
      <c r="H69" s="160">
        <v>0</v>
      </c>
      <c r="I69" s="160">
        <v>0</v>
      </c>
      <c r="J69" s="160">
        <v>1</v>
      </c>
      <c r="K69" s="160">
        <v>0</v>
      </c>
      <c r="L69" s="160">
        <v>0</v>
      </c>
      <c r="M69" s="160">
        <v>2</v>
      </c>
      <c r="N69" s="160">
        <v>0</v>
      </c>
      <c r="O69" s="160">
        <v>0</v>
      </c>
      <c r="P69" s="161">
        <v>3</v>
      </c>
      <c r="Q69" s="18"/>
      <c r="R69" s="18"/>
      <c r="S69" s="18"/>
    </row>
    <row r="70" spans="1:19" x14ac:dyDescent="0.25">
      <c r="A70" s="138"/>
      <c r="B70" s="271" t="s">
        <v>416</v>
      </c>
      <c r="C70" s="134" t="s">
        <v>211</v>
      </c>
      <c r="D70" s="135" t="s">
        <v>338</v>
      </c>
      <c r="E70" s="160">
        <v>9</v>
      </c>
      <c r="F70" s="160">
        <v>9</v>
      </c>
      <c r="G70" s="160">
        <v>0</v>
      </c>
      <c r="H70" s="160">
        <v>0</v>
      </c>
      <c r="I70" s="160">
        <v>3</v>
      </c>
      <c r="J70" s="160">
        <v>1</v>
      </c>
      <c r="K70" s="160">
        <v>0</v>
      </c>
      <c r="L70" s="160">
        <v>0</v>
      </c>
      <c r="M70" s="160">
        <v>11</v>
      </c>
      <c r="N70" s="160">
        <v>1</v>
      </c>
      <c r="O70" s="160">
        <v>2</v>
      </c>
      <c r="P70" s="161">
        <v>18</v>
      </c>
      <c r="Q70" s="18"/>
      <c r="R70" s="18"/>
      <c r="S70" s="18"/>
    </row>
    <row r="71" spans="1:19" x14ac:dyDescent="0.25">
      <c r="A71" s="138"/>
      <c r="B71" s="271" t="s">
        <v>1378</v>
      </c>
      <c r="C71" s="134"/>
      <c r="D71" s="135" t="s">
        <v>361</v>
      </c>
      <c r="E71" s="160">
        <v>0</v>
      </c>
      <c r="F71" s="160">
        <v>5</v>
      </c>
      <c r="G71" s="160">
        <v>1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3</v>
      </c>
      <c r="N71" s="160">
        <v>0</v>
      </c>
      <c r="O71" s="160">
        <v>1</v>
      </c>
      <c r="P71" s="161">
        <v>5</v>
      </c>
      <c r="Q71" s="18"/>
      <c r="R71" s="18"/>
      <c r="S71" s="18"/>
    </row>
    <row r="72" spans="1:19" x14ac:dyDescent="0.25">
      <c r="A72" s="138"/>
      <c r="B72" s="271" t="s">
        <v>1378</v>
      </c>
      <c r="C72" s="134"/>
      <c r="D72" s="135" t="s">
        <v>382</v>
      </c>
      <c r="E72" s="160">
        <v>1</v>
      </c>
      <c r="F72" s="160">
        <v>7</v>
      </c>
      <c r="G72" s="160">
        <v>6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2</v>
      </c>
      <c r="N72" s="160">
        <v>0</v>
      </c>
      <c r="O72" s="160">
        <v>0</v>
      </c>
      <c r="P72" s="161">
        <v>8</v>
      </c>
      <c r="Q72" s="18"/>
      <c r="R72" s="18"/>
      <c r="S72" s="18"/>
    </row>
    <row r="73" spans="1:19" x14ac:dyDescent="0.25">
      <c r="A73" s="138"/>
      <c r="B73" s="271" t="s">
        <v>440</v>
      </c>
      <c r="C73" s="134" t="s">
        <v>213</v>
      </c>
      <c r="D73" s="135" t="s">
        <v>361</v>
      </c>
      <c r="E73" s="160">
        <v>1</v>
      </c>
      <c r="F73" s="160">
        <v>1</v>
      </c>
      <c r="G73" s="160">
        <v>0</v>
      </c>
      <c r="H73" s="160">
        <v>0</v>
      </c>
      <c r="I73" s="160">
        <v>0</v>
      </c>
      <c r="J73" s="160">
        <v>0</v>
      </c>
      <c r="K73" s="160">
        <v>1</v>
      </c>
      <c r="L73" s="160">
        <v>0</v>
      </c>
      <c r="M73" s="160">
        <v>1</v>
      </c>
      <c r="N73" s="160">
        <v>0</v>
      </c>
      <c r="O73" s="160">
        <v>0</v>
      </c>
      <c r="P73" s="161">
        <v>2</v>
      </c>
      <c r="Q73" s="18"/>
      <c r="R73" s="18"/>
      <c r="S73" s="18"/>
    </row>
    <row r="74" spans="1:19" x14ac:dyDescent="0.25">
      <c r="A74" s="138"/>
      <c r="B74" s="271" t="s">
        <v>422</v>
      </c>
      <c r="C74" s="134" t="s">
        <v>318</v>
      </c>
      <c r="D74" s="135" t="s">
        <v>338</v>
      </c>
      <c r="E74" s="160">
        <v>3</v>
      </c>
      <c r="F74" s="160">
        <v>6</v>
      </c>
      <c r="G74" s="160">
        <v>1</v>
      </c>
      <c r="H74" s="160">
        <v>0</v>
      </c>
      <c r="I74" s="160">
        <v>2</v>
      </c>
      <c r="J74" s="160">
        <v>1</v>
      </c>
      <c r="K74" s="160">
        <v>0</v>
      </c>
      <c r="L74" s="160">
        <v>0</v>
      </c>
      <c r="M74" s="160">
        <v>5</v>
      </c>
      <c r="N74" s="160">
        <v>0</v>
      </c>
      <c r="O74" s="160">
        <v>0</v>
      </c>
      <c r="P74" s="161">
        <v>9</v>
      </c>
      <c r="Q74" s="18"/>
      <c r="R74" s="18"/>
      <c r="S74" s="18"/>
    </row>
    <row r="75" spans="1:19" x14ac:dyDescent="0.25">
      <c r="A75" s="138"/>
      <c r="B75" s="271" t="s">
        <v>421</v>
      </c>
      <c r="C75" s="134" t="s">
        <v>216</v>
      </c>
      <c r="D75" s="135" t="s">
        <v>338</v>
      </c>
      <c r="E75" s="160">
        <v>3</v>
      </c>
      <c r="F75" s="160">
        <v>3</v>
      </c>
      <c r="G75" s="160">
        <v>0</v>
      </c>
      <c r="H75" s="160">
        <v>1</v>
      </c>
      <c r="I75" s="160">
        <v>0</v>
      </c>
      <c r="J75" s="160">
        <v>0</v>
      </c>
      <c r="K75" s="160">
        <v>0</v>
      </c>
      <c r="L75" s="160">
        <v>0</v>
      </c>
      <c r="M75" s="160">
        <v>5</v>
      </c>
      <c r="N75" s="160">
        <v>0</v>
      </c>
      <c r="O75" s="160">
        <v>0</v>
      </c>
      <c r="P75" s="161">
        <v>6</v>
      </c>
      <c r="Q75" s="18"/>
      <c r="R75" s="18"/>
      <c r="S75" s="18"/>
    </row>
    <row r="76" spans="1:19" x14ac:dyDescent="0.25">
      <c r="A76" s="138"/>
      <c r="B76" s="271" t="s">
        <v>1378</v>
      </c>
      <c r="C76" s="134"/>
      <c r="D76" s="135" t="s">
        <v>361</v>
      </c>
      <c r="E76" s="160">
        <v>7</v>
      </c>
      <c r="F76" s="160">
        <v>2</v>
      </c>
      <c r="G76" s="160">
        <v>6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3</v>
      </c>
      <c r="N76" s="160">
        <v>0</v>
      </c>
      <c r="O76" s="160">
        <v>0</v>
      </c>
      <c r="P76" s="161">
        <v>9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382</v>
      </c>
      <c r="E77" s="160">
        <v>3</v>
      </c>
      <c r="F77" s="160">
        <v>8</v>
      </c>
      <c r="G77" s="160">
        <v>7</v>
      </c>
      <c r="H77" s="160">
        <v>0</v>
      </c>
      <c r="I77" s="160">
        <v>0</v>
      </c>
      <c r="J77" s="160">
        <v>1</v>
      </c>
      <c r="K77" s="160">
        <v>0</v>
      </c>
      <c r="L77" s="160">
        <v>0</v>
      </c>
      <c r="M77" s="160">
        <v>3</v>
      </c>
      <c r="N77" s="160">
        <v>0</v>
      </c>
      <c r="O77" s="160">
        <v>0</v>
      </c>
      <c r="P77" s="161">
        <v>11</v>
      </c>
      <c r="Q77" s="18"/>
      <c r="R77" s="18"/>
      <c r="S77" s="18"/>
    </row>
    <row r="78" spans="1:19" x14ac:dyDescent="0.25">
      <c r="A78" s="138"/>
      <c r="B78" s="271" t="s">
        <v>443</v>
      </c>
      <c r="C78" s="134" t="s">
        <v>351</v>
      </c>
      <c r="D78" s="135" t="s">
        <v>361</v>
      </c>
      <c r="E78" s="160">
        <v>5</v>
      </c>
      <c r="F78" s="160">
        <v>8</v>
      </c>
      <c r="G78" s="160">
        <v>11</v>
      </c>
      <c r="H78" s="160">
        <v>0</v>
      </c>
      <c r="I78" s="160">
        <v>1</v>
      </c>
      <c r="J78" s="160">
        <v>0</v>
      </c>
      <c r="K78" s="160">
        <v>0</v>
      </c>
      <c r="L78" s="160">
        <v>0</v>
      </c>
      <c r="M78" s="160">
        <v>1</v>
      </c>
      <c r="N78" s="160">
        <v>0</v>
      </c>
      <c r="O78" s="160">
        <v>0</v>
      </c>
      <c r="P78" s="161">
        <v>13</v>
      </c>
      <c r="Q78" s="18"/>
      <c r="R78" s="18"/>
      <c r="S78" s="18"/>
    </row>
    <row r="79" spans="1:19" x14ac:dyDescent="0.25">
      <c r="A79" s="22" t="s">
        <v>222</v>
      </c>
      <c r="B79" s="265" t="s">
        <v>1378</v>
      </c>
      <c r="C79" s="23"/>
      <c r="D79" s="23"/>
      <c r="E79" s="24">
        <v>185</v>
      </c>
      <c r="F79" s="24">
        <v>237</v>
      </c>
      <c r="G79" s="24">
        <v>64</v>
      </c>
      <c r="H79" s="24">
        <v>3</v>
      </c>
      <c r="I79" s="24">
        <v>57</v>
      </c>
      <c r="J79" s="24">
        <v>21</v>
      </c>
      <c r="K79" s="24">
        <v>6</v>
      </c>
      <c r="L79" s="24">
        <v>0</v>
      </c>
      <c r="M79" s="24">
        <v>227</v>
      </c>
      <c r="N79" s="24">
        <v>7</v>
      </c>
      <c r="O79" s="24">
        <v>37</v>
      </c>
      <c r="P79" s="25">
        <v>422</v>
      </c>
      <c r="Q79" s="18"/>
      <c r="R79" s="18"/>
      <c r="S79" s="18"/>
    </row>
    <row r="80" spans="1:19" x14ac:dyDescent="0.25">
      <c r="A80" s="138" t="s">
        <v>20</v>
      </c>
      <c r="B80" s="271" t="s">
        <v>435</v>
      </c>
      <c r="C80" s="134" t="s">
        <v>263</v>
      </c>
      <c r="D80" s="135" t="s">
        <v>382</v>
      </c>
      <c r="E80" s="160">
        <v>1</v>
      </c>
      <c r="F80" s="160">
        <v>2</v>
      </c>
      <c r="G80" s="160">
        <v>1</v>
      </c>
      <c r="H80" s="160">
        <v>0</v>
      </c>
      <c r="I80" s="160">
        <v>1</v>
      </c>
      <c r="J80" s="160">
        <v>0</v>
      </c>
      <c r="K80" s="160">
        <v>0</v>
      </c>
      <c r="L80" s="160">
        <v>0</v>
      </c>
      <c r="M80" s="160">
        <v>1</v>
      </c>
      <c r="N80" s="160">
        <v>0</v>
      </c>
      <c r="O80" s="160">
        <v>0</v>
      </c>
      <c r="P80" s="161">
        <v>3</v>
      </c>
      <c r="Q80" s="18"/>
      <c r="R80" s="18"/>
      <c r="S80" s="18"/>
    </row>
    <row r="81" spans="1:19" x14ac:dyDescent="0.25">
      <c r="A81" s="138"/>
      <c r="B81" s="271" t="s">
        <v>434</v>
      </c>
      <c r="C81" s="134" t="s">
        <v>228</v>
      </c>
      <c r="D81" s="135" t="s">
        <v>361</v>
      </c>
      <c r="E81" s="160">
        <v>1</v>
      </c>
      <c r="F81" s="160">
        <v>1</v>
      </c>
      <c r="G81" s="160">
        <v>1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1</v>
      </c>
      <c r="N81" s="160">
        <v>0</v>
      </c>
      <c r="O81" s="160">
        <v>0</v>
      </c>
      <c r="P81" s="161">
        <v>2</v>
      </c>
      <c r="Q81" s="18"/>
      <c r="R81" s="18"/>
      <c r="S81" s="18"/>
    </row>
    <row r="82" spans="1:19" x14ac:dyDescent="0.25">
      <c r="A82" s="138"/>
      <c r="B82" s="271" t="s">
        <v>1378</v>
      </c>
      <c r="C82" s="134"/>
      <c r="D82" s="135" t="s">
        <v>382</v>
      </c>
      <c r="E82" s="160">
        <v>2</v>
      </c>
      <c r="F82" s="160">
        <v>1</v>
      </c>
      <c r="G82" s="160">
        <v>1</v>
      </c>
      <c r="H82" s="160">
        <v>0</v>
      </c>
      <c r="I82" s="160">
        <v>1</v>
      </c>
      <c r="J82" s="160">
        <v>1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1">
        <v>3</v>
      </c>
      <c r="Q82" s="18"/>
      <c r="R82" s="18"/>
      <c r="S82" s="18"/>
    </row>
    <row r="83" spans="1:19" x14ac:dyDescent="0.25">
      <c r="A83" s="138"/>
      <c r="B83" s="271" t="s">
        <v>441</v>
      </c>
      <c r="C83" s="134" t="s">
        <v>229</v>
      </c>
      <c r="D83" s="135" t="s">
        <v>361</v>
      </c>
      <c r="E83" s="160">
        <v>17</v>
      </c>
      <c r="F83" s="160">
        <v>33</v>
      </c>
      <c r="G83" s="160">
        <v>3</v>
      </c>
      <c r="H83" s="160">
        <v>0</v>
      </c>
      <c r="I83" s="160">
        <v>4</v>
      </c>
      <c r="J83" s="160">
        <v>0</v>
      </c>
      <c r="K83" s="160">
        <v>0</v>
      </c>
      <c r="L83" s="160">
        <v>0</v>
      </c>
      <c r="M83" s="160">
        <v>37</v>
      </c>
      <c r="N83" s="160">
        <v>2</v>
      </c>
      <c r="O83" s="160">
        <v>4</v>
      </c>
      <c r="P83" s="161">
        <v>50</v>
      </c>
      <c r="Q83" s="18"/>
      <c r="R83" s="18"/>
      <c r="S83" s="18"/>
    </row>
    <row r="84" spans="1:19" x14ac:dyDescent="0.25">
      <c r="A84" s="138"/>
      <c r="B84" s="271" t="s">
        <v>446</v>
      </c>
      <c r="C84" s="134" t="s">
        <v>231</v>
      </c>
      <c r="D84" s="135" t="s">
        <v>361</v>
      </c>
      <c r="E84" s="160">
        <v>3</v>
      </c>
      <c r="F84" s="160">
        <v>3</v>
      </c>
      <c r="G84" s="160">
        <v>1</v>
      </c>
      <c r="H84" s="160">
        <v>0</v>
      </c>
      <c r="I84" s="160">
        <v>1</v>
      </c>
      <c r="J84" s="160">
        <v>0</v>
      </c>
      <c r="K84" s="160">
        <v>0</v>
      </c>
      <c r="L84" s="160">
        <v>0</v>
      </c>
      <c r="M84" s="160">
        <v>4</v>
      </c>
      <c r="N84" s="160">
        <v>0</v>
      </c>
      <c r="O84" s="160">
        <v>0</v>
      </c>
      <c r="P84" s="161">
        <v>6</v>
      </c>
      <c r="Q84" s="18"/>
      <c r="R84" s="18"/>
      <c r="S84" s="18"/>
    </row>
    <row r="85" spans="1:19" x14ac:dyDescent="0.25">
      <c r="A85" s="138"/>
      <c r="B85" s="271" t="s">
        <v>436</v>
      </c>
      <c r="C85" s="134" t="s">
        <v>232</v>
      </c>
      <c r="D85" s="135" t="s">
        <v>382</v>
      </c>
      <c r="E85" s="160">
        <v>0</v>
      </c>
      <c r="F85" s="160">
        <v>1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1</v>
      </c>
      <c r="N85" s="160">
        <v>0</v>
      </c>
      <c r="O85" s="160">
        <v>0</v>
      </c>
      <c r="P85" s="161">
        <v>1</v>
      </c>
      <c r="Q85" s="18"/>
      <c r="R85" s="18"/>
      <c r="S85" s="18"/>
    </row>
    <row r="86" spans="1:19" x14ac:dyDescent="0.25">
      <c r="A86" s="138"/>
      <c r="B86" s="271" t="s">
        <v>424</v>
      </c>
      <c r="C86" s="134" t="s">
        <v>233</v>
      </c>
      <c r="D86" s="135" t="s">
        <v>382</v>
      </c>
      <c r="E86" s="160">
        <v>1</v>
      </c>
      <c r="F86" s="160">
        <v>0</v>
      </c>
      <c r="G86" s="160">
        <v>1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0</v>
      </c>
      <c r="P86" s="161">
        <v>1</v>
      </c>
      <c r="Q86" s="18"/>
      <c r="R86" s="18"/>
      <c r="S86" s="18"/>
    </row>
    <row r="87" spans="1:19" x14ac:dyDescent="0.25">
      <c r="A87" s="138"/>
      <c r="B87" s="271" t="s">
        <v>445</v>
      </c>
      <c r="C87" s="134" t="s">
        <v>234</v>
      </c>
      <c r="D87" s="135" t="s">
        <v>472</v>
      </c>
      <c r="E87" s="160">
        <v>1</v>
      </c>
      <c r="F87" s="160">
        <v>2</v>
      </c>
      <c r="G87" s="160">
        <v>0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3</v>
      </c>
      <c r="N87" s="160">
        <v>0</v>
      </c>
      <c r="O87" s="160">
        <v>0</v>
      </c>
      <c r="P87" s="161">
        <v>3</v>
      </c>
      <c r="Q87" s="18"/>
      <c r="R87" s="18"/>
      <c r="S87" s="18"/>
    </row>
    <row r="88" spans="1:19" x14ac:dyDescent="0.25">
      <c r="A88" s="138"/>
      <c r="B88" s="271" t="s">
        <v>1378</v>
      </c>
      <c r="C88" s="134"/>
      <c r="D88" s="135" t="s">
        <v>361</v>
      </c>
      <c r="E88" s="160">
        <v>3</v>
      </c>
      <c r="F88" s="160">
        <v>3</v>
      </c>
      <c r="G88" s="160">
        <v>0</v>
      </c>
      <c r="H88" s="160">
        <v>0</v>
      </c>
      <c r="I88" s="160">
        <v>1</v>
      </c>
      <c r="J88" s="160">
        <v>0</v>
      </c>
      <c r="K88" s="160">
        <v>0</v>
      </c>
      <c r="L88" s="160">
        <v>0</v>
      </c>
      <c r="M88" s="160">
        <v>5</v>
      </c>
      <c r="N88" s="160">
        <v>0</v>
      </c>
      <c r="O88" s="160">
        <v>0</v>
      </c>
      <c r="P88" s="161">
        <v>6</v>
      </c>
      <c r="Q88" s="18"/>
      <c r="R88" s="18"/>
      <c r="S88" s="18"/>
    </row>
    <row r="89" spans="1:19" x14ac:dyDescent="0.25">
      <c r="A89" s="138"/>
      <c r="B89" s="271" t="s">
        <v>438</v>
      </c>
      <c r="C89" s="134" t="s">
        <v>235</v>
      </c>
      <c r="D89" s="135" t="s">
        <v>382</v>
      </c>
      <c r="E89" s="160">
        <v>4</v>
      </c>
      <c r="F89" s="160">
        <v>1</v>
      </c>
      <c r="G89" s="160">
        <v>1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3</v>
      </c>
      <c r="N89" s="160">
        <v>1</v>
      </c>
      <c r="O89" s="160">
        <v>0</v>
      </c>
      <c r="P89" s="161">
        <v>5</v>
      </c>
      <c r="Q89" s="18"/>
      <c r="R89" s="18"/>
      <c r="S89" s="18"/>
    </row>
    <row r="90" spans="1:19" x14ac:dyDescent="0.25">
      <c r="A90" s="138"/>
      <c r="B90" s="271" t="s">
        <v>448</v>
      </c>
      <c r="C90" s="134" t="s">
        <v>264</v>
      </c>
      <c r="D90" s="135" t="s">
        <v>382</v>
      </c>
      <c r="E90" s="160">
        <v>2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1</v>
      </c>
      <c r="N90" s="160">
        <v>1</v>
      </c>
      <c r="O90" s="160">
        <v>0</v>
      </c>
      <c r="P90" s="161">
        <v>2</v>
      </c>
      <c r="Q90" s="18"/>
      <c r="R90" s="18"/>
      <c r="S90" s="18"/>
    </row>
    <row r="91" spans="1:19" x14ac:dyDescent="0.25">
      <c r="A91" s="138"/>
      <c r="B91" s="271" t="s">
        <v>437</v>
      </c>
      <c r="C91" s="134" t="s">
        <v>237</v>
      </c>
      <c r="D91" s="135" t="s">
        <v>361</v>
      </c>
      <c r="E91" s="160">
        <v>4</v>
      </c>
      <c r="F91" s="160">
        <v>0</v>
      </c>
      <c r="G91" s="160">
        <v>1</v>
      </c>
      <c r="H91" s="160">
        <v>0</v>
      </c>
      <c r="I91" s="160">
        <v>1</v>
      </c>
      <c r="J91" s="160">
        <v>0</v>
      </c>
      <c r="K91" s="160">
        <v>1</v>
      </c>
      <c r="L91" s="160">
        <v>0</v>
      </c>
      <c r="M91" s="160">
        <v>1</v>
      </c>
      <c r="N91" s="160">
        <v>0</v>
      </c>
      <c r="O91" s="160">
        <v>0</v>
      </c>
      <c r="P91" s="161">
        <v>4</v>
      </c>
      <c r="Q91" s="18"/>
      <c r="R91" s="18"/>
      <c r="S91" s="18"/>
    </row>
    <row r="92" spans="1:19" x14ac:dyDescent="0.25">
      <c r="A92" s="138"/>
      <c r="B92" s="271" t="s">
        <v>1378</v>
      </c>
      <c r="C92" s="134"/>
      <c r="D92" s="135" t="s">
        <v>382</v>
      </c>
      <c r="E92" s="160">
        <v>4</v>
      </c>
      <c r="F92" s="160">
        <v>3</v>
      </c>
      <c r="G92" s="160">
        <v>4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3</v>
      </c>
      <c r="N92" s="160">
        <v>0</v>
      </c>
      <c r="O92" s="160">
        <v>0</v>
      </c>
      <c r="P92" s="161">
        <v>7</v>
      </c>
      <c r="Q92" s="18"/>
      <c r="R92" s="18"/>
      <c r="S92" s="18"/>
    </row>
    <row r="93" spans="1:19" x14ac:dyDescent="0.25">
      <c r="A93" s="22" t="s">
        <v>239</v>
      </c>
      <c r="B93" s="265" t="s">
        <v>1378</v>
      </c>
      <c r="C93" s="23"/>
      <c r="D93" s="23"/>
      <c r="E93" s="24">
        <v>43</v>
      </c>
      <c r="F93" s="24">
        <v>50</v>
      </c>
      <c r="G93" s="24">
        <v>14</v>
      </c>
      <c r="H93" s="24">
        <v>0</v>
      </c>
      <c r="I93" s="24">
        <v>9</v>
      </c>
      <c r="J93" s="24">
        <v>1</v>
      </c>
      <c r="K93" s="24">
        <v>1</v>
      </c>
      <c r="L93" s="24">
        <v>0</v>
      </c>
      <c r="M93" s="24">
        <v>60</v>
      </c>
      <c r="N93" s="24">
        <v>4</v>
      </c>
      <c r="O93" s="24">
        <v>4</v>
      </c>
      <c r="P93" s="25">
        <v>93</v>
      </c>
      <c r="Q93" s="18"/>
      <c r="R93" s="18"/>
      <c r="S93" s="18"/>
    </row>
    <row r="94" spans="1:19" x14ac:dyDescent="0.25">
      <c r="A94" s="138" t="s">
        <v>121</v>
      </c>
      <c r="B94" s="271" t="s">
        <v>424</v>
      </c>
      <c r="C94" s="134" t="s">
        <v>233</v>
      </c>
      <c r="D94" s="135" t="s">
        <v>361</v>
      </c>
      <c r="E94" s="160">
        <v>2</v>
      </c>
      <c r="F94" s="160">
        <v>0</v>
      </c>
      <c r="G94" s="160">
        <v>1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1</v>
      </c>
      <c r="N94" s="160">
        <v>0</v>
      </c>
      <c r="O94" s="160">
        <v>0</v>
      </c>
      <c r="P94" s="161">
        <v>2</v>
      </c>
      <c r="Q94" s="18"/>
      <c r="R94" s="18"/>
      <c r="S94" s="18"/>
    </row>
    <row r="95" spans="1:19" x14ac:dyDescent="0.25">
      <c r="A95" s="138"/>
      <c r="B95" s="271" t="s">
        <v>1378</v>
      </c>
      <c r="C95" s="134"/>
      <c r="D95" s="135" t="s">
        <v>382</v>
      </c>
      <c r="E95" s="160">
        <v>1</v>
      </c>
      <c r="F95" s="160">
        <v>4</v>
      </c>
      <c r="G95" s="160">
        <v>1</v>
      </c>
      <c r="H95" s="160">
        <v>0</v>
      </c>
      <c r="I95" s="160">
        <v>2</v>
      </c>
      <c r="J95" s="160">
        <v>0</v>
      </c>
      <c r="K95" s="160">
        <v>0</v>
      </c>
      <c r="L95" s="160">
        <v>0</v>
      </c>
      <c r="M95" s="160">
        <v>1</v>
      </c>
      <c r="N95" s="160">
        <v>0</v>
      </c>
      <c r="O95" s="160">
        <v>1</v>
      </c>
      <c r="P95" s="161">
        <v>5</v>
      </c>
      <c r="Q95" s="18"/>
      <c r="R95" s="18"/>
      <c r="S95" s="18"/>
    </row>
    <row r="96" spans="1:19" x14ac:dyDescent="0.25">
      <c r="A96" s="138"/>
      <c r="B96" s="271" t="s">
        <v>423</v>
      </c>
      <c r="C96" s="134" t="s">
        <v>326</v>
      </c>
      <c r="D96" s="135" t="s">
        <v>338</v>
      </c>
      <c r="E96" s="160">
        <v>13</v>
      </c>
      <c r="F96" s="160">
        <v>8</v>
      </c>
      <c r="G96" s="160">
        <v>0</v>
      </c>
      <c r="H96" s="160">
        <v>0</v>
      </c>
      <c r="I96" s="160">
        <v>1</v>
      </c>
      <c r="J96" s="160">
        <v>1</v>
      </c>
      <c r="K96" s="160">
        <v>0</v>
      </c>
      <c r="L96" s="160">
        <v>0</v>
      </c>
      <c r="M96" s="160">
        <v>17</v>
      </c>
      <c r="N96" s="160">
        <v>0</v>
      </c>
      <c r="O96" s="160">
        <v>2</v>
      </c>
      <c r="P96" s="161">
        <v>21</v>
      </c>
      <c r="Q96" s="18"/>
      <c r="R96" s="18"/>
      <c r="S96" s="18"/>
    </row>
    <row r="97" spans="1:19" x14ac:dyDescent="0.25">
      <c r="A97" s="138"/>
      <c r="B97" s="271" t="s">
        <v>1378</v>
      </c>
      <c r="C97" s="134"/>
      <c r="D97" s="135" t="s">
        <v>472</v>
      </c>
      <c r="E97" s="160">
        <v>8</v>
      </c>
      <c r="F97" s="160">
        <v>0</v>
      </c>
      <c r="G97" s="160">
        <v>1</v>
      </c>
      <c r="H97" s="160">
        <v>0</v>
      </c>
      <c r="I97" s="160">
        <v>0</v>
      </c>
      <c r="J97" s="160">
        <v>1</v>
      </c>
      <c r="K97" s="160">
        <v>0</v>
      </c>
      <c r="L97" s="160">
        <v>0</v>
      </c>
      <c r="M97" s="160">
        <v>4</v>
      </c>
      <c r="N97" s="160">
        <v>2</v>
      </c>
      <c r="O97" s="160">
        <v>0</v>
      </c>
      <c r="P97" s="161">
        <v>8</v>
      </c>
      <c r="Q97" s="18"/>
      <c r="R97" s="18"/>
      <c r="S97" s="18"/>
    </row>
    <row r="98" spans="1:19" x14ac:dyDescent="0.25">
      <c r="A98" s="22" t="s">
        <v>251</v>
      </c>
      <c r="B98" s="265" t="s">
        <v>1378</v>
      </c>
      <c r="C98" s="23"/>
      <c r="D98" s="23"/>
      <c r="E98" s="24">
        <v>24</v>
      </c>
      <c r="F98" s="24">
        <v>12</v>
      </c>
      <c r="G98" s="24">
        <v>3</v>
      </c>
      <c r="H98" s="24">
        <v>0</v>
      </c>
      <c r="I98" s="24">
        <v>3</v>
      </c>
      <c r="J98" s="24">
        <v>2</v>
      </c>
      <c r="K98" s="24">
        <v>0</v>
      </c>
      <c r="L98" s="24">
        <v>0</v>
      </c>
      <c r="M98" s="24">
        <v>23</v>
      </c>
      <c r="N98" s="24">
        <v>2</v>
      </c>
      <c r="O98" s="24">
        <v>3</v>
      </c>
      <c r="P98" s="25">
        <v>36</v>
      </c>
      <c r="Q98" s="18"/>
      <c r="R98" s="18"/>
      <c r="S98" s="18"/>
    </row>
    <row r="99" spans="1:19" customFormat="1" ht="15.75" thickBot="1" x14ac:dyDescent="0.3">
      <c r="A99" s="26" t="s">
        <v>15</v>
      </c>
      <c r="B99" s="267"/>
      <c r="C99" s="27"/>
      <c r="D99" s="27"/>
      <c r="E99" s="28">
        <v>393</v>
      </c>
      <c r="F99" s="28">
        <v>708</v>
      </c>
      <c r="G99" s="28">
        <v>238</v>
      </c>
      <c r="H99" s="28">
        <v>3</v>
      </c>
      <c r="I99" s="28">
        <v>131</v>
      </c>
      <c r="J99" s="28">
        <v>88</v>
      </c>
      <c r="K99" s="28">
        <v>18</v>
      </c>
      <c r="L99" s="28">
        <v>0</v>
      </c>
      <c r="M99" s="28">
        <v>536</v>
      </c>
      <c r="N99" s="28">
        <v>19</v>
      </c>
      <c r="O99" s="28">
        <v>68</v>
      </c>
      <c r="P99" s="29">
        <v>1101</v>
      </c>
    </row>
  </sheetData>
  <mergeCells count="3">
    <mergeCell ref="A1:P1"/>
    <mergeCell ref="A2:P2"/>
    <mergeCell ref="A3:P3"/>
  </mergeCells>
  <conditionalFormatting sqref="R96">
    <cfRule type="cellIs" dxfId="7" priority="2" operator="equal">
      <formula>"Error"</formula>
    </cfRule>
  </conditionalFormatting>
  <conditionalFormatting sqref="R99">
    <cfRule type="cellIs" dxfId="6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0" orientation="landscape" r:id="rId1"/>
  <rowBreaks count="1" manualBreakCount="1">
    <brk id="52" max="14" man="1"/>
  </rowBreaks>
  <ignoredErrors>
    <ignoredError sqref="B5:B27 B32:B49 B52 B54:B60 B62:B65 B67:B68 B70:B73 B75:B77 B79:B96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1"/>
  <sheetViews>
    <sheetView showGridLines="0" zoomScaleNormal="100" zoomScaleSheetLayoutView="100" workbookViewId="0">
      <pane ySplit="4" topLeftCell="A5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52" t="s">
        <v>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18"/>
      <c r="R1" s="318" t="s">
        <v>1423</v>
      </c>
      <c r="S1" s="18"/>
    </row>
    <row r="2" spans="1:19" ht="15.75" x14ac:dyDescent="0.25">
      <c r="A2" s="353" t="s">
        <v>470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18"/>
      <c r="R2" s="18"/>
      <c r="S2" s="18"/>
    </row>
    <row r="3" spans="1:19" ht="16.5" thickBot="1" x14ac:dyDescent="0.3">
      <c r="A3" s="375" t="s">
        <v>385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63" t="s">
        <v>38</v>
      </c>
      <c r="C4" s="34" t="s">
        <v>128</v>
      </c>
      <c r="D4" s="20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134" t="s">
        <v>415</v>
      </c>
      <c r="C5" s="134" t="s">
        <v>194</v>
      </c>
      <c r="D5" s="135" t="s">
        <v>338</v>
      </c>
      <c r="E5" s="160">
        <v>1</v>
      </c>
      <c r="F5" s="160">
        <v>2</v>
      </c>
      <c r="G5" s="160">
        <v>0</v>
      </c>
      <c r="H5" s="160">
        <v>0</v>
      </c>
      <c r="I5" s="160">
        <v>0</v>
      </c>
      <c r="J5" s="160">
        <v>0</v>
      </c>
      <c r="K5" s="160">
        <v>0</v>
      </c>
      <c r="L5" s="160">
        <v>0</v>
      </c>
      <c r="M5" s="160">
        <v>3</v>
      </c>
      <c r="N5" s="160">
        <v>0</v>
      </c>
      <c r="O5" s="160">
        <v>0</v>
      </c>
      <c r="P5" s="161">
        <v>3</v>
      </c>
      <c r="Q5" s="18"/>
      <c r="R5" s="18"/>
      <c r="S5" s="18"/>
    </row>
    <row r="6" spans="1:19" x14ac:dyDescent="0.25">
      <c r="A6" s="138"/>
      <c r="B6" s="271" t="s">
        <v>425</v>
      </c>
      <c r="C6" s="134" t="s">
        <v>141</v>
      </c>
      <c r="D6" s="135" t="s">
        <v>472</v>
      </c>
      <c r="E6" s="160">
        <v>1</v>
      </c>
      <c r="F6" s="160">
        <v>0</v>
      </c>
      <c r="G6" s="160">
        <v>0</v>
      </c>
      <c r="H6" s="160">
        <v>0</v>
      </c>
      <c r="I6" s="160">
        <v>0</v>
      </c>
      <c r="J6" s="160">
        <v>1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1">
        <v>1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361</v>
      </c>
      <c r="E7" s="160">
        <v>16</v>
      </c>
      <c r="F7" s="160">
        <v>5</v>
      </c>
      <c r="G7" s="160">
        <v>1</v>
      </c>
      <c r="H7" s="160">
        <v>0</v>
      </c>
      <c r="I7" s="160">
        <v>0</v>
      </c>
      <c r="J7" s="160">
        <v>3</v>
      </c>
      <c r="K7" s="160">
        <v>1</v>
      </c>
      <c r="L7" s="160">
        <v>0</v>
      </c>
      <c r="M7" s="160">
        <v>15</v>
      </c>
      <c r="N7" s="160">
        <v>0</v>
      </c>
      <c r="O7" s="160">
        <v>1</v>
      </c>
      <c r="P7" s="161">
        <v>21</v>
      </c>
      <c r="Q7" s="18"/>
      <c r="R7" s="18"/>
      <c r="S7" s="18"/>
    </row>
    <row r="8" spans="1:19" x14ac:dyDescent="0.25">
      <c r="A8" s="138"/>
      <c r="B8" s="271" t="s">
        <v>1378</v>
      </c>
      <c r="C8" s="134"/>
      <c r="D8" s="135" t="s">
        <v>471</v>
      </c>
      <c r="E8" s="160">
        <v>7</v>
      </c>
      <c r="F8" s="160">
        <v>4</v>
      </c>
      <c r="G8" s="160">
        <v>1</v>
      </c>
      <c r="H8" s="160">
        <v>0</v>
      </c>
      <c r="I8" s="160">
        <v>0</v>
      </c>
      <c r="J8" s="160">
        <v>5</v>
      </c>
      <c r="K8" s="160">
        <v>1</v>
      </c>
      <c r="L8" s="160">
        <v>0</v>
      </c>
      <c r="M8" s="160">
        <v>4</v>
      </c>
      <c r="N8" s="160">
        <v>0</v>
      </c>
      <c r="O8" s="160">
        <v>0</v>
      </c>
      <c r="P8" s="161">
        <v>11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7</v>
      </c>
      <c r="F9" s="160">
        <v>1</v>
      </c>
      <c r="G9" s="160">
        <v>0</v>
      </c>
      <c r="H9" s="160">
        <v>1</v>
      </c>
      <c r="I9" s="160">
        <v>0</v>
      </c>
      <c r="J9" s="160">
        <v>1</v>
      </c>
      <c r="K9" s="160">
        <v>0</v>
      </c>
      <c r="L9" s="160">
        <v>0</v>
      </c>
      <c r="M9" s="160">
        <v>6</v>
      </c>
      <c r="N9" s="160">
        <v>0</v>
      </c>
      <c r="O9" s="160">
        <v>0</v>
      </c>
      <c r="P9" s="161">
        <v>8</v>
      </c>
      <c r="Q9" s="18"/>
      <c r="R9" s="18"/>
      <c r="S9" s="18"/>
    </row>
    <row r="10" spans="1:19" x14ac:dyDescent="0.25">
      <c r="A10" s="138"/>
      <c r="B10" s="271" t="s">
        <v>426</v>
      </c>
      <c r="C10" s="134" t="s">
        <v>143</v>
      </c>
      <c r="D10" s="135" t="s">
        <v>361</v>
      </c>
      <c r="E10" s="160">
        <v>2</v>
      </c>
      <c r="F10" s="160">
        <v>1</v>
      </c>
      <c r="G10" s="160">
        <v>0</v>
      </c>
      <c r="H10" s="160">
        <v>0</v>
      </c>
      <c r="I10" s="160">
        <v>0</v>
      </c>
      <c r="J10" s="160">
        <v>1</v>
      </c>
      <c r="K10" s="160">
        <v>0</v>
      </c>
      <c r="L10" s="160">
        <v>0</v>
      </c>
      <c r="M10" s="160">
        <v>2</v>
      </c>
      <c r="N10" s="160">
        <v>0</v>
      </c>
      <c r="O10" s="160">
        <v>0</v>
      </c>
      <c r="P10" s="161">
        <v>3</v>
      </c>
      <c r="Q10" s="18"/>
      <c r="R10" s="18"/>
      <c r="S10" s="18"/>
    </row>
    <row r="11" spans="1:19" x14ac:dyDescent="0.25">
      <c r="A11" s="138"/>
      <c r="B11" s="271" t="s">
        <v>1378</v>
      </c>
      <c r="C11" s="134"/>
      <c r="D11" s="135" t="s">
        <v>382</v>
      </c>
      <c r="E11" s="160">
        <v>4</v>
      </c>
      <c r="F11" s="160">
        <v>1</v>
      </c>
      <c r="G11" s="160">
        <v>0</v>
      </c>
      <c r="H11" s="160">
        <v>0</v>
      </c>
      <c r="I11" s="160">
        <v>0</v>
      </c>
      <c r="J11" s="160">
        <v>1</v>
      </c>
      <c r="K11" s="160">
        <v>0</v>
      </c>
      <c r="L11" s="160">
        <v>0</v>
      </c>
      <c r="M11" s="160">
        <v>4</v>
      </c>
      <c r="N11" s="160">
        <v>0</v>
      </c>
      <c r="O11" s="160">
        <v>0</v>
      </c>
      <c r="P11" s="161">
        <v>5</v>
      </c>
      <c r="Q11" s="18"/>
      <c r="R11" s="18"/>
      <c r="S11" s="18"/>
    </row>
    <row r="12" spans="1:19" x14ac:dyDescent="0.25">
      <c r="A12" s="138"/>
      <c r="B12" s="271" t="s">
        <v>421</v>
      </c>
      <c r="C12" s="134" t="s">
        <v>216</v>
      </c>
      <c r="D12" s="135" t="s">
        <v>338</v>
      </c>
      <c r="E12" s="160">
        <v>0</v>
      </c>
      <c r="F12" s="160">
        <v>1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1</v>
      </c>
      <c r="N12" s="160">
        <v>0</v>
      </c>
      <c r="O12" s="160">
        <v>0</v>
      </c>
      <c r="P12" s="161">
        <v>1</v>
      </c>
      <c r="Q12" s="18"/>
      <c r="R12" s="18"/>
      <c r="S12" s="18"/>
    </row>
    <row r="13" spans="1:19" x14ac:dyDescent="0.25">
      <c r="A13" s="22" t="s">
        <v>162</v>
      </c>
      <c r="B13" s="265" t="s">
        <v>1378</v>
      </c>
      <c r="C13" s="23"/>
      <c r="D13" s="23"/>
      <c r="E13" s="24">
        <v>38</v>
      </c>
      <c r="F13" s="24">
        <v>15</v>
      </c>
      <c r="G13" s="24">
        <v>2</v>
      </c>
      <c r="H13" s="24">
        <v>1</v>
      </c>
      <c r="I13" s="24">
        <v>0</v>
      </c>
      <c r="J13" s="24">
        <v>12</v>
      </c>
      <c r="K13" s="24">
        <v>2</v>
      </c>
      <c r="L13" s="24">
        <v>0</v>
      </c>
      <c r="M13" s="24">
        <v>35</v>
      </c>
      <c r="N13" s="24">
        <v>0</v>
      </c>
      <c r="O13" s="24">
        <v>1</v>
      </c>
      <c r="P13" s="25">
        <v>53</v>
      </c>
      <c r="Q13" s="18"/>
      <c r="R13" s="18"/>
      <c r="S13" s="18"/>
    </row>
    <row r="14" spans="1:19" x14ac:dyDescent="0.25">
      <c r="A14" s="138" t="s">
        <v>114</v>
      </c>
      <c r="B14" s="271" t="s">
        <v>400</v>
      </c>
      <c r="C14" s="134" t="s">
        <v>163</v>
      </c>
      <c r="D14" s="135" t="s">
        <v>338</v>
      </c>
      <c r="E14" s="160">
        <v>8</v>
      </c>
      <c r="F14" s="160">
        <v>11</v>
      </c>
      <c r="G14" s="160">
        <v>1</v>
      </c>
      <c r="H14" s="160">
        <v>0</v>
      </c>
      <c r="I14" s="160">
        <v>4</v>
      </c>
      <c r="J14" s="160">
        <v>1</v>
      </c>
      <c r="K14" s="160">
        <v>0</v>
      </c>
      <c r="L14" s="160">
        <v>0</v>
      </c>
      <c r="M14" s="160">
        <v>12</v>
      </c>
      <c r="N14" s="160">
        <v>1</v>
      </c>
      <c r="O14" s="160">
        <v>0</v>
      </c>
      <c r="P14" s="161">
        <v>19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472</v>
      </c>
      <c r="E15" s="160">
        <v>1</v>
      </c>
      <c r="F15" s="160">
        <v>4</v>
      </c>
      <c r="G15" s="160">
        <v>2</v>
      </c>
      <c r="H15" s="160">
        <v>0</v>
      </c>
      <c r="I15" s="160">
        <v>0</v>
      </c>
      <c r="J15" s="160">
        <v>0</v>
      </c>
      <c r="K15" s="160">
        <v>1</v>
      </c>
      <c r="L15" s="160">
        <v>0</v>
      </c>
      <c r="M15" s="160">
        <v>2</v>
      </c>
      <c r="N15" s="160">
        <v>0</v>
      </c>
      <c r="O15" s="160">
        <v>0</v>
      </c>
      <c r="P15" s="161">
        <v>5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361</v>
      </c>
      <c r="E16" s="160">
        <v>23</v>
      </c>
      <c r="F16" s="160">
        <v>22</v>
      </c>
      <c r="G16" s="160">
        <v>20</v>
      </c>
      <c r="H16" s="160">
        <v>0</v>
      </c>
      <c r="I16" s="160">
        <v>2</v>
      </c>
      <c r="J16" s="160">
        <v>0</v>
      </c>
      <c r="K16" s="160">
        <v>1</v>
      </c>
      <c r="L16" s="160">
        <v>0</v>
      </c>
      <c r="M16" s="160">
        <v>20</v>
      </c>
      <c r="N16" s="160">
        <v>1</v>
      </c>
      <c r="O16" s="160">
        <v>1</v>
      </c>
      <c r="P16" s="161">
        <v>45</v>
      </c>
      <c r="Q16" s="18"/>
      <c r="R16" s="18"/>
      <c r="S16" s="18"/>
    </row>
    <row r="17" spans="1:19" x14ac:dyDescent="0.25">
      <c r="A17" s="138"/>
      <c r="B17" s="271" t="s">
        <v>1378</v>
      </c>
      <c r="C17" s="134"/>
      <c r="D17" s="135" t="s">
        <v>382</v>
      </c>
      <c r="E17" s="160">
        <v>3</v>
      </c>
      <c r="F17" s="160">
        <v>3</v>
      </c>
      <c r="G17" s="160">
        <v>3</v>
      </c>
      <c r="H17" s="160">
        <v>0</v>
      </c>
      <c r="I17" s="160">
        <v>2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1</v>
      </c>
      <c r="P17" s="161">
        <v>6</v>
      </c>
      <c r="Q17" s="18"/>
      <c r="R17" s="18"/>
      <c r="S17" s="18"/>
    </row>
    <row r="18" spans="1:19" x14ac:dyDescent="0.25">
      <c r="A18" s="138"/>
      <c r="B18" s="271" t="s">
        <v>401</v>
      </c>
      <c r="C18" s="134" t="s">
        <v>164</v>
      </c>
      <c r="D18" s="135" t="s">
        <v>338</v>
      </c>
      <c r="E18" s="160">
        <v>6</v>
      </c>
      <c r="F18" s="160">
        <v>23</v>
      </c>
      <c r="G18" s="160">
        <v>1</v>
      </c>
      <c r="H18" s="160">
        <v>0</v>
      </c>
      <c r="I18" s="160">
        <v>2</v>
      </c>
      <c r="J18" s="160">
        <v>2</v>
      </c>
      <c r="K18" s="160">
        <v>1</v>
      </c>
      <c r="L18" s="160">
        <v>0</v>
      </c>
      <c r="M18" s="160">
        <v>21</v>
      </c>
      <c r="N18" s="160">
        <v>2</v>
      </c>
      <c r="O18" s="160">
        <v>0</v>
      </c>
      <c r="P18" s="161">
        <v>29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361</v>
      </c>
      <c r="E19" s="160">
        <v>3</v>
      </c>
      <c r="F19" s="160">
        <v>7</v>
      </c>
      <c r="G19" s="160">
        <v>4</v>
      </c>
      <c r="H19" s="160">
        <v>0</v>
      </c>
      <c r="I19" s="160">
        <v>1</v>
      </c>
      <c r="J19" s="160">
        <v>1</v>
      </c>
      <c r="K19" s="160">
        <v>0</v>
      </c>
      <c r="L19" s="160">
        <v>0</v>
      </c>
      <c r="M19" s="160">
        <v>4</v>
      </c>
      <c r="N19" s="160">
        <v>0</v>
      </c>
      <c r="O19" s="160">
        <v>0</v>
      </c>
      <c r="P19" s="161">
        <v>10</v>
      </c>
      <c r="Q19" s="18"/>
      <c r="R19" s="18"/>
      <c r="S19" s="18"/>
    </row>
    <row r="20" spans="1:19" x14ac:dyDescent="0.25">
      <c r="A20" s="138"/>
      <c r="B20" s="271" t="s">
        <v>1378</v>
      </c>
      <c r="C20" s="134"/>
      <c r="D20" s="135" t="s">
        <v>382</v>
      </c>
      <c r="E20" s="160">
        <v>2</v>
      </c>
      <c r="F20" s="160">
        <v>1</v>
      </c>
      <c r="G20" s="160">
        <v>2</v>
      </c>
      <c r="H20" s="160">
        <v>0</v>
      </c>
      <c r="I20" s="160">
        <v>1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1">
        <v>3</v>
      </c>
      <c r="Q20" s="18"/>
      <c r="R20" s="18"/>
      <c r="S20" s="18"/>
    </row>
    <row r="21" spans="1:19" x14ac:dyDescent="0.25">
      <c r="A21" s="138"/>
      <c r="B21" s="271" t="s">
        <v>402</v>
      </c>
      <c r="C21" s="134" t="s">
        <v>166</v>
      </c>
      <c r="D21" s="135" t="s">
        <v>338</v>
      </c>
      <c r="E21" s="160">
        <v>5</v>
      </c>
      <c r="F21" s="160">
        <v>22</v>
      </c>
      <c r="G21" s="160">
        <v>2</v>
      </c>
      <c r="H21" s="160">
        <v>0</v>
      </c>
      <c r="I21" s="160">
        <v>1</v>
      </c>
      <c r="J21" s="160">
        <v>1</v>
      </c>
      <c r="K21" s="160">
        <v>3</v>
      </c>
      <c r="L21" s="160">
        <v>0</v>
      </c>
      <c r="M21" s="160">
        <v>19</v>
      </c>
      <c r="N21" s="160">
        <v>0</v>
      </c>
      <c r="O21" s="160">
        <v>1</v>
      </c>
      <c r="P21" s="161">
        <v>27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361</v>
      </c>
      <c r="E22" s="160">
        <v>8</v>
      </c>
      <c r="F22" s="160">
        <v>32</v>
      </c>
      <c r="G22" s="160">
        <v>20</v>
      </c>
      <c r="H22" s="160">
        <v>0</v>
      </c>
      <c r="I22" s="160">
        <v>1</v>
      </c>
      <c r="J22" s="160">
        <v>2</v>
      </c>
      <c r="K22" s="160">
        <v>0</v>
      </c>
      <c r="L22" s="160">
        <v>0</v>
      </c>
      <c r="M22" s="160">
        <v>17</v>
      </c>
      <c r="N22" s="160">
        <v>0</v>
      </c>
      <c r="O22" s="160">
        <v>0</v>
      </c>
      <c r="P22" s="161">
        <v>40</v>
      </c>
      <c r="Q22" s="18"/>
      <c r="R22" s="18"/>
      <c r="S22" s="18"/>
    </row>
    <row r="23" spans="1:19" x14ac:dyDescent="0.25">
      <c r="A23" s="138"/>
      <c r="B23" s="271" t="s">
        <v>1378</v>
      </c>
      <c r="C23" s="134"/>
      <c r="D23" s="135" t="s">
        <v>382</v>
      </c>
      <c r="E23" s="160">
        <v>0</v>
      </c>
      <c r="F23" s="160">
        <v>3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3</v>
      </c>
      <c r="N23" s="160">
        <v>0</v>
      </c>
      <c r="O23" s="160">
        <v>0</v>
      </c>
      <c r="P23" s="161">
        <v>3</v>
      </c>
      <c r="Q23" s="18"/>
      <c r="R23" s="18"/>
      <c r="S23" s="18"/>
    </row>
    <row r="24" spans="1:19" x14ac:dyDescent="0.25">
      <c r="A24" s="138"/>
      <c r="B24" s="271" t="s">
        <v>398</v>
      </c>
      <c r="C24" s="134" t="s">
        <v>198</v>
      </c>
      <c r="D24" s="135" t="s">
        <v>338</v>
      </c>
      <c r="E24" s="160">
        <v>2</v>
      </c>
      <c r="F24" s="160">
        <v>39</v>
      </c>
      <c r="G24" s="160">
        <v>2</v>
      </c>
      <c r="H24" s="160">
        <v>0</v>
      </c>
      <c r="I24" s="160">
        <v>8</v>
      </c>
      <c r="J24" s="160">
        <v>0</v>
      </c>
      <c r="K24" s="160">
        <v>0</v>
      </c>
      <c r="L24" s="160">
        <v>0</v>
      </c>
      <c r="M24" s="160">
        <v>26</v>
      </c>
      <c r="N24" s="160">
        <v>1</v>
      </c>
      <c r="O24" s="160">
        <v>4</v>
      </c>
      <c r="P24" s="161">
        <v>41</v>
      </c>
      <c r="Q24" s="18"/>
      <c r="R24" s="18"/>
      <c r="S24" s="18"/>
    </row>
    <row r="25" spans="1:19" x14ac:dyDescent="0.25">
      <c r="A25" s="138"/>
      <c r="B25" s="271" t="s">
        <v>1378</v>
      </c>
      <c r="C25" s="134"/>
      <c r="D25" s="135" t="s">
        <v>361</v>
      </c>
      <c r="E25" s="160">
        <v>27</v>
      </c>
      <c r="F25" s="160">
        <v>43</v>
      </c>
      <c r="G25" s="160">
        <v>58</v>
      </c>
      <c r="H25" s="160">
        <v>0</v>
      </c>
      <c r="I25" s="160">
        <v>9</v>
      </c>
      <c r="J25" s="160">
        <v>0</v>
      </c>
      <c r="K25" s="160">
        <v>0</v>
      </c>
      <c r="L25" s="160">
        <v>0</v>
      </c>
      <c r="M25" s="160">
        <v>3</v>
      </c>
      <c r="N25" s="160">
        <v>0</v>
      </c>
      <c r="O25" s="160">
        <v>0</v>
      </c>
      <c r="P25" s="161">
        <v>70</v>
      </c>
      <c r="Q25" s="18"/>
      <c r="R25" s="18"/>
      <c r="S25" s="18"/>
    </row>
    <row r="26" spans="1:19" x14ac:dyDescent="0.25">
      <c r="A26" s="138"/>
      <c r="B26" s="271" t="s">
        <v>1378</v>
      </c>
      <c r="C26" s="134"/>
      <c r="D26" s="135" t="s">
        <v>382</v>
      </c>
      <c r="E26" s="160">
        <v>2</v>
      </c>
      <c r="F26" s="160">
        <v>8</v>
      </c>
      <c r="G26" s="160">
        <v>5</v>
      </c>
      <c r="H26" s="160">
        <v>0</v>
      </c>
      <c r="I26" s="160">
        <v>3</v>
      </c>
      <c r="J26" s="160">
        <v>0</v>
      </c>
      <c r="K26" s="160">
        <v>0</v>
      </c>
      <c r="L26" s="160">
        <v>0</v>
      </c>
      <c r="M26" s="160">
        <v>2</v>
      </c>
      <c r="N26" s="160">
        <v>0</v>
      </c>
      <c r="O26" s="160">
        <v>0</v>
      </c>
      <c r="P26" s="161">
        <v>10</v>
      </c>
      <c r="Q26" s="18"/>
      <c r="R26" s="18"/>
      <c r="S26" s="18"/>
    </row>
    <row r="27" spans="1:19" x14ac:dyDescent="0.25">
      <c r="A27" s="138"/>
      <c r="B27" s="271" t="s">
        <v>427</v>
      </c>
      <c r="C27" s="134" t="s">
        <v>167</v>
      </c>
      <c r="D27" s="135" t="s">
        <v>361</v>
      </c>
      <c r="E27" s="160">
        <v>0</v>
      </c>
      <c r="F27" s="160">
        <v>8</v>
      </c>
      <c r="G27" s="160">
        <v>5</v>
      </c>
      <c r="H27" s="160">
        <v>0</v>
      </c>
      <c r="I27" s="160">
        <v>1</v>
      </c>
      <c r="J27" s="160">
        <v>1</v>
      </c>
      <c r="K27" s="160">
        <v>0</v>
      </c>
      <c r="L27" s="160">
        <v>0</v>
      </c>
      <c r="M27" s="160">
        <v>1</v>
      </c>
      <c r="N27" s="160">
        <v>0</v>
      </c>
      <c r="O27" s="160">
        <v>0</v>
      </c>
      <c r="P27" s="161">
        <v>8</v>
      </c>
      <c r="Q27" s="18"/>
      <c r="R27" s="18"/>
      <c r="S27" s="18"/>
    </row>
    <row r="28" spans="1:19" x14ac:dyDescent="0.25">
      <c r="A28" s="138"/>
      <c r="B28" s="271" t="s">
        <v>1378</v>
      </c>
      <c r="C28" s="134"/>
      <c r="D28" s="135" t="s">
        <v>382</v>
      </c>
      <c r="E28" s="160">
        <v>0</v>
      </c>
      <c r="F28" s="160">
        <v>1</v>
      </c>
      <c r="G28" s="160">
        <v>0</v>
      </c>
      <c r="H28" s="160">
        <v>0</v>
      </c>
      <c r="I28" s="160">
        <v>1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1">
        <v>1</v>
      </c>
      <c r="Q28" s="18"/>
      <c r="R28" s="18"/>
      <c r="S28" s="18"/>
    </row>
    <row r="29" spans="1:19" x14ac:dyDescent="0.25">
      <c r="A29" s="138"/>
      <c r="B29" s="271" t="s">
        <v>414</v>
      </c>
      <c r="C29" s="134" t="s">
        <v>328</v>
      </c>
      <c r="D29" s="135" t="s">
        <v>338</v>
      </c>
      <c r="E29" s="160">
        <v>0</v>
      </c>
      <c r="F29" s="160">
        <v>3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3</v>
      </c>
      <c r="N29" s="160">
        <v>0</v>
      </c>
      <c r="O29" s="160">
        <v>0</v>
      </c>
      <c r="P29" s="161">
        <v>3</v>
      </c>
      <c r="Q29" s="18"/>
      <c r="R29" s="18"/>
      <c r="S29" s="18"/>
    </row>
    <row r="30" spans="1:19" x14ac:dyDescent="0.25">
      <c r="A30" s="138"/>
      <c r="B30" s="271" t="s">
        <v>413</v>
      </c>
      <c r="C30" s="134" t="s">
        <v>300</v>
      </c>
      <c r="D30" s="135" t="s">
        <v>338</v>
      </c>
      <c r="E30" s="160">
        <v>0</v>
      </c>
      <c r="F30" s="160">
        <v>8</v>
      </c>
      <c r="G30" s="160">
        <v>0</v>
      </c>
      <c r="H30" s="160">
        <v>1</v>
      </c>
      <c r="I30" s="160">
        <v>0</v>
      </c>
      <c r="J30" s="160">
        <v>2</v>
      </c>
      <c r="K30" s="160">
        <v>1</v>
      </c>
      <c r="L30" s="160">
        <v>0</v>
      </c>
      <c r="M30" s="160">
        <v>3</v>
      </c>
      <c r="N30" s="160">
        <v>0</v>
      </c>
      <c r="O30" s="160">
        <v>1</v>
      </c>
      <c r="P30" s="161">
        <v>8</v>
      </c>
      <c r="Q30" s="18"/>
      <c r="R30" s="18"/>
      <c r="S30" s="18"/>
    </row>
    <row r="31" spans="1:19" x14ac:dyDescent="0.25">
      <c r="A31" s="138"/>
      <c r="B31" s="271" t="s">
        <v>406</v>
      </c>
      <c r="C31" s="134" t="s">
        <v>301</v>
      </c>
      <c r="D31" s="135" t="s">
        <v>338</v>
      </c>
      <c r="E31" s="160">
        <v>0</v>
      </c>
      <c r="F31" s="160">
        <v>13</v>
      </c>
      <c r="G31" s="160">
        <v>0</v>
      </c>
      <c r="H31" s="160">
        <v>1</v>
      </c>
      <c r="I31" s="160">
        <v>0</v>
      </c>
      <c r="J31" s="160">
        <v>2</v>
      </c>
      <c r="K31" s="160">
        <v>0</v>
      </c>
      <c r="L31" s="160">
        <v>0</v>
      </c>
      <c r="M31" s="160">
        <v>9</v>
      </c>
      <c r="N31" s="160">
        <v>0</v>
      </c>
      <c r="O31" s="160">
        <v>1</v>
      </c>
      <c r="P31" s="161">
        <v>13</v>
      </c>
      <c r="Q31" s="18"/>
      <c r="R31" s="18"/>
      <c r="S31" s="18"/>
    </row>
    <row r="32" spans="1:19" x14ac:dyDescent="0.25">
      <c r="A32" s="138"/>
      <c r="B32" s="271" t="s">
        <v>403</v>
      </c>
      <c r="C32" s="134" t="s">
        <v>168</v>
      </c>
      <c r="D32" s="135" t="s">
        <v>338</v>
      </c>
      <c r="E32" s="160">
        <v>4</v>
      </c>
      <c r="F32" s="160">
        <v>30</v>
      </c>
      <c r="G32" s="160">
        <v>3</v>
      </c>
      <c r="H32" s="160">
        <v>0</v>
      </c>
      <c r="I32" s="160">
        <v>5</v>
      </c>
      <c r="J32" s="160">
        <v>2</v>
      </c>
      <c r="K32" s="160">
        <v>0</v>
      </c>
      <c r="L32" s="160">
        <v>0</v>
      </c>
      <c r="M32" s="160">
        <v>17</v>
      </c>
      <c r="N32" s="160">
        <v>2</v>
      </c>
      <c r="O32" s="160">
        <v>5</v>
      </c>
      <c r="P32" s="161">
        <v>34</v>
      </c>
      <c r="Q32" s="18"/>
      <c r="R32" s="18"/>
      <c r="S32" s="18"/>
    </row>
    <row r="33" spans="1:19" x14ac:dyDescent="0.25">
      <c r="A33" s="138"/>
      <c r="B33" s="271" t="s">
        <v>1378</v>
      </c>
      <c r="C33" s="134"/>
      <c r="D33" s="135" t="s">
        <v>361</v>
      </c>
      <c r="E33" s="160">
        <v>6</v>
      </c>
      <c r="F33" s="160">
        <v>26</v>
      </c>
      <c r="G33" s="160">
        <v>29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3</v>
      </c>
      <c r="N33" s="160">
        <v>0</v>
      </c>
      <c r="O33" s="160">
        <v>0</v>
      </c>
      <c r="P33" s="161">
        <v>32</v>
      </c>
      <c r="Q33" s="18"/>
      <c r="R33" s="18"/>
      <c r="S33" s="18"/>
    </row>
    <row r="34" spans="1:19" x14ac:dyDescent="0.25">
      <c r="A34" s="138"/>
      <c r="B34" s="271" t="s">
        <v>1378</v>
      </c>
      <c r="C34" s="134"/>
      <c r="D34" s="135" t="s">
        <v>382</v>
      </c>
      <c r="E34" s="160">
        <v>1</v>
      </c>
      <c r="F34" s="160">
        <v>7</v>
      </c>
      <c r="G34" s="160">
        <v>4</v>
      </c>
      <c r="H34" s="160">
        <v>0</v>
      </c>
      <c r="I34" s="160">
        <v>2</v>
      </c>
      <c r="J34" s="160">
        <v>0</v>
      </c>
      <c r="K34" s="160">
        <v>0</v>
      </c>
      <c r="L34" s="160">
        <v>0</v>
      </c>
      <c r="M34" s="160">
        <v>2</v>
      </c>
      <c r="N34" s="160">
        <v>0</v>
      </c>
      <c r="O34" s="160">
        <v>0</v>
      </c>
      <c r="P34" s="161">
        <v>8</v>
      </c>
      <c r="Q34" s="18"/>
      <c r="R34" s="18"/>
      <c r="S34" s="18"/>
    </row>
    <row r="35" spans="1:19" x14ac:dyDescent="0.25">
      <c r="A35" s="138"/>
      <c r="B35" s="271" t="s">
        <v>432</v>
      </c>
      <c r="C35" s="134" t="s">
        <v>169</v>
      </c>
      <c r="D35" s="135" t="s">
        <v>472</v>
      </c>
      <c r="E35" s="160">
        <v>0</v>
      </c>
      <c r="F35" s="160">
        <v>1</v>
      </c>
      <c r="G35" s="160">
        <v>0</v>
      </c>
      <c r="H35" s="160">
        <v>0</v>
      </c>
      <c r="I35" s="160">
        <v>1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1">
        <v>1</v>
      </c>
      <c r="Q35" s="18"/>
      <c r="R35" s="18"/>
      <c r="S35" s="18"/>
    </row>
    <row r="36" spans="1:19" x14ac:dyDescent="0.25">
      <c r="A36" s="138"/>
      <c r="B36" s="271" t="s">
        <v>1378</v>
      </c>
      <c r="C36" s="134"/>
      <c r="D36" s="135" t="s">
        <v>361</v>
      </c>
      <c r="E36" s="160">
        <v>4</v>
      </c>
      <c r="F36" s="160">
        <v>8</v>
      </c>
      <c r="G36" s="160">
        <v>2</v>
      </c>
      <c r="H36" s="160">
        <v>0</v>
      </c>
      <c r="I36" s="160">
        <v>0</v>
      </c>
      <c r="J36" s="160">
        <v>1</v>
      </c>
      <c r="K36" s="160">
        <v>0</v>
      </c>
      <c r="L36" s="160">
        <v>0</v>
      </c>
      <c r="M36" s="160">
        <v>7</v>
      </c>
      <c r="N36" s="160">
        <v>0</v>
      </c>
      <c r="O36" s="160">
        <v>2</v>
      </c>
      <c r="P36" s="161">
        <v>12</v>
      </c>
      <c r="Q36" s="18"/>
      <c r="R36" s="18"/>
      <c r="S36" s="18"/>
    </row>
    <row r="37" spans="1:19" x14ac:dyDescent="0.25">
      <c r="A37" s="138"/>
      <c r="B37" s="271" t="s">
        <v>430</v>
      </c>
      <c r="C37" s="134" t="s">
        <v>901</v>
      </c>
      <c r="D37" s="135" t="s">
        <v>361</v>
      </c>
      <c r="E37" s="160">
        <v>0</v>
      </c>
      <c r="F37" s="160">
        <v>4</v>
      </c>
      <c r="G37" s="160">
        <v>1</v>
      </c>
      <c r="H37" s="160">
        <v>0</v>
      </c>
      <c r="I37" s="160">
        <v>0</v>
      </c>
      <c r="J37" s="160">
        <v>1</v>
      </c>
      <c r="K37" s="160">
        <v>0</v>
      </c>
      <c r="L37" s="160">
        <v>0</v>
      </c>
      <c r="M37" s="160">
        <v>2</v>
      </c>
      <c r="N37" s="160">
        <v>0</v>
      </c>
      <c r="O37" s="160">
        <v>0</v>
      </c>
      <c r="P37" s="161">
        <v>4</v>
      </c>
      <c r="Q37" s="18"/>
      <c r="R37" s="18"/>
      <c r="S37" s="18"/>
    </row>
    <row r="38" spans="1:19" x14ac:dyDescent="0.25">
      <c r="A38" s="138"/>
      <c r="B38" s="271" t="s">
        <v>429</v>
      </c>
      <c r="C38" s="134" t="s">
        <v>171</v>
      </c>
      <c r="D38" s="135" t="s">
        <v>361</v>
      </c>
      <c r="E38" s="160">
        <v>1</v>
      </c>
      <c r="F38" s="160">
        <v>11</v>
      </c>
      <c r="G38" s="160">
        <v>4</v>
      </c>
      <c r="H38" s="160">
        <v>0</v>
      </c>
      <c r="I38" s="160">
        <v>0</v>
      </c>
      <c r="J38" s="160">
        <v>0</v>
      </c>
      <c r="K38" s="160">
        <v>3</v>
      </c>
      <c r="L38" s="160">
        <v>0</v>
      </c>
      <c r="M38" s="160">
        <v>4</v>
      </c>
      <c r="N38" s="160">
        <v>0</v>
      </c>
      <c r="O38" s="160">
        <v>1</v>
      </c>
      <c r="P38" s="161">
        <v>12</v>
      </c>
      <c r="Q38" s="18"/>
      <c r="R38" s="18"/>
      <c r="S38" s="18"/>
    </row>
    <row r="39" spans="1:19" x14ac:dyDescent="0.25">
      <c r="A39" s="138"/>
      <c r="B39" s="271" t="s">
        <v>405</v>
      </c>
      <c r="C39" s="134" t="s">
        <v>173</v>
      </c>
      <c r="D39" s="135" t="s">
        <v>338</v>
      </c>
      <c r="E39" s="160">
        <v>7</v>
      </c>
      <c r="F39" s="160">
        <v>9</v>
      </c>
      <c r="G39" s="160">
        <v>0</v>
      </c>
      <c r="H39" s="160">
        <v>0</v>
      </c>
      <c r="I39" s="160">
        <v>3</v>
      </c>
      <c r="J39" s="160">
        <v>4</v>
      </c>
      <c r="K39" s="160">
        <v>0</v>
      </c>
      <c r="L39" s="160">
        <v>0</v>
      </c>
      <c r="M39" s="160">
        <v>7</v>
      </c>
      <c r="N39" s="160">
        <v>0</v>
      </c>
      <c r="O39" s="160">
        <v>2</v>
      </c>
      <c r="P39" s="161">
        <v>16</v>
      </c>
      <c r="Q39" s="18"/>
      <c r="R39" s="18"/>
      <c r="S39" s="18"/>
    </row>
    <row r="40" spans="1:19" x14ac:dyDescent="0.25">
      <c r="A40" s="138"/>
      <c r="B40" s="271" t="s">
        <v>1378</v>
      </c>
      <c r="C40" s="134"/>
      <c r="D40" s="135" t="s">
        <v>361</v>
      </c>
      <c r="E40" s="160">
        <v>1</v>
      </c>
      <c r="F40" s="160">
        <v>40</v>
      </c>
      <c r="G40" s="160">
        <v>37</v>
      </c>
      <c r="H40" s="160">
        <v>0</v>
      </c>
      <c r="I40" s="160">
        <v>0</v>
      </c>
      <c r="J40" s="160">
        <v>1</v>
      </c>
      <c r="K40" s="160">
        <v>0</v>
      </c>
      <c r="L40" s="160">
        <v>0</v>
      </c>
      <c r="M40" s="160">
        <v>2</v>
      </c>
      <c r="N40" s="160">
        <v>0</v>
      </c>
      <c r="O40" s="160">
        <v>1</v>
      </c>
      <c r="P40" s="161">
        <v>41</v>
      </c>
      <c r="Q40" s="18"/>
      <c r="R40" s="18"/>
      <c r="S40" s="18"/>
    </row>
    <row r="41" spans="1:19" x14ac:dyDescent="0.25">
      <c r="A41" s="138"/>
      <c r="B41" s="271" t="s">
        <v>1378</v>
      </c>
      <c r="C41" s="134"/>
      <c r="D41" s="135" t="s">
        <v>382</v>
      </c>
      <c r="E41" s="160">
        <v>3</v>
      </c>
      <c r="F41" s="160">
        <v>5</v>
      </c>
      <c r="G41" s="160">
        <v>7</v>
      </c>
      <c r="H41" s="160">
        <v>0</v>
      </c>
      <c r="I41" s="160">
        <v>1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1">
        <v>8</v>
      </c>
      <c r="Q41" s="18"/>
      <c r="R41" s="18"/>
      <c r="S41" s="18"/>
    </row>
    <row r="42" spans="1:19" x14ac:dyDescent="0.25">
      <c r="A42" s="138"/>
      <c r="B42" s="271" t="s">
        <v>428</v>
      </c>
      <c r="C42" s="134" t="s">
        <v>174</v>
      </c>
      <c r="D42" s="135" t="s">
        <v>361</v>
      </c>
      <c r="E42" s="160">
        <v>2</v>
      </c>
      <c r="F42" s="160">
        <v>5</v>
      </c>
      <c r="G42" s="160">
        <v>5</v>
      </c>
      <c r="H42" s="160">
        <v>0</v>
      </c>
      <c r="I42" s="160">
        <v>0</v>
      </c>
      <c r="J42" s="160">
        <v>0</v>
      </c>
      <c r="K42" s="160">
        <v>0</v>
      </c>
      <c r="L42" s="160">
        <v>0</v>
      </c>
      <c r="M42" s="160">
        <v>2</v>
      </c>
      <c r="N42" s="160">
        <v>0</v>
      </c>
      <c r="O42" s="160">
        <v>0</v>
      </c>
      <c r="P42" s="161">
        <v>7</v>
      </c>
      <c r="Q42" s="18"/>
      <c r="R42" s="18"/>
      <c r="S42" s="18"/>
    </row>
    <row r="43" spans="1:19" x14ac:dyDescent="0.25">
      <c r="A43" s="138"/>
      <c r="B43" s="271" t="s">
        <v>444</v>
      </c>
      <c r="C43" s="134" t="s">
        <v>175</v>
      </c>
      <c r="D43" s="135" t="s">
        <v>361</v>
      </c>
      <c r="E43" s="160">
        <v>2</v>
      </c>
      <c r="F43" s="160">
        <v>1</v>
      </c>
      <c r="G43" s="160">
        <v>1</v>
      </c>
      <c r="H43" s="160">
        <v>0</v>
      </c>
      <c r="I43" s="160">
        <v>0</v>
      </c>
      <c r="J43" s="160">
        <v>1</v>
      </c>
      <c r="K43" s="160">
        <v>0</v>
      </c>
      <c r="L43" s="160">
        <v>0</v>
      </c>
      <c r="M43" s="160">
        <v>1</v>
      </c>
      <c r="N43" s="160">
        <v>0</v>
      </c>
      <c r="O43" s="160">
        <v>0</v>
      </c>
      <c r="P43" s="161">
        <v>3</v>
      </c>
      <c r="Q43" s="18"/>
      <c r="R43" s="18"/>
      <c r="S43" s="18"/>
    </row>
    <row r="44" spans="1:19" x14ac:dyDescent="0.25">
      <c r="A44" s="138"/>
      <c r="B44" s="271" t="s">
        <v>1378</v>
      </c>
      <c r="C44" s="134"/>
      <c r="D44" s="135" t="s">
        <v>382</v>
      </c>
      <c r="E44" s="160">
        <v>0</v>
      </c>
      <c r="F44" s="160">
        <v>1</v>
      </c>
      <c r="G44" s="160">
        <v>1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1</v>
      </c>
      <c r="Q44" s="18"/>
      <c r="R44" s="18"/>
      <c r="S44" s="18"/>
    </row>
    <row r="45" spans="1:19" x14ac:dyDescent="0.25">
      <c r="A45" s="138"/>
      <c r="B45" s="271" t="s">
        <v>404</v>
      </c>
      <c r="C45" s="134" t="s">
        <v>176</v>
      </c>
      <c r="D45" s="135" t="s">
        <v>338</v>
      </c>
      <c r="E45" s="160">
        <v>1</v>
      </c>
      <c r="F45" s="160">
        <v>37</v>
      </c>
      <c r="G45" s="160">
        <v>6</v>
      </c>
      <c r="H45" s="160">
        <v>1</v>
      </c>
      <c r="I45" s="160">
        <v>3</v>
      </c>
      <c r="J45" s="160">
        <v>4</v>
      </c>
      <c r="K45" s="160">
        <v>2</v>
      </c>
      <c r="L45" s="160">
        <v>0</v>
      </c>
      <c r="M45" s="160">
        <v>21</v>
      </c>
      <c r="N45" s="160">
        <v>0</v>
      </c>
      <c r="O45" s="160">
        <v>1</v>
      </c>
      <c r="P45" s="161">
        <v>38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361</v>
      </c>
      <c r="E46" s="160">
        <v>5</v>
      </c>
      <c r="F46" s="160">
        <v>70</v>
      </c>
      <c r="G46" s="160">
        <v>58</v>
      </c>
      <c r="H46" s="160">
        <v>0</v>
      </c>
      <c r="I46" s="160">
        <v>5</v>
      </c>
      <c r="J46" s="160">
        <v>3</v>
      </c>
      <c r="K46" s="160">
        <v>0</v>
      </c>
      <c r="L46" s="160">
        <v>0</v>
      </c>
      <c r="M46" s="160">
        <v>8</v>
      </c>
      <c r="N46" s="160">
        <v>0</v>
      </c>
      <c r="O46" s="160">
        <v>1</v>
      </c>
      <c r="P46" s="161">
        <v>75</v>
      </c>
      <c r="Q46" s="18"/>
      <c r="R46" s="18"/>
      <c r="S46" s="18"/>
    </row>
    <row r="47" spans="1:19" x14ac:dyDescent="0.25">
      <c r="A47" s="138"/>
      <c r="B47" s="271" t="s">
        <v>1378</v>
      </c>
      <c r="C47" s="134"/>
      <c r="D47" s="135" t="s">
        <v>382</v>
      </c>
      <c r="E47" s="160">
        <v>0</v>
      </c>
      <c r="F47" s="160">
        <v>6</v>
      </c>
      <c r="G47" s="160">
        <v>2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4</v>
      </c>
      <c r="N47" s="160">
        <v>0</v>
      </c>
      <c r="O47" s="160">
        <v>0</v>
      </c>
      <c r="P47" s="161">
        <v>6</v>
      </c>
      <c r="Q47" s="18"/>
      <c r="R47" s="18"/>
      <c r="S47" s="18"/>
    </row>
    <row r="48" spans="1:19" x14ac:dyDescent="0.25">
      <c r="A48" s="138"/>
      <c r="B48" s="271" t="s">
        <v>412</v>
      </c>
      <c r="C48" s="134" t="s">
        <v>303</v>
      </c>
      <c r="D48" s="135" t="s">
        <v>338</v>
      </c>
      <c r="E48" s="160">
        <v>2</v>
      </c>
      <c r="F48" s="160">
        <v>14</v>
      </c>
      <c r="G48" s="160">
        <v>3</v>
      </c>
      <c r="H48" s="160">
        <v>0</v>
      </c>
      <c r="I48" s="160">
        <v>0</v>
      </c>
      <c r="J48" s="160">
        <v>3</v>
      </c>
      <c r="K48" s="160">
        <v>0</v>
      </c>
      <c r="L48" s="160">
        <v>0</v>
      </c>
      <c r="M48" s="160">
        <v>10</v>
      </c>
      <c r="N48" s="160">
        <v>0</v>
      </c>
      <c r="O48" s="160">
        <v>0</v>
      </c>
      <c r="P48" s="161">
        <v>16</v>
      </c>
      <c r="Q48" s="18"/>
      <c r="R48" s="18"/>
      <c r="S48" s="18"/>
    </row>
    <row r="49" spans="1:19" x14ac:dyDescent="0.25">
      <c r="A49" s="138"/>
      <c r="B49" s="271" t="s">
        <v>454</v>
      </c>
      <c r="C49" s="134" t="s">
        <v>455</v>
      </c>
      <c r="D49" s="135" t="s">
        <v>1447</v>
      </c>
      <c r="E49" s="160">
        <v>1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1</v>
      </c>
      <c r="N49" s="160">
        <v>0</v>
      </c>
      <c r="O49" s="160">
        <v>0</v>
      </c>
      <c r="P49" s="161">
        <v>1</v>
      </c>
      <c r="Q49" s="18"/>
      <c r="R49" s="18"/>
      <c r="S49" s="18"/>
    </row>
    <row r="50" spans="1:19" x14ac:dyDescent="0.25">
      <c r="A50" s="138"/>
      <c r="B50" s="271" t="s">
        <v>452</v>
      </c>
      <c r="C50" s="134" t="s">
        <v>453</v>
      </c>
      <c r="D50" s="135" t="s">
        <v>472</v>
      </c>
      <c r="E50" s="160">
        <v>0</v>
      </c>
      <c r="F50" s="160">
        <v>1</v>
      </c>
      <c r="G50" s="160">
        <v>1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1">
        <v>1</v>
      </c>
      <c r="Q50" s="18"/>
      <c r="R50" s="18"/>
      <c r="S50" s="18"/>
    </row>
    <row r="51" spans="1:19" x14ac:dyDescent="0.25">
      <c r="A51" s="22" t="s">
        <v>177</v>
      </c>
      <c r="B51" s="265" t="s">
        <v>1378</v>
      </c>
      <c r="C51" s="23"/>
      <c r="D51" s="23"/>
      <c r="E51" s="24">
        <v>130</v>
      </c>
      <c r="F51" s="24">
        <v>527</v>
      </c>
      <c r="G51" s="24">
        <v>289</v>
      </c>
      <c r="H51" s="24">
        <v>3</v>
      </c>
      <c r="I51" s="24">
        <v>56</v>
      </c>
      <c r="J51" s="24">
        <v>32</v>
      </c>
      <c r="K51" s="24">
        <v>12</v>
      </c>
      <c r="L51" s="24">
        <v>0</v>
      </c>
      <c r="M51" s="24">
        <v>236</v>
      </c>
      <c r="N51" s="24">
        <v>7</v>
      </c>
      <c r="O51" s="24">
        <v>22</v>
      </c>
      <c r="P51" s="25">
        <v>657</v>
      </c>
      <c r="Q51" s="18"/>
      <c r="R51" s="18"/>
      <c r="S51" s="18"/>
    </row>
    <row r="52" spans="1:19" x14ac:dyDescent="0.25">
      <c r="A52" s="138" t="s">
        <v>115</v>
      </c>
      <c r="B52" s="271" t="s">
        <v>458</v>
      </c>
      <c r="C52" s="134" t="s">
        <v>459</v>
      </c>
      <c r="D52" s="135" t="s">
        <v>471</v>
      </c>
      <c r="E52" s="160">
        <v>2</v>
      </c>
      <c r="F52" s="160">
        <v>1</v>
      </c>
      <c r="G52" s="160">
        <v>0</v>
      </c>
      <c r="H52" s="160">
        <v>0</v>
      </c>
      <c r="I52" s="160">
        <v>0</v>
      </c>
      <c r="J52" s="160">
        <v>1</v>
      </c>
      <c r="K52" s="160">
        <v>0</v>
      </c>
      <c r="L52" s="160">
        <v>0</v>
      </c>
      <c r="M52" s="160">
        <v>2</v>
      </c>
      <c r="N52" s="160">
        <v>0</v>
      </c>
      <c r="O52" s="160">
        <v>0</v>
      </c>
      <c r="P52" s="161">
        <v>3</v>
      </c>
      <c r="Q52" s="18"/>
      <c r="R52" s="18"/>
      <c r="S52" s="18"/>
    </row>
    <row r="53" spans="1:19" x14ac:dyDescent="0.25">
      <c r="A53" s="22" t="s">
        <v>186</v>
      </c>
      <c r="B53" s="265" t="s">
        <v>1378</v>
      </c>
      <c r="C53" s="23"/>
      <c r="D53" s="23"/>
      <c r="E53" s="24">
        <v>2</v>
      </c>
      <c r="F53" s="24">
        <v>1</v>
      </c>
      <c r="G53" s="24">
        <v>0</v>
      </c>
      <c r="H53" s="24">
        <v>0</v>
      </c>
      <c r="I53" s="24">
        <v>0</v>
      </c>
      <c r="J53" s="24">
        <v>1</v>
      </c>
      <c r="K53" s="24">
        <v>0</v>
      </c>
      <c r="L53" s="24">
        <v>0</v>
      </c>
      <c r="M53" s="24">
        <v>2</v>
      </c>
      <c r="N53" s="24">
        <v>0</v>
      </c>
      <c r="O53" s="24">
        <v>0</v>
      </c>
      <c r="P53" s="25">
        <v>3</v>
      </c>
      <c r="Q53" s="18"/>
      <c r="R53" s="18"/>
      <c r="S53" s="18"/>
    </row>
    <row r="54" spans="1:19" x14ac:dyDescent="0.25">
      <c r="A54" s="138" t="s">
        <v>116</v>
      </c>
      <c r="B54" s="271" t="s">
        <v>433</v>
      </c>
      <c r="C54" s="134" t="s">
        <v>187</v>
      </c>
      <c r="D54" s="135" t="s">
        <v>382</v>
      </c>
      <c r="E54" s="160">
        <v>2</v>
      </c>
      <c r="F54" s="160">
        <v>2</v>
      </c>
      <c r="G54" s="160">
        <v>2</v>
      </c>
      <c r="H54" s="160">
        <v>0</v>
      </c>
      <c r="I54" s="160">
        <v>0</v>
      </c>
      <c r="J54" s="160">
        <v>0</v>
      </c>
      <c r="K54" s="160">
        <v>1</v>
      </c>
      <c r="L54" s="160">
        <v>0</v>
      </c>
      <c r="M54" s="160">
        <v>1</v>
      </c>
      <c r="N54" s="160">
        <v>0</v>
      </c>
      <c r="O54" s="160">
        <v>0</v>
      </c>
      <c r="P54" s="161">
        <v>4</v>
      </c>
      <c r="Q54" s="18"/>
      <c r="R54" s="18"/>
      <c r="S54" s="18"/>
    </row>
    <row r="55" spans="1:19" x14ac:dyDescent="0.25">
      <c r="A55" s="22" t="s">
        <v>188</v>
      </c>
      <c r="B55" s="265" t="s">
        <v>1378</v>
      </c>
      <c r="C55" s="23"/>
      <c r="D55" s="23"/>
      <c r="E55" s="24">
        <v>2</v>
      </c>
      <c r="F55" s="24">
        <v>2</v>
      </c>
      <c r="G55" s="24">
        <v>2</v>
      </c>
      <c r="H55" s="24">
        <v>0</v>
      </c>
      <c r="I55" s="24">
        <v>0</v>
      </c>
      <c r="J55" s="24">
        <v>0</v>
      </c>
      <c r="K55" s="24">
        <v>1</v>
      </c>
      <c r="L55" s="24">
        <v>0</v>
      </c>
      <c r="M55" s="24">
        <v>1</v>
      </c>
      <c r="N55" s="24">
        <v>0</v>
      </c>
      <c r="O55" s="24">
        <v>0</v>
      </c>
      <c r="P55" s="25">
        <v>4</v>
      </c>
      <c r="Q55" s="18"/>
      <c r="R55" s="18"/>
      <c r="S55" s="18"/>
    </row>
    <row r="56" spans="1:19" x14ac:dyDescent="0.25">
      <c r="A56" s="138" t="s">
        <v>1445</v>
      </c>
      <c r="B56" s="271" t="s">
        <v>399</v>
      </c>
      <c r="C56" s="134" t="s">
        <v>316</v>
      </c>
      <c r="D56" s="135" t="s">
        <v>471</v>
      </c>
      <c r="E56" s="160">
        <v>2</v>
      </c>
      <c r="F56" s="160">
        <v>1</v>
      </c>
      <c r="G56" s="160">
        <v>0</v>
      </c>
      <c r="H56" s="160">
        <v>0</v>
      </c>
      <c r="I56" s="160">
        <v>0</v>
      </c>
      <c r="J56" s="160">
        <v>0</v>
      </c>
      <c r="K56" s="160">
        <v>1</v>
      </c>
      <c r="L56" s="160">
        <v>0</v>
      </c>
      <c r="M56" s="160">
        <v>2</v>
      </c>
      <c r="N56" s="160">
        <v>0</v>
      </c>
      <c r="O56" s="160">
        <v>0</v>
      </c>
      <c r="P56" s="161">
        <v>3</v>
      </c>
      <c r="Q56" s="18"/>
      <c r="R56" s="18"/>
      <c r="S56" s="18"/>
    </row>
    <row r="57" spans="1:19" x14ac:dyDescent="0.25">
      <c r="A57" s="22" t="s">
        <v>1446</v>
      </c>
      <c r="B57" s="265" t="s">
        <v>1378</v>
      </c>
      <c r="C57" s="23"/>
      <c r="D57" s="23"/>
      <c r="E57" s="24">
        <v>2</v>
      </c>
      <c r="F57" s="24">
        <v>1</v>
      </c>
      <c r="G57" s="24">
        <v>0</v>
      </c>
      <c r="H57" s="24">
        <v>0</v>
      </c>
      <c r="I57" s="24">
        <v>0</v>
      </c>
      <c r="J57" s="24">
        <v>0</v>
      </c>
      <c r="K57" s="24">
        <v>1</v>
      </c>
      <c r="L57" s="24">
        <v>0</v>
      </c>
      <c r="M57" s="24">
        <v>2</v>
      </c>
      <c r="N57" s="24">
        <v>0</v>
      </c>
      <c r="O57" s="24">
        <v>0</v>
      </c>
      <c r="P57" s="25">
        <v>3</v>
      </c>
      <c r="Q57" s="18"/>
      <c r="R57" s="18"/>
      <c r="S57" s="18"/>
    </row>
    <row r="58" spans="1:19" x14ac:dyDescent="0.25">
      <c r="A58" s="138" t="s">
        <v>117</v>
      </c>
      <c r="B58" s="271" t="s">
        <v>442</v>
      </c>
      <c r="C58" s="134" t="s">
        <v>192</v>
      </c>
      <c r="D58" s="135" t="s">
        <v>361</v>
      </c>
      <c r="E58" s="160">
        <v>3</v>
      </c>
      <c r="F58" s="160">
        <v>2</v>
      </c>
      <c r="G58" s="160">
        <v>1</v>
      </c>
      <c r="H58" s="160">
        <v>0</v>
      </c>
      <c r="I58" s="160">
        <v>1</v>
      </c>
      <c r="J58" s="160">
        <v>0</v>
      </c>
      <c r="K58" s="160">
        <v>0</v>
      </c>
      <c r="L58" s="160">
        <v>0</v>
      </c>
      <c r="M58" s="160">
        <v>3</v>
      </c>
      <c r="N58" s="160">
        <v>0</v>
      </c>
      <c r="O58" s="160">
        <v>0</v>
      </c>
      <c r="P58" s="161">
        <v>5</v>
      </c>
      <c r="Q58" s="18"/>
      <c r="R58" s="18"/>
      <c r="S58" s="18"/>
    </row>
    <row r="59" spans="1:19" x14ac:dyDescent="0.25">
      <c r="A59" s="138"/>
      <c r="B59" s="271" t="s">
        <v>417</v>
      </c>
      <c r="C59" s="134" t="s">
        <v>386</v>
      </c>
      <c r="D59" s="135" t="s">
        <v>338</v>
      </c>
      <c r="E59" s="160">
        <v>2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1</v>
      </c>
      <c r="N59" s="160">
        <v>1</v>
      </c>
      <c r="O59" s="160">
        <v>0</v>
      </c>
      <c r="P59" s="161">
        <v>2</v>
      </c>
      <c r="Q59" s="18"/>
      <c r="R59" s="18"/>
      <c r="S59" s="18"/>
    </row>
    <row r="60" spans="1:19" x14ac:dyDescent="0.25">
      <c r="A60" s="138"/>
      <c r="B60" s="271" t="s">
        <v>415</v>
      </c>
      <c r="C60" s="134" t="s">
        <v>194</v>
      </c>
      <c r="D60" s="135" t="s">
        <v>338</v>
      </c>
      <c r="E60" s="160">
        <v>84</v>
      </c>
      <c r="F60" s="160">
        <v>103</v>
      </c>
      <c r="G60" s="160">
        <v>16</v>
      </c>
      <c r="H60" s="160">
        <v>0</v>
      </c>
      <c r="I60" s="160">
        <v>33</v>
      </c>
      <c r="J60" s="160">
        <v>11</v>
      </c>
      <c r="K60" s="160">
        <v>1</v>
      </c>
      <c r="L60" s="160">
        <v>0</v>
      </c>
      <c r="M60" s="160">
        <v>113</v>
      </c>
      <c r="N60" s="160">
        <v>3</v>
      </c>
      <c r="O60" s="160">
        <v>10</v>
      </c>
      <c r="P60" s="161">
        <v>187</v>
      </c>
      <c r="Q60" s="18"/>
      <c r="R60" s="18"/>
      <c r="S60" s="18"/>
    </row>
    <row r="61" spans="1:19" x14ac:dyDescent="0.25">
      <c r="A61" s="138"/>
      <c r="B61" s="271" t="s">
        <v>1378</v>
      </c>
      <c r="C61" s="134"/>
      <c r="D61" s="135" t="s">
        <v>361</v>
      </c>
      <c r="E61" s="160">
        <v>2</v>
      </c>
      <c r="F61" s="160">
        <v>1</v>
      </c>
      <c r="G61" s="160">
        <v>0</v>
      </c>
      <c r="H61" s="160">
        <v>0</v>
      </c>
      <c r="I61" s="160">
        <v>1</v>
      </c>
      <c r="J61" s="160">
        <v>0</v>
      </c>
      <c r="K61" s="160">
        <v>0</v>
      </c>
      <c r="L61" s="160">
        <v>0</v>
      </c>
      <c r="M61" s="160">
        <v>2</v>
      </c>
      <c r="N61" s="160">
        <v>0</v>
      </c>
      <c r="O61" s="160">
        <v>0</v>
      </c>
      <c r="P61" s="161">
        <v>3</v>
      </c>
      <c r="Q61" s="18"/>
      <c r="R61" s="18"/>
      <c r="S61" s="18"/>
    </row>
    <row r="62" spans="1:19" x14ac:dyDescent="0.25">
      <c r="A62" s="138"/>
      <c r="B62" s="271" t="s">
        <v>1378</v>
      </c>
      <c r="C62" s="134"/>
      <c r="D62" s="135" t="s">
        <v>382</v>
      </c>
      <c r="E62" s="160">
        <v>7</v>
      </c>
      <c r="F62" s="160">
        <v>3</v>
      </c>
      <c r="G62" s="160">
        <v>7</v>
      </c>
      <c r="H62" s="160">
        <v>0</v>
      </c>
      <c r="I62" s="160">
        <v>1</v>
      </c>
      <c r="J62" s="160">
        <v>0</v>
      </c>
      <c r="K62" s="160">
        <v>0</v>
      </c>
      <c r="L62" s="160">
        <v>0</v>
      </c>
      <c r="M62" s="160">
        <v>2</v>
      </c>
      <c r="N62" s="160">
        <v>0</v>
      </c>
      <c r="O62" s="160">
        <v>0</v>
      </c>
      <c r="P62" s="161">
        <v>10</v>
      </c>
      <c r="Q62" s="18"/>
      <c r="R62" s="18"/>
      <c r="S62" s="18"/>
    </row>
    <row r="63" spans="1:19" x14ac:dyDescent="0.25">
      <c r="A63" s="138"/>
      <c r="B63" s="271" t="s">
        <v>419</v>
      </c>
      <c r="C63" s="134" t="s">
        <v>310</v>
      </c>
      <c r="D63" s="135" t="s">
        <v>338</v>
      </c>
      <c r="E63" s="160">
        <v>3</v>
      </c>
      <c r="F63" s="160">
        <v>18</v>
      </c>
      <c r="G63" s="160">
        <v>2</v>
      </c>
      <c r="H63" s="160">
        <v>0</v>
      </c>
      <c r="I63" s="160">
        <v>1</v>
      </c>
      <c r="J63" s="160">
        <v>0</v>
      </c>
      <c r="K63" s="160">
        <v>1</v>
      </c>
      <c r="L63" s="160">
        <v>0</v>
      </c>
      <c r="M63" s="160">
        <v>14</v>
      </c>
      <c r="N63" s="160">
        <v>0</v>
      </c>
      <c r="O63" s="160">
        <v>3</v>
      </c>
      <c r="P63" s="161">
        <v>21</v>
      </c>
      <c r="Q63" s="18"/>
      <c r="R63" s="18"/>
      <c r="S63" s="18"/>
    </row>
    <row r="64" spans="1:19" x14ac:dyDescent="0.25">
      <c r="A64" s="138"/>
      <c r="B64" s="271" t="s">
        <v>418</v>
      </c>
      <c r="C64" s="134" t="s">
        <v>195</v>
      </c>
      <c r="D64" s="135" t="s">
        <v>338</v>
      </c>
      <c r="E64" s="160">
        <v>11</v>
      </c>
      <c r="F64" s="160">
        <v>13</v>
      </c>
      <c r="G64" s="160">
        <v>3</v>
      </c>
      <c r="H64" s="160">
        <v>0</v>
      </c>
      <c r="I64" s="160">
        <v>0</v>
      </c>
      <c r="J64" s="160">
        <v>3</v>
      </c>
      <c r="K64" s="160">
        <v>1</v>
      </c>
      <c r="L64" s="160">
        <v>1</v>
      </c>
      <c r="M64" s="160">
        <v>14</v>
      </c>
      <c r="N64" s="160">
        <v>0</v>
      </c>
      <c r="O64" s="160">
        <v>2</v>
      </c>
      <c r="P64" s="161">
        <v>24</v>
      </c>
      <c r="Q64" s="18"/>
      <c r="R64" s="18"/>
      <c r="S64" s="18"/>
    </row>
    <row r="65" spans="1:19" x14ac:dyDescent="0.25">
      <c r="A65" s="138"/>
      <c r="B65" s="271" t="s">
        <v>1378</v>
      </c>
      <c r="C65" s="134"/>
      <c r="D65" s="135" t="s">
        <v>361</v>
      </c>
      <c r="E65" s="160">
        <v>2</v>
      </c>
      <c r="F65" s="160">
        <v>2</v>
      </c>
      <c r="G65" s="160">
        <v>2</v>
      </c>
      <c r="H65" s="160">
        <v>0</v>
      </c>
      <c r="I65" s="160">
        <v>1</v>
      </c>
      <c r="J65" s="160">
        <v>0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4</v>
      </c>
      <c r="Q65" s="18"/>
      <c r="R65" s="18"/>
      <c r="S65" s="18"/>
    </row>
    <row r="66" spans="1:19" x14ac:dyDescent="0.25">
      <c r="A66" s="138"/>
      <c r="B66" s="271" t="s">
        <v>1378</v>
      </c>
      <c r="C66" s="134"/>
      <c r="D66" s="135" t="s">
        <v>382</v>
      </c>
      <c r="E66" s="160">
        <v>18</v>
      </c>
      <c r="F66" s="160">
        <v>4</v>
      </c>
      <c r="G66" s="160">
        <v>12</v>
      </c>
      <c r="H66" s="160">
        <v>1</v>
      </c>
      <c r="I66" s="160">
        <v>2</v>
      </c>
      <c r="J66" s="160">
        <v>1</v>
      </c>
      <c r="K66" s="160">
        <v>0</v>
      </c>
      <c r="L66" s="160">
        <v>0</v>
      </c>
      <c r="M66" s="160">
        <v>6</v>
      </c>
      <c r="N66" s="160">
        <v>0</v>
      </c>
      <c r="O66" s="160">
        <v>0</v>
      </c>
      <c r="P66" s="161">
        <v>22</v>
      </c>
      <c r="Q66" s="18"/>
      <c r="R66" s="18"/>
      <c r="S66" s="18"/>
    </row>
    <row r="67" spans="1:19" x14ac:dyDescent="0.25">
      <c r="A67" s="138"/>
      <c r="B67" s="271" t="s">
        <v>398</v>
      </c>
      <c r="C67" s="134" t="s">
        <v>198</v>
      </c>
      <c r="D67" s="135" t="s">
        <v>338</v>
      </c>
      <c r="E67" s="160">
        <v>3</v>
      </c>
      <c r="F67" s="160">
        <v>8</v>
      </c>
      <c r="G67" s="160">
        <v>0</v>
      </c>
      <c r="H67" s="160">
        <v>0</v>
      </c>
      <c r="I67" s="160">
        <v>2</v>
      </c>
      <c r="J67" s="160">
        <v>3</v>
      </c>
      <c r="K67" s="160">
        <v>0</v>
      </c>
      <c r="L67" s="160">
        <v>0</v>
      </c>
      <c r="M67" s="160">
        <v>6</v>
      </c>
      <c r="N67" s="160">
        <v>0</v>
      </c>
      <c r="O67" s="160">
        <v>0</v>
      </c>
      <c r="P67" s="161">
        <v>11</v>
      </c>
      <c r="Q67" s="18"/>
      <c r="R67" s="18"/>
      <c r="S67" s="18"/>
    </row>
    <row r="68" spans="1:19" x14ac:dyDescent="0.25">
      <c r="A68" s="138"/>
      <c r="B68" s="271" t="s">
        <v>397</v>
      </c>
      <c r="C68" s="134" t="s">
        <v>314</v>
      </c>
      <c r="D68" s="135" t="s">
        <v>338</v>
      </c>
      <c r="E68" s="160">
        <v>8</v>
      </c>
      <c r="F68" s="160">
        <v>4</v>
      </c>
      <c r="G68" s="160">
        <v>0</v>
      </c>
      <c r="H68" s="160">
        <v>0</v>
      </c>
      <c r="I68" s="160">
        <v>0</v>
      </c>
      <c r="J68" s="160">
        <v>1</v>
      </c>
      <c r="K68" s="160">
        <v>0</v>
      </c>
      <c r="L68" s="160">
        <v>0</v>
      </c>
      <c r="M68" s="160">
        <v>10</v>
      </c>
      <c r="N68" s="160">
        <v>0</v>
      </c>
      <c r="O68" s="160">
        <v>1</v>
      </c>
      <c r="P68" s="161">
        <v>12</v>
      </c>
      <c r="Q68" s="18"/>
      <c r="R68" s="18"/>
      <c r="S68" s="18"/>
    </row>
    <row r="69" spans="1:19" x14ac:dyDescent="0.25">
      <c r="A69" s="138"/>
      <c r="B69" s="271" t="s">
        <v>420</v>
      </c>
      <c r="C69" s="134" t="s">
        <v>205</v>
      </c>
      <c r="D69" s="135" t="s">
        <v>338</v>
      </c>
      <c r="E69" s="160">
        <v>2</v>
      </c>
      <c r="F69" s="160">
        <v>10</v>
      </c>
      <c r="G69" s="160">
        <v>0</v>
      </c>
      <c r="H69" s="160">
        <v>0</v>
      </c>
      <c r="I69" s="160">
        <v>0</v>
      </c>
      <c r="J69" s="160">
        <v>1</v>
      </c>
      <c r="K69" s="160">
        <v>0</v>
      </c>
      <c r="L69" s="160">
        <v>0</v>
      </c>
      <c r="M69" s="160">
        <v>10</v>
      </c>
      <c r="N69" s="160">
        <v>0</v>
      </c>
      <c r="O69" s="160">
        <v>1</v>
      </c>
      <c r="P69" s="161">
        <v>12</v>
      </c>
      <c r="Q69" s="18"/>
      <c r="R69" s="18"/>
      <c r="S69" s="18"/>
    </row>
    <row r="70" spans="1:19" x14ac:dyDescent="0.25">
      <c r="A70" s="138"/>
      <c r="B70" s="271" t="s">
        <v>1378</v>
      </c>
      <c r="C70" s="134"/>
      <c r="D70" s="135" t="s">
        <v>361</v>
      </c>
      <c r="E70" s="160">
        <v>1</v>
      </c>
      <c r="F70" s="160">
        <v>3</v>
      </c>
      <c r="G70" s="160">
        <v>0</v>
      </c>
      <c r="H70" s="160">
        <v>0</v>
      </c>
      <c r="I70" s="160">
        <v>0</v>
      </c>
      <c r="J70" s="160">
        <v>1</v>
      </c>
      <c r="K70" s="160">
        <v>0</v>
      </c>
      <c r="L70" s="160">
        <v>0</v>
      </c>
      <c r="M70" s="160">
        <v>3</v>
      </c>
      <c r="N70" s="160">
        <v>0</v>
      </c>
      <c r="O70" s="160">
        <v>0</v>
      </c>
      <c r="P70" s="161">
        <v>4</v>
      </c>
      <c r="Q70" s="18"/>
      <c r="R70" s="18"/>
      <c r="S70" s="18"/>
    </row>
    <row r="71" spans="1:19" x14ac:dyDescent="0.25">
      <c r="A71" s="138"/>
      <c r="B71" s="271" t="s">
        <v>416</v>
      </c>
      <c r="C71" s="134" t="s">
        <v>211</v>
      </c>
      <c r="D71" s="135" t="s">
        <v>338</v>
      </c>
      <c r="E71" s="160">
        <v>10</v>
      </c>
      <c r="F71" s="160">
        <v>15</v>
      </c>
      <c r="G71" s="160">
        <v>1</v>
      </c>
      <c r="H71" s="160">
        <v>0</v>
      </c>
      <c r="I71" s="160">
        <v>3</v>
      </c>
      <c r="J71" s="160">
        <v>0</v>
      </c>
      <c r="K71" s="160">
        <v>3</v>
      </c>
      <c r="L71" s="160">
        <v>0</v>
      </c>
      <c r="M71" s="160">
        <v>17</v>
      </c>
      <c r="N71" s="160">
        <v>1</v>
      </c>
      <c r="O71" s="160">
        <v>0</v>
      </c>
      <c r="P71" s="161">
        <v>25</v>
      </c>
      <c r="Q71" s="18"/>
      <c r="R71" s="18"/>
      <c r="S71" s="18"/>
    </row>
    <row r="72" spans="1:19" x14ac:dyDescent="0.25">
      <c r="A72" s="138"/>
      <c r="B72" s="271" t="s">
        <v>1378</v>
      </c>
      <c r="C72" s="134"/>
      <c r="D72" s="135" t="s">
        <v>361</v>
      </c>
      <c r="E72" s="160">
        <v>1</v>
      </c>
      <c r="F72" s="160">
        <v>3</v>
      </c>
      <c r="G72" s="160">
        <v>1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2</v>
      </c>
      <c r="N72" s="160">
        <v>1</v>
      </c>
      <c r="O72" s="160">
        <v>0</v>
      </c>
      <c r="P72" s="161">
        <v>4</v>
      </c>
      <c r="Q72" s="18"/>
      <c r="R72" s="18"/>
      <c r="S72" s="18"/>
    </row>
    <row r="73" spans="1:19" x14ac:dyDescent="0.25">
      <c r="A73" s="138"/>
      <c r="B73" s="271" t="s">
        <v>1378</v>
      </c>
      <c r="C73" s="134"/>
      <c r="D73" s="135" t="s">
        <v>382</v>
      </c>
      <c r="E73" s="160">
        <v>1</v>
      </c>
      <c r="F73" s="160">
        <v>2</v>
      </c>
      <c r="G73" s="160">
        <v>2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1</v>
      </c>
      <c r="P73" s="161">
        <v>3</v>
      </c>
      <c r="Q73" s="18"/>
      <c r="R73" s="18"/>
      <c r="S73" s="18"/>
    </row>
    <row r="74" spans="1:19" x14ac:dyDescent="0.25">
      <c r="A74" s="138"/>
      <c r="B74" s="271" t="s">
        <v>440</v>
      </c>
      <c r="C74" s="134" t="s">
        <v>213</v>
      </c>
      <c r="D74" s="135" t="s">
        <v>361</v>
      </c>
      <c r="E74" s="160">
        <v>1</v>
      </c>
      <c r="F74" s="160">
        <v>1</v>
      </c>
      <c r="G74" s="160">
        <v>0</v>
      </c>
      <c r="H74" s="160">
        <v>0</v>
      </c>
      <c r="I74" s="160">
        <v>1</v>
      </c>
      <c r="J74" s="160">
        <v>0</v>
      </c>
      <c r="K74" s="160">
        <v>0</v>
      </c>
      <c r="L74" s="160">
        <v>0</v>
      </c>
      <c r="M74" s="160">
        <v>1</v>
      </c>
      <c r="N74" s="160">
        <v>0</v>
      </c>
      <c r="O74" s="160">
        <v>0</v>
      </c>
      <c r="P74" s="161">
        <v>2</v>
      </c>
      <c r="Q74" s="18"/>
      <c r="R74" s="18"/>
      <c r="S74" s="18"/>
    </row>
    <row r="75" spans="1:19" x14ac:dyDescent="0.25">
      <c r="A75" s="138"/>
      <c r="B75" s="271" t="s">
        <v>422</v>
      </c>
      <c r="C75" s="134" t="s">
        <v>318</v>
      </c>
      <c r="D75" s="135" t="s">
        <v>338</v>
      </c>
      <c r="E75" s="160">
        <v>2</v>
      </c>
      <c r="F75" s="160">
        <v>12</v>
      </c>
      <c r="G75" s="160">
        <v>1</v>
      </c>
      <c r="H75" s="160">
        <v>0</v>
      </c>
      <c r="I75" s="160">
        <v>3</v>
      </c>
      <c r="J75" s="160">
        <v>0</v>
      </c>
      <c r="K75" s="160">
        <v>1</v>
      </c>
      <c r="L75" s="160">
        <v>0</v>
      </c>
      <c r="M75" s="160">
        <v>7</v>
      </c>
      <c r="N75" s="160">
        <v>1</v>
      </c>
      <c r="O75" s="160">
        <v>1</v>
      </c>
      <c r="P75" s="161">
        <v>14</v>
      </c>
      <c r="Q75" s="18"/>
      <c r="R75" s="18"/>
      <c r="S75" s="18"/>
    </row>
    <row r="76" spans="1:19" x14ac:dyDescent="0.25">
      <c r="A76" s="138"/>
      <c r="B76" s="271" t="s">
        <v>421</v>
      </c>
      <c r="C76" s="134" t="s">
        <v>216</v>
      </c>
      <c r="D76" s="135" t="s">
        <v>338</v>
      </c>
      <c r="E76" s="160">
        <v>3</v>
      </c>
      <c r="F76" s="160">
        <v>4</v>
      </c>
      <c r="G76" s="160">
        <v>0</v>
      </c>
      <c r="H76" s="160">
        <v>0</v>
      </c>
      <c r="I76" s="160">
        <v>0</v>
      </c>
      <c r="J76" s="160">
        <v>1</v>
      </c>
      <c r="K76" s="160">
        <v>0</v>
      </c>
      <c r="L76" s="160">
        <v>0</v>
      </c>
      <c r="M76" s="160">
        <v>5</v>
      </c>
      <c r="N76" s="160">
        <v>1</v>
      </c>
      <c r="O76" s="160">
        <v>0</v>
      </c>
      <c r="P76" s="161">
        <v>7</v>
      </c>
      <c r="Q76" s="18"/>
      <c r="R76" s="18"/>
      <c r="S76" s="18"/>
    </row>
    <row r="77" spans="1:19" x14ac:dyDescent="0.25">
      <c r="A77" s="138"/>
      <c r="B77" s="271" t="s">
        <v>1378</v>
      </c>
      <c r="C77" s="134"/>
      <c r="D77" s="135" t="s">
        <v>361</v>
      </c>
      <c r="E77" s="160">
        <v>4</v>
      </c>
      <c r="F77" s="160">
        <v>9</v>
      </c>
      <c r="G77" s="160">
        <v>6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7</v>
      </c>
      <c r="N77" s="160">
        <v>0</v>
      </c>
      <c r="O77" s="160">
        <v>0</v>
      </c>
      <c r="P77" s="161">
        <v>13</v>
      </c>
      <c r="Q77" s="18"/>
      <c r="R77" s="18"/>
      <c r="S77" s="18"/>
    </row>
    <row r="78" spans="1:19" x14ac:dyDescent="0.25">
      <c r="A78" s="138"/>
      <c r="B78" s="271" t="s">
        <v>1378</v>
      </c>
      <c r="C78" s="134"/>
      <c r="D78" s="135" t="s">
        <v>382</v>
      </c>
      <c r="E78" s="160">
        <v>1</v>
      </c>
      <c r="F78" s="160">
        <v>5</v>
      </c>
      <c r="G78" s="160">
        <v>5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1</v>
      </c>
      <c r="N78" s="160">
        <v>0</v>
      </c>
      <c r="O78" s="160">
        <v>0</v>
      </c>
      <c r="P78" s="161">
        <v>6</v>
      </c>
      <c r="Q78" s="18"/>
      <c r="R78" s="18"/>
      <c r="S78" s="18"/>
    </row>
    <row r="79" spans="1:19" x14ac:dyDescent="0.25">
      <c r="A79" s="138"/>
      <c r="B79" s="271" t="s">
        <v>443</v>
      </c>
      <c r="C79" s="134" t="s">
        <v>351</v>
      </c>
      <c r="D79" s="135" t="s">
        <v>361</v>
      </c>
      <c r="E79" s="160">
        <v>0</v>
      </c>
      <c r="F79" s="160">
        <v>1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1</v>
      </c>
      <c r="N79" s="160">
        <v>0</v>
      </c>
      <c r="O79" s="160">
        <v>0</v>
      </c>
      <c r="P79" s="161">
        <v>1</v>
      </c>
      <c r="Q79" s="18"/>
      <c r="R79" s="18"/>
      <c r="S79" s="18"/>
    </row>
    <row r="80" spans="1:19" x14ac:dyDescent="0.25">
      <c r="A80" s="22" t="s">
        <v>222</v>
      </c>
      <c r="B80" s="265" t="s">
        <v>1378</v>
      </c>
      <c r="C80" s="23"/>
      <c r="D80" s="23"/>
      <c r="E80" s="24">
        <v>169</v>
      </c>
      <c r="F80" s="24">
        <v>223</v>
      </c>
      <c r="G80" s="24">
        <v>59</v>
      </c>
      <c r="H80" s="24">
        <v>1</v>
      </c>
      <c r="I80" s="24">
        <v>49</v>
      </c>
      <c r="J80" s="24">
        <v>22</v>
      </c>
      <c r="K80" s="24">
        <v>7</v>
      </c>
      <c r="L80" s="24">
        <v>1</v>
      </c>
      <c r="M80" s="24">
        <v>226</v>
      </c>
      <c r="N80" s="24">
        <v>8</v>
      </c>
      <c r="O80" s="24">
        <v>19</v>
      </c>
      <c r="P80" s="25">
        <v>392</v>
      </c>
      <c r="Q80" s="18"/>
      <c r="R80" s="18"/>
      <c r="S80" s="18"/>
    </row>
    <row r="81" spans="1:19" x14ac:dyDescent="0.25">
      <c r="A81" s="138" t="s">
        <v>20</v>
      </c>
      <c r="B81" s="271" t="s">
        <v>435</v>
      </c>
      <c r="C81" s="134" t="s">
        <v>263</v>
      </c>
      <c r="D81" s="135" t="s">
        <v>361</v>
      </c>
      <c r="E81" s="160">
        <v>1</v>
      </c>
      <c r="F81" s="160">
        <v>0</v>
      </c>
      <c r="G81" s="160">
        <v>1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1">
        <v>1</v>
      </c>
      <c r="Q81" s="18"/>
      <c r="R81" s="18"/>
      <c r="S81" s="18"/>
    </row>
    <row r="82" spans="1:19" x14ac:dyDescent="0.25">
      <c r="A82" s="138"/>
      <c r="B82" s="271" t="s">
        <v>1378</v>
      </c>
      <c r="C82" s="134"/>
      <c r="D82" s="135" t="s">
        <v>382</v>
      </c>
      <c r="E82" s="160">
        <v>2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1</v>
      </c>
      <c r="L82" s="160">
        <v>0</v>
      </c>
      <c r="M82" s="160">
        <v>1</v>
      </c>
      <c r="N82" s="160">
        <v>0</v>
      </c>
      <c r="O82" s="160">
        <v>0</v>
      </c>
      <c r="P82" s="161">
        <v>2</v>
      </c>
      <c r="Q82" s="18"/>
      <c r="R82" s="18"/>
      <c r="S82" s="18"/>
    </row>
    <row r="83" spans="1:19" x14ac:dyDescent="0.25">
      <c r="A83" s="138"/>
      <c r="B83" s="271" t="s">
        <v>434</v>
      </c>
      <c r="C83" s="134" t="s">
        <v>228</v>
      </c>
      <c r="D83" s="135" t="s">
        <v>361</v>
      </c>
      <c r="E83" s="160">
        <v>1</v>
      </c>
      <c r="F83" s="160">
        <v>0</v>
      </c>
      <c r="G83" s="160">
        <v>0</v>
      </c>
      <c r="H83" s="160">
        <v>0</v>
      </c>
      <c r="I83" s="160">
        <v>1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1">
        <v>1</v>
      </c>
      <c r="Q83" s="18"/>
      <c r="R83" s="18"/>
      <c r="S83" s="18"/>
    </row>
    <row r="84" spans="1:19" x14ac:dyDescent="0.25">
      <c r="A84" s="138"/>
      <c r="B84" s="271" t="s">
        <v>1378</v>
      </c>
      <c r="C84" s="134"/>
      <c r="D84" s="135" t="s">
        <v>382</v>
      </c>
      <c r="E84" s="160">
        <v>2</v>
      </c>
      <c r="F84" s="160">
        <v>0</v>
      </c>
      <c r="G84" s="160">
        <v>2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1">
        <v>2</v>
      </c>
      <c r="Q84" s="18"/>
      <c r="R84" s="18"/>
      <c r="S84" s="18"/>
    </row>
    <row r="85" spans="1:19" x14ac:dyDescent="0.25">
      <c r="A85" s="138"/>
      <c r="B85" s="271" t="s">
        <v>441</v>
      </c>
      <c r="C85" s="134" t="s">
        <v>229</v>
      </c>
      <c r="D85" s="135" t="s">
        <v>361</v>
      </c>
      <c r="E85" s="160">
        <v>14</v>
      </c>
      <c r="F85" s="160">
        <v>19</v>
      </c>
      <c r="G85" s="160">
        <v>2</v>
      </c>
      <c r="H85" s="160">
        <v>0</v>
      </c>
      <c r="I85" s="160">
        <v>4</v>
      </c>
      <c r="J85" s="160">
        <v>0</v>
      </c>
      <c r="K85" s="160">
        <v>2</v>
      </c>
      <c r="L85" s="160">
        <v>0</v>
      </c>
      <c r="M85" s="160">
        <v>22</v>
      </c>
      <c r="N85" s="160">
        <v>1</v>
      </c>
      <c r="O85" s="160">
        <v>2</v>
      </c>
      <c r="P85" s="161">
        <v>33</v>
      </c>
      <c r="Q85" s="18"/>
      <c r="R85" s="18"/>
      <c r="S85" s="18"/>
    </row>
    <row r="86" spans="1:19" x14ac:dyDescent="0.25">
      <c r="A86" s="138"/>
      <c r="B86" s="271" t="s">
        <v>446</v>
      </c>
      <c r="C86" s="134" t="s">
        <v>231</v>
      </c>
      <c r="D86" s="135" t="s">
        <v>361</v>
      </c>
      <c r="E86" s="160">
        <v>1</v>
      </c>
      <c r="F86" s="160">
        <v>8</v>
      </c>
      <c r="G86" s="160">
        <v>3</v>
      </c>
      <c r="H86" s="160">
        <v>0</v>
      </c>
      <c r="I86" s="160">
        <v>1</v>
      </c>
      <c r="J86" s="160">
        <v>0</v>
      </c>
      <c r="K86" s="160">
        <v>0</v>
      </c>
      <c r="L86" s="160">
        <v>0</v>
      </c>
      <c r="M86" s="160">
        <v>4</v>
      </c>
      <c r="N86" s="160">
        <v>1</v>
      </c>
      <c r="O86" s="160">
        <v>0</v>
      </c>
      <c r="P86" s="161">
        <v>9</v>
      </c>
      <c r="Q86" s="18"/>
      <c r="R86" s="18"/>
      <c r="S86" s="18"/>
    </row>
    <row r="87" spans="1:19" x14ac:dyDescent="0.25">
      <c r="A87" s="138"/>
      <c r="B87" s="271" t="s">
        <v>1378</v>
      </c>
      <c r="C87" s="134"/>
      <c r="D87" s="135" t="s">
        <v>471</v>
      </c>
      <c r="E87" s="160">
        <v>1</v>
      </c>
      <c r="F87" s="160">
        <v>3</v>
      </c>
      <c r="G87" s="160">
        <v>0</v>
      </c>
      <c r="H87" s="160">
        <v>0</v>
      </c>
      <c r="I87" s="160">
        <v>2</v>
      </c>
      <c r="J87" s="160">
        <v>0</v>
      </c>
      <c r="K87" s="160">
        <v>2</v>
      </c>
      <c r="L87" s="160">
        <v>0</v>
      </c>
      <c r="M87" s="160">
        <v>0</v>
      </c>
      <c r="N87" s="160">
        <v>0</v>
      </c>
      <c r="O87" s="160">
        <v>0</v>
      </c>
      <c r="P87" s="161">
        <v>4</v>
      </c>
      <c r="Q87" s="18"/>
      <c r="R87" s="18"/>
      <c r="S87" s="18"/>
    </row>
    <row r="88" spans="1:19" x14ac:dyDescent="0.25">
      <c r="A88" s="138"/>
      <c r="B88" s="271" t="s">
        <v>436</v>
      </c>
      <c r="C88" s="134" t="s">
        <v>232</v>
      </c>
      <c r="D88" s="135" t="s">
        <v>361</v>
      </c>
      <c r="E88" s="160">
        <v>1</v>
      </c>
      <c r="F88" s="160">
        <v>1</v>
      </c>
      <c r="G88" s="160">
        <v>0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2</v>
      </c>
      <c r="N88" s="160">
        <v>0</v>
      </c>
      <c r="O88" s="160">
        <v>0</v>
      </c>
      <c r="P88" s="161">
        <v>2</v>
      </c>
      <c r="Q88" s="18"/>
      <c r="R88" s="18"/>
      <c r="S88" s="18"/>
    </row>
    <row r="89" spans="1:19" x14ac:dyDescent="0.25">
      <c r="A89" s="138"/>
      <c r="B89" s="271" t="s">
        <v>1378</v>
      </c>
      <c r="C89" s="134"/>
      <c r="D89" s="135" t="s">
        <v>382</v>
      </c>
      <c r="E89" s="160">
        <v>2</v>
      </c>
      <c r="F89" s="160">
        <v>1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3</v>
      </c>
      <c r="N89" s="160">
        <v>0</v>
      </c>
      <c r="O89" s="160">
        <v>0</v>
      </c>
      <c r="P89" s="161">
        <v>3</v>
      </c>
      <c r="Q89" s="18"/>
      <c r="R89" s="18"/>
      <c r="S89" s="18"/>
    </row>
    <row r="90" spans="1:19" x14ac:dyDescent="0.25">
      <c r="A90" s="138"/>
      <c r="B90" s="271" t="s">
        <v>424</v>
      </c>
      <c r="C90" s="134" t="s">
        <v>233</v>
      </c>
      <c r="D90" s="135" t="s">
        <v>382</v>
      </c>
      <c r="E90" s="160">
        <v>1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1</v>
      </c>
      <c r="N90" s="160">
        <v>0</v>
      </c>
      <c r="O90" s="160">
        <v>0</v>
      </c>
      <c r="P90" s="161">
        <v>1</v>
      </c>
      <c r="Q90" s="18"/>
      <c r="R90" s="18"/>
      <c r="S90" s="18"/>
    </row>
    <row r="91" spans="1:19" x14ac:dyDescent="0.25">
      <c r="A91" s="138"/>
      <c r="B91" s="271" t="s">
        <v>449</v>
      </c>
      <c r="C91" s="134" t="s">
        <v>390</v>
      </c>
      <c r="D91" s="135" t="s">
        <v>382</v>
      </c>
      <c r="E91" s="160">
        <v>1</v>
      </c>
      <c r="F91" s="160">
        <v>1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2</v>
      </c>
      <c r="N91" s="160">
        <v>0</v>
      </c>
      <c r="O91" s="160">
        <v>0</v>
      </c>
      <c r="P91" s="161">
        <v>2</v>
      </c>
      <c r="Q91" s="18"/>
      <c r="R91" s="18"/>
      <c r="S91" s="18"/>
    </row>
    <row r="92" spans="1:19" x14ac:dyDescent="0.25">
      <c r="A92" s="138"/>
      <c r="B92" s="271" t="s">
        <v>438</v>
      </c>
      <c r="C92" s="134" t="s">
        <v>235</v>
      </c>
      <c r="D92" s="135" t="s">
        <v>361</v>
      </c>
      <c r="E92" s="160">
        <v>0</v>
      </c>
      <c r="F92" s="160">
        <v>1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1</v>
      </c>
      <c r="N92" s="160">
        <v>0</v>
      </c>
      <c r="O92" s="160">
        <v>0</v>
      </c>
      <c r="P92" s="161">
        <v>1</v>
      </c>
      <c r="Q92" s="18"/>
      <c r="R92" s="18"/>
      <c r="S92" s="18"/>
    </row>
    <row r="93" spans="1:19" x14ac:dyDescent="0.25">
      <c r="A93" s="138"/>
      <c r="B93" s="271" t="s">
        <v>1378</v>
      </c>
      <c r="C93" s="134"/>
      <c r="D93" s="135" t="s">
        <v>382</v>
      </c>
      <c r="E93" s="160">
        <v>6</v>
      </c>
      <c r="F93" s="160">
        <v>1</v>
      </c>
      <c r="G93" s="160">
        <v>0</v>
      </c>
      <c r="H93" s="160">
        <v>0</v>
      </c>
      <c r="I93" s="160">
        <v>0</v>
      </c>
      <c r="J93" s="160">
        <v>2</v>
      </c>
      <c r="K93" s="160">
        <v>0</v>
      </c>
      <c r="L93" s="160">
        <v>0</v>
      </c>
      <c r="M93" s="160">
        <v>5</v>
      </c>
      <c r="N93" s="160">
        <v>0</v>
      </c>
      <c r="O93" s="160">
        <v>0</v>
      </c>
      <c r="P93" s="161">
        <v>7</v>
      </c>
      <c r="Q93" s="18"/>
      <c r="R93" s="18"/>
      <c r="S93" s="18"/>
    </row>
    <row r="94" spans="1:19" x14ac:dyDescent="0.25">
      <c r="A94" s="138"/>
      <c r="B94" s="271" t="s">
        <v>437</v>
      </c>
      <c r="C94" s="134" t="s">
        <v>237</v>
      </c>
      <c r="D94" s="135" t="s">
        <v>361</v>
      </c>
      <c r="E94" s="160">
        <v>2</v>
      </c>
      <c r="F94" s="160">
        <v>1</v>
      </c>
      <c r="G94" s="160">
        <v>0</v>
      </c>
      <c r="H94" s="160">
        <v>0</v>
      </c>
      <c r="I94" s="160">
        <v>1</v>
      </c>
      <c r="J94" s="160">
        <v>0</v>
      </c>
      <c r="K94" s="160">
        <v>0</v>
      </c>
      <c r="L94" s="160">
        <v>0</v>
      </c>
      <c r="M94" s="160">
        <v>2</v>
      </c>
      <c r="N94" s="160">
        <v>0</v>
      </c>
      <c r="O94" s="160">
        <v>0</v>
      </c>
      <c r="P94" s="161">
        <v>3</v>
      </c>
      <c r="Q94" s="18"/>
      <c r="R94" s="18"/>
      <c r="S94" s="18"/>
    </row>
    <row r="95" spans="1:19" x14ac:dyDescent="0.25">
      <c r="A95" s="138"/>
      <c r="B95" s="271" t="s">
        <v>1378</v>
      </c>
      <c r="C95" s="134"/>
      <c r="D95" s="135" t="s">
        <v>382</v>
      </c>
      <c r="E95" s="160">
        <v>4</v>
      </c>
      <c r="F95" s="160">
        <v>5</v>
      </c>
      <c r="G95" s="160">
        <v>3</v>
      </c>
      <c r="H95" s="160">
        <v>0</v>
      </c>
      <c r="I95" s="160">
        <v>0</v>
      </c>
      <c r="J95" s="160">
        <v>0</v>
      </c>
      <c r="K95" s="160">
        <v>1</v>
      </c>
      <c r="L95" s="160">
        <v>0</v>
      </c>
      <c r="M95" s="160">
        <v>5</v>
      </c>
      <c r="N95" s="160">
        <v>0</v>
      </c>
      <c r="O95" s="160">
        <v>0</v>
      </c>
      <c r="P95" s="161">
        <v>9</v>
      </c>
      <c r="Q95" s="18"/>
      <c r="R95" s="18"/>
      <c r="S95" s="18"/>
    </row>
    <row r="96" spans="1:19" x14ac:dyDescent="0.25">
      <c r="A96" s="22" t="s">
        <v>239</v>
      </c>
      <c r="B96" s="265" t="s">
        <v>1378</v>
      </c>
      <c r="C96" s="23"/>
      <c r="D96" s="23"/>
      <c r="E96" s="24">
        <v>39</v>
      </c>
      <c r="F96" s="24">
        <v>41</v>
      </c>
      <c r="G96" s="24">
        <v>11</v>
      </c>
      <c r="H96" s="24">
        <v>0</v>
      </c>
      <c r="I96" s="24">
        <v>9</v>
      </c>
      <c r="J96" s="24">
        <v>2</v>
      </c>
      <c r="K96" s="24">
        <v>6</v>
      </c>
      <c r="L96" s="24">
        <v>0</v>
      </c>
      <c r="M96" s="24">
        <v>48</v>
      </c>
      <c r="N96" s="24">
        <v>2</v>
      </c>
      <c r="O96" s="24">
        <v>2</v>
      </c>
      <c r="P96" s="25">
        <v>80</v>
      </c>
      <c r="Q96" s="18"/>
      <c r="R96" s="18"/>
      <c r="S96" s="18"/>
    </row>
    <row r="97" spans="1:19" x14ac:dyDescent="0.25">
      <c r="A97" s="138" t="s">
        <v>121</v>
      </c>
      <c r="B97" s="271" t="s">
        <v>424</v>
      </c>
      <c r="C97" s="134" t="s">
        <v>233</v>
      </c>
      <c r="D97" s="135" t="s">
        <v>361</v>
      </c>
      <c r="E97" s="160">
        <v>6</v>
      </c>
      <c r="F97" s="160">
        <v>3</v>
      </c>
      <c r="G97" s="160">
        <v>8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1</v>
      </c>
      <c r="N97" s="160">
        <v>0</v>
      </c>
      <c r="O97" s="160">
        <v>0</v>
      </c>
      <c r="P97" s="161">
        <v>9</v>
      </c>
      <c r="Q97" s="18"/>
      <c r="R97" s="18"/>
      <c r="S97" s="18"/>
    </row>
    <row r="98" spans="1:19" x14ac:dyDescent="0.25">
      <c r="A98" s="138"/>
      <c r="B98" s="271" t="s">
        <v>423</v>
      </c>
      <c r="C98" s="134" t="s">
        <v>326</v>
      </c>
      <c r="D98" s="135" t="s">
        <v>338</v>
      </c>
      <c r="E98" s="160">
        <v>17</v>
      </c>
      <c r="F98" s="160">
        <v>3</v>
      </c>
      <c r="G98" s="160">
        <v>0</v>
      </c>
      <c r="H98" s="160">
        <v>0</v>
      </c>
      <c r="I98" s="160">
        <v>2</v>
      </c>
      <c r="J98" s="160">
        <v>0</v>
      </c>
      <c r="K98" s="160">
        <v>0</v>
      </c>
      <c r="L98" s="160">
        <v>0</v>
      </c>
      <c r="M98" s="160">
        <v>16</v>
      </c>
      <c r="N98" s="160">
        <v>0</v>
      </c>
      <c r="O98" s="160">
        <v>2</v>
      </c>
      <c r="P98" s="161">
        <v>20</v>
      </c>
      <c r="Q98" s="18"/>
      <c r="R98" s="18"/>
      <c r="S98" s="18"/>
    </row>
    <row r="99" spans="1:19" x14ac:dyDescent="0.25">
      <c r="A99" s="138"/>
      <c r="B99" s="271" t="s">
        <v>1378</v>
      </c>
      <c r="C99" s="134"/>
      <c r="D99" s="135" t="s">
        <v>472</v>
      </c>
      <c r="E99" s="160">
        <v>4</v>
      </c>
      <c r="F99" s="160">
        <v>4</v>
      </c>
      <c r="G99" s="160">
        <v>1</v>
      </c>
      <c r="H99" s="160">
        <v>0</v>
      </c>
      <c r="I99" s="160">
        <v>0</v>
      </c>
      <c r="J99" s="160">
        <v>1</v>
      </c>
      <c r="K99" s="160">
        <v>0</v>
      </c>
      <c r="L99" s="160">
        <v>0</v>
      </c>
      <c r="M99" s="160">
        <v>6</v>
      </c>
      <c r="N99" s="160">
        <v>0</v>
      </c>
      <c r="O99" s="160">
        <v>0</v>
      </c>
      <c r="P99" s="161">
        <v>8</v>
      </c>
      <c r="Q99" s="18"/>
      <c r="R99" s="18"/>
      <c r="S99" s="18"/>
    </row>
    <row r="100" spans="1:19" x14ac:dyDescent="0.25">
      <c r="A100" s="22" t="s">
        <v>251</v>
      </c>
      <c r="B100" s="265" t="s">
        <v>1378</v>
      </c>
      <c r="C100" s="23"/>
      <c r="D100" s="23"/>
      <c r="E100" s="24">
        <v>27</v>
      </c>
      <c r="F100" s="24">
        <v>10</v>
      </c>
      <c r="G100" s="24">
        <v>9</v>
      </c>
      <c r="H100" s="24">
        <v>0</v>
      </c>
      <c r="I100" s="24">
        <v>2</v>
      </c>
      <c r="J100" s="24">
        <v>1</v>
      </c>
      <c r="K100" s="24">
        <v>0</v>
      </c>
      <c r="L100" s="24">
        <v>0</v>
      </c>
      <c r="M100" s="24">
        <v>23</v>
      </c>
      <c r="N100" s="24">
        <v>0</v>
      </c>
      <c r="O100" s="24">
        <v>2</v>
      </c>
      <c r="P100" s="25">
        <v>37</v>
      </c>
      <c r="Q100" s="18"/>
      <c r="R100" s="18"/>
      <c r="S100" s="18"/>
    </row>
    <row r="101" spans="1:19" customFormat="1" ht="15.75" thickBot="1" x14ac:dyDescent="0.3">
      <c r="A101" s="26" t="s">
        <v>15</v>
      </c>
      <c r="B101" s="267"/>
      <c r="C101" s="27"/>
      <c r="D101" s="27"/>
      <c r="E101" s="28">
        <v>409</v>
      </c>
      <c r="F101" s="28">
        <v>820</v>
      </c>
      <c r="G101" s="28">
        <v>372</v>
      </c>
      <c r="H101" s="28">
        <v>5</v>
      </c>
      <c r="I101" s="28">
        <v>116</v>
      </c>
      <c r="J101" s="28">
        <v>70</v>
      </c>
      <c r="K101" s="28">
        <v>29</v>
      </c>
      <c r="L101" s="28">
        <v>1</v>
      </c>
      <c r="M101" s="28">
        <v>573</v>
      </c>
      <c r="N101" s="28">
        <v>17</v>
      </c>
      <c r="O101" s="28">
        <v>46</v>
      </c>
      <c r="P101" s="29">
        <v>1229</v>
      </c>
    </row>
  </sheetData>
  <mergeCells count="3">
    <mergeCell ref="A1:P1"/>
    <mergeCell ref="A2:P2"/>
    <mergeCell ref="A3:P3"/>
  </mergeCells>
  <conditionalFormatting sqref="R99">
    <cfRule type="cellIs" dxfId="5" priority="2" operator="equal">
      <formula>"Error"</formula>
    </cfRule>
  </conditionalFormatting>
  <conditionalFormatting sqref="R101">
    <cfRule type="cellIs" dxfId="4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0" orientation="landscape" r:id="rId1"/>
  <rowBreaks count="1" manualBreakCount="1">
    <brk id="51" max="15" man="1"/>
  </rowBreaks>
  <ignoredErrors>
    <ignoredError sqref="B5:B28 B32:B47 B51 B53:B55 B57:B58 B60:B62 B64:B67 B69:B74 B76:B78 B80:B9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showGridLines="0" zoomScaleNormal="100" zoomScaleSheetLayoutView="100" workbookViewId="0">
      <pane ySplit="4" topLeftCell="A74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8.8554687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8.8554687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8.8554687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8.8554687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8.8554687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8.8554687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8.8554687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8.8554687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8.8554687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8.8554687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8.8554687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8.8554687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8.8554687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8.8554687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8.8554687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8.8554687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8.8554687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8.8554687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8.8554687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8.8554687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8.8554687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8.8554687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8.8554687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8.8554687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8.8554687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8.8554687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8.8554687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8.8554687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8.8554687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8.8554687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8.8554687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8.8554687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8.8554687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8.8554687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8.8554687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8.8554687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8.8554687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8.8554687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8.8554687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8.8554687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8.8554687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8.8554687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8.8554687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8.8554687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8.8554687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8.8554687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8.8554687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8.8554687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8.8554687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8.8554687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8.8554687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8.8554687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8.8554687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8.8554687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8.8554687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8.8554687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8.8554687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8.8554687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8.8554687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8.8554687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8.8554687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8.8554687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8.8554687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8.85546875" style="18"/>
  </cols>
  <sheetData>
    <row r="1" spans="1:19" ht="18.75" x14ac:dyDescent="0.3">
      <c r="A1" s="376" t="s">
        <v>23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18"/>
      <c r="R1" s="318" t="s">
        <v>1423</v>
      </c>
      <c r="S1" s="18"/>
    </row>
    <row r="2" spans="1:19" ht="15.75" x14ac:dyDescent="0.25">
      <c r="A2" s="370" t="s">
        <v>470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18"/>
      <c r="R2" s="18"/>
      <c r="S2" s="18"/>
    </row>
    <row r="3" spans="1:19" ht="16.5" thickBot="1" x14ac:dyDescent="0.3">
      <c r="A3" s="375" t="s">
        <v>391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271" t="s">
        <v>415</v>
      </c>
      <c r="C5" s="134" t="s">
        <v>194</v>
      </c>
      <c r="D5" s="135" t="s">
        <v>338</v>
      </c>
      <c r="E5" s="160">
        <v>1</v>
      </c>
      <c r="F5" s="160">
        <v>0</v>
      </c>
      <c r="G5" s="160">
        <v>0</v>
      </c>
      <c r="H5" s="160">
        <v>0</v>
      </c>
      <c r="I5" s="160">
        <v>0</v>
      </c>
      <c r="J5" s="160">
        <v>0</v>
      </c>
      <c r="K5" s="160">
        <v>0</v>
      </c>
      <c r="L5" s="160">
        <v>0</v>
      </c>
      <c r="M5" s="160">
        <v>0</v>
      </c>
      <c r="N5" s="160">
        <v>0</v>
      </c>
      <c r="O5" s="160">
        <v>1</v>
      </c>
      <c r="P5" s="161">
        <v>1</v>
      </c>
      <c r="Q5" s="18"/>
      <c r="R5" s="18"/>
      <c r="S5" s="18"/>
    </row>
    <row r="6" spans="1:19" x14ac:dyDescent="0.25">
      <c r="A6" s="138"/>
      <c r="B6" s="271" t="s">
        <v>425</v>
      </c>
      <c r="C6" s="134" t="s">
        <v>141</v>
      </c>
      <c r="D6" s="135" t="s">
        <v>338</v>
      </c>
      <c r="E6" s="160">
        <v>2</v>
      </c>
      <c r="F6" s="160">
        <v>1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2</v>
      </c>
      <c r="N6" s="160">
        <v>0</v>
      </c>
      <c r="O6" s="160">
        <v>1</v>
      </c>
      <c r="P6" s="161">
        <v>3</v>
      </c>
      <c r="Q6" s="18"/>
      <c r="R6" s="18"/>
      <c r="S6" s="18"/>
    </row>
    <row r="7" spans="1:19" x14ac:dyDescent="0.25">
      <c r="A7" s="138"/>
      <c r="B7" s="271" t="s">
        <v>1378</v>
      </c>
      <c r="C7" s="134"/>
      <c r="D7" s="135" t="s">
        <v>361</v>
      </c>
      <c r="E7" s="160">
        <v>17</v>
      </c>
      <c r="F7" s="160">
        <v>7</v>
      </c>
      <c r="G7" s="160">
        <v>1</v>
      </c>
      <c r="H7" s="160">
        <v>1</v>
      </c>
      <c r="I7" s="160">
        <v>0</v>
      </c>
      <c r="J7" s="160">
        <v>5</v>
      </c>
      <c r="K7" s="160">
        <v>0</v>
      </c>
      <c r="L7" s="160">
        <v>0</v>
      </c>
      <c r="M7" s="160">
        <v>17</v>
      </c>
      <c r="N7" s="160">
        <v>0</v>
      </c>
      <c r="O7" s="160">
        <v>0</v>
      </c>
      <c r="P7" s="161">
        <v>24</v>
      </c>
      <c r="Q7" s="18"/>
      <c r="R7" s="18"/>
      <c r="S7" s="18"/>
    </row>
    <row r="8" spans="1:19" x14ac:dyDescent="0.25">
      <c r="A8" s="138"/>
      <c r="B8" s="271" t="s">
        <v>1378</v>
      </c>
      <c r="C8" s="134"/>
      <c r="D8" s="135" t="s">
        <v>471</v>
      </c>
      <c r="E8" s="160">
        <v>6</v>
      </c>
      <c r="F8" s="160">
        <v>2</v>
      </c>
      <c r="G8" s="160">
        <v>0</v>
      </c>
      <c r="H8" s="160">
        <v>0</v>
      </c>
      <c r="I8" s="160">
        <v>0</v>
      </c>
      <c r="J8" s="160">
        <v>5</v>
      </c>
      <c r="K8" s="160">
        <v>0</v>
      </c>
      <c r="L8" s="160">
        <v>0</v>
      </c>
      <c r="M8" s="160">
        <v>3</v>
      </c>
      <c r="N8" s="160">
        <v>0</v>
      </c>
      <c r="O8" s="160">
        <v>0</v>
      </c>
      <c r="P8" s="161">
        <v>8</v>
      </c>
      <c r="Q8" s="18"/>
      <c r="R8" s="18"/>
      <c r="S8" s="18"/>
    </row>
    <row r="9" spans="1:19" x14ac:dyDescent="0.25">
      <c r="A9" s="138"/>
      <c r="B9" s="271" t="s">
        <v>1378</v>
      </c>
      <c r="C9" s="134"/>
      <c r="D9" s="135" t="s">
        <v>382</v>
      </c>
      <c r="E9" s="160">
        <v>5</v>
      </c>
      <c r="F9" s="160">
        <v>2</v>
      </c>
      <c r="G9" s="160">
        <v>3</v>
      </c>
      <c r="H9" s="160">
        <v>0</v>
      </c>
      <c r="I9" s="160">
        <v>1</v>
      </c>
      <c r="J9" s="160">
        <v>2</v>
      </c>
      <c r="K9" s="160">
        <v>0</v>
      </c>
      <c r="L9" s="160">
        <v>0</v>
      </c>
      <c r="M9" s="160">
        <v>1</v>
      </c>
      <c r="N9" s="160">
        <v>0</v>
      </c>
      <c r="O9" s="160">
        <v>0</v>
      </c>
      <c r="P9" s="161">
        <v>7</v>
      </c>
      <c r="Q9" s="18"/>
      <c r="R9" s="18"/>
      <c r="S9" s="18"/>
    </row>
    <row r="10" spans="1:19" x14ac:dyDescent="0.25">
      <c r="A10" s="138"/>
      <c r="B10" s="271" t="s">
        <v>426</v>
      </c>
      <c r="C10" s="134" t="s">
        <v>143</v>
      </c>
      <c r="D10" s="135" t="s">
        <v>361</v>
      </c>
      <c r="E10" s="160">
        <v>0</v>
      </c>
      <c r="F10" s="160">
        <v>1</v>
      </c>
      <c r="G10" s="160">
        <v>1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1">
        <v>1</v>
      </c>
      <c r="Q10" s="18"/>
      <c r="R10" s="18"/>
      <c r="S10" s="18"/>
    </row>
    <row r="11" spans="1:19" x14ac:dyDescent="0.25">
      <c r="A11" s="138"/>
      <c r="B11" s="271" t="s">
        <v>1378</v>
      </c>
      <c r="C11" s="134"/>
      <c r="D11" s="135" t="s">
        <v>382</v>
      </c>
      <c r="E11" s="160">
        <v>5</v>
      </c>
      <c r="F11" s="160">
        <v>0</v>
      </c>
      <c r="G11" s="160">
        <v>1</v>
      </c>
      <c r="H11" s="160">
        <v>0</v>
      </c>
      <c r="I11" s="160">
        <v>0</v>
      </c>
      <c r="J11" s="160">
        <v>1</v>
      </c>
      <c r="K11" s="160">
        <v>0</v>
      </c>
      <c r="L11" s="160">
        <v>0</v>
      </c>
      <c r="M11" s="160">
        <v>3</v>
      </c>
      <c r="N11" s="160">
        <v>0</v>
      </c>
      <c r="O11" s="160">
        <v>0</v>
      </c>
      <c r="P11" s="161">
        <v>5</v>
      </c>
      <c r="Q11" s="18"/>
      <c r="R11" s="18"/>
      <c r="S11" s="18"/>
    </row>
    <row r="12" spans="1:19" x14ac:dyDescent="0.25">
      <c r="A12" s="138"/>
      <c r="B12" s="271" t="s">
        <v>421</v>
      </c>
      <c r="C12" s="134" t="s">
        <v>216</v>
      </c>
      <c r="D12" s="135" t="s">
        <v>338</v>
      </c>
      <c r="E12" s="160">
        <v>0</v>
      </c>
      <c r="F12" s="160">
        <v>1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1</v>
      </c>
      <c r="N12" s="160">
        <v>0</v>
      </c>
      <c r="O12" s="160">
        <v>0</v>
      </c>
      <c r="P12" s="161">
        <v>1</v>
      </c>
      <c r="Q12" s="18"/>
      <c r="R12" s="18"/>
      <c r="S12" s="18"/>
    </row>
    <row r="13" spans="1:19" x14ac:dyDescent="0.25">
      <c r="A13" s="22" t="s">
        <v>162</v>
      </c>
      <c r="B13" s="265" t="s">
        <v>1378</v>
      </c>
      <c r="C13" s="23"/>
      <c r="D13" s="23"/>
      <c r="E13" s="24">
        <v>36</v>
      </c>
      <c r="F13" s="24">
        <v>14</v>
      </c>
      <c r="G13" s="24">
        <v>6</v>
      </c>
      <c r="H13" s="24">
        <v>1</v>
      </c>
      <c r="I13" s="24">
        <v>1</v>
      </c>
      <c r="J13" s="24">
        <v>13</v>
      </c>
      <c r="K13" s="24">
        <v>0</v>
      </c>
      <c r="L13" s="24">
        <v>0</v>
      </c>
      <c r="M13" s="24">
        <v>27</v>
      </c>
      <c r="N13" s="24">
        <v>0</v>
      </c>
      <c r="O13" s="24">
        <v>2</v>
      </c>
      <c r="P13" s="25">
        <v>50</v>
      </c>
      <c r="Q13" s="18"/>
      <c r="R13" s="18"/>
      <c r="S13" s="18"/>
    </row>
    <row r="14" spans="1:19" x14ac:dyDescent="0.25">
      <c r="A14" s="138" t="s">
        <v>114</v>
      </c>
      <c r="B14" s="271" t="s">
        <v>400</v>
      </c>
      <c r="C14" s="134" t="s">
        <v>163</v>
      </c>
      <c r="D14" s="135" t="s">
        <v>338</v>
      </c>
      <c r="E14" s="160">
        <v>8</v>
      </c>
      <c r="F14" s="160">
        <v>15</v>
      </c>
      <c r="G14" s="160">
        <v>1</v>
      </c>
      <c r="H14" s="160">
        <v>0</v>
      </c>
      <c r="I14" s="160">
        <v>4</v>
      </c>
      <c r="J14" s="160">
        <v>0</v>
      </c>
      <c r="K14" s="160">
        <v>0</v>
      </c>
      <c r="L14" s="160">
        <v>0</v>
      </c>
      <c r="M14" s="160">
        <v>18</v>
      </c>
      <c r="N14" s="160">
        <v>0</v>
      </c>
      <c r="O14" s="160">
        <v>0</v>
      </c>
      <c r="P14" s="161">
        <v>23</v>
      </c>
      <c r="Q14" s="18"/>
      <c r="R14" s="18"/>
      <c r="S14" s="18"/>
    </row>
    <row r="15" spans="1:19" x14ac:dyDescent="0.25">
      <c r="A15" s="138"/>
      <c r="B15" s="271" t="s">
        <v>1378</v>
      </c>
      <c r="C15" s="134"/>
      <c r="D15" s="135" t="s">
        <v>361</v>
      </c>
      <c r="E15" s="160">
        <v>7</v>
      </c>
      <c r="F15" s="160">
        <v>11</v>
      </c>
      <c r="G15" s="160">
        <v>8</v>
      </c>
      <c r="H15" s="160">
        <v>0</v>
      </c>
      <c r="I15" s="160">
        <v>2</v>
      </c>
      <c r="J15" s="160">
        <v>0</v>
      </c>
      <c r="K15" s="160">
        <v>0</v>
      </c>
      <c r="L15" s="160">
        <v>0</v>
      </c>
      <c r="M15" s="160">
        <v>8</v>
      </c>
      <c r="N15" s="160">
        <v>0</v>
      </c>
      <c r="O15" s="160">
        <v>0</v>
      </c>
      <c r="P15" s="161">
        <v>18</v>
      </c>
      <c r="Q15" s="18"/>
      <c r="R15" s="18"/>
      <c r="S15" s="18"/>
    </row>
    <row r="16" spans="1:19" x14ac:dyDescent="0.25">
      <c r="A16" s="138"/>
      <c r="B16" s="271" t="s">
        <v>1378</v>
      </c>
      <c r="C16" s="134"/>
      <c r="D16" s="135" t="s">
        <v>382</v>
      </c>
      <c r="E16" s="160">
        <v>2</v>
      </c>
      <c r="F16" s="160">
        <v>2</v>
      </c>
      <c r="G16" s="160">
        <v>1</v>
      </c>
      <c r="H16" s="160">
        <v>0</v>
      </c>
      <c r="I16" s="160">
        <v>0</v>
      </c>
      <c r="J16" s="160">
        <v>1</v>
      </c>
      <c r="K16" s="160">
        <v>0</v>
      </c>
      <c r="L16" s="160">
        <v>0</v>
      </c>
      <c r="M16" s="160">
        <v>2</v>
      </c>
      <c r="N16" s="160">
        <v>0</v>
      </c>
      <c r="O16" s="160">
        <v>0</v>
      </c>
      <c r="P16" s="161">
        <v>4</v>
      </c>
      <c r="Q16" s="18"/>
      <c r="R16" s="18"/>
      <c r="S16" s="18"/>
    </row>
    <row r="17" spans="1:19" x14ac:dyDescent="0.25">
      <c r="A17" s="138"/>
      <c r="B17" s="271" t="s">
        <v>401</v>
      </c>
      <c r="C17" s="134" t="s">
        <v>164</v>
      </c>
      <c r="D17" s="135" t="s">
        <v>338</v>
      </c>
      <c r="E17" s="160">
        <v>7</v>
      </c>
      <c r="F17" s="160">
        <v>20</v>
      </c>
      <c r="G17" s="160">
        <v>1</v>
      </c>
      <c r="H17" s="160">
        <v>0</v>
      </c>
      <c r="I17" s="160">
        <v>3</v>
      </c>
      <c r="J17" s="160">
        <v>2</v>
      </c>
      <c r="K17" s="160">
        <v>2</v>
      </c>
      <c r="L17" s="160">
        <v>1</v>
      </c>
      <c r="M17" s="160">
        <v>15</v>
      </c>
      <c r="N17" s="160">
        <v>0</v>
      </c>
      <c r="O17" s="160">
        <v>3</v>
      </c>
      <c r="P17" s="161">
        <v>27</v>
      </c>
      <c r="Q17" s="18"/>
      <c r="R17" s="18"/>
      <c r="S17" s="18"/>
    </row>
    <row r="18" spans="1:19" x14ac:dyDescent="0.25">
      <c r="A18" s="138"/>
      <c r="B18" s="271" t="s">
        <v>1378</v>
      </c>
      <c r="C18" s="134"/>
      <c r="D18" s="135" t="s">
        <v>361</v>
      </c>
      <c r="E18" s="160">
        <v>3</v>
      </c>
      <c r="F18" s="160">
        <v>5</v>
      </c>
      <c r="G18" s="160">
        <v>5</v>
      </c>
      <c r="H18" s="160">
        <v>0</v>
      </c>
      <c r="I18" s="160">
        <v>1</v>
      </c>
      <c r="J18" s="160">
        <v>0</v>
      </c>
      <c r="K18" s="160">
        <v>0</v>
      </c>
      <c r="L18" s="160">
        <v>0</v>
      </c>
      <c r="M18" s="160">
        <v>2</v>
      </c>
      <c r="N18" s="160">
        <v>0</v>
      </c>
      <c r="O18" s="160">
        <v>0</v>
      </c>
      <c r="P18" s="161">
        <v>8</v>
      </c>
      <c r="Q18" s="18"/>
      <c r="R18" s="18"/>
      <c r="S18" s="18"/>
    </row>
    <row r="19" spans="1:19" x14ac:dyDescent="0.25">
      <c r="A19" s="138"/>
      <c r="B19" s="271" t="s">
        <v>1378</v>
      </c>
      <c r="C19" s="134"/>
      <c r="D19" s="135" t="s">
        <v>382</v>
      </c>
      <c r="E19" s="160">
        <v>1</v>
      </c>
      <c r="F19" s="160">
        <v>2</v>
      </c>
      <c r="G19" s="160">
        <v>1</v>
      </c>
      <c r="H19" s="160">
        <v>0</v>
      </c>
      <c r="I19" s="160">
        <v>1</v>
      </c>
      <c r="J19" s="160">
        <v>0</v>
      </c>
      <c r="K19" s="160">
        <v>0</v>
      </c>
      <c r="L19" s="160">
        <v>0</v>
      </c>
      <c r="M19" s="160">
        <v>1</v>
      </c>
      <c r="N19" s="160">
        <v>0</v>
      </c>
      <c r="O19" s="160">
        <v>0</v>
      </c>
      <c r="P19" s="161">
        <v>3</v>
      </c>
      <c r="Q19" s="18"/>
      <c r="R19" s="18"/>
      <c r="S19" s="18"/>
    </row>
    <row r="20" spans="1:19" x14ac:dyDescent="0.25">
      <c r="A20" s="138"/>
      <c r="B20" s="271" t="s">
        <v>402</v>
      </c>
      <c r="C20" s="134" t="s">
        <v>166</v>
      </c>
      <c r="D20" s="135" t="s">
        <v>338</v>
      </c>
      <c r="E20" s="160">
        <v>6</v>
      </c>
      <c r="F20" s="160">
        <v>20</v>
      </c>
      <c r="G20" s="160">
        <v>1</v>
      </c>
      <c r="H20" s="160">
        <v>0</v>
      </c>
      <c r="I20" s="160">
        <v>2</v>
      </c>
      <c r="J20" s="160">
        <v>1</v>
      </c>
      <c r="K20" s="160">
        <v>0</v>
      </c>
      <c r="L20" s="160">
        <v>0</v>
      </c>
      <c r="M20" s="160">
        <v>19</v>
      </c>
      <c r="N20" s="160">
        <v>1</v>
      </c>
      <c r="O20" s="160">
        <v>2</v>
      </c>
      <c r="P20" s="161">
        <v>26</v>
      </c>
      <c r="Q20" s="18"/>
      <c r="R20" s="18"/>
      <c r="S20" s="18"/>
    </row>
    <row r="21" spans="1:19" x14ac:dyDescent="0.25">
      <c r="A21" s="138"/>
      <c r="B21" s="271" t="s">
        <v>1378</v>
      </c>
      <c r="C21" s="134"/>
      <c r="D21" s="135" t="s">
        <v>361</v>
      </c>
      <c r="E21" s="160">
        <v>6</v>
      </c>
      <c r="F21" s="160">
        <v>27</v>
      </c>
      <c r="G21" s="160">
        <v>15</v>
      </c>
      <c r="H21" s="160">
        <v>0</v>
      </c>
      <c r="I21" s="160">
        <v>1</v>
      </c>
      <c r="J21" s="160">
        <v>0</v>
      </c>
      <c r="K21" s="160">
        <v>1</v>
      </c>
      <c r="L21" s="160">
        <v>0</v>
      </c>
      <c r="M21" s="160">
        <v>16</v>
      </c>
      <c r="N21" s="160">
        <v>0</v>
      </c>
      <c r="O21" s="160">
        <v>0</v>
      </c>
      <c r="P21" s="161">
        <v>33</v>
      </c>
      <c r="Q21" s="18"/>
      <c r="R21" s="18"/>
      <c r="S21" s="18"/>
    </row>
    <row r="22" spans="1:19" x14ac:dyDescent="0.25">
      <c r="A22" s="138"/>
      <c r="B22" s="271" t="s">
        <v>1378</v>
      </c>
      <c r="C22" s="134"/>
      <c r="D22" s="135" t="s">
        <v>382</v>
      </c>
      <c r="E22" s="160">
        <v>1</v>
      </c>
      <c r="F22" s="160">
        <v>3</v>
      </c>
      <c r="G22" s="160">
        <v>4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1">
        <v>4</v>
      </c>
      <c r="Q22" s="18"/>
      <c r="R22" s="18"/>
      <c r="S22" s="18"/>
    </row>
    <row r="23" spans="1:19" x14ac:dyDescent="0.25">
      <c r="A23" s="138"/>
      <c r="B23" s="271" t="s">
        <v>398</v>
      </c>
      <c r="C23" s="134" t="s">
        <v>198</v>
      </c>
      <c r="D23" s="135" t="s">
        <v>338</v>
      </c>
      <c r="E23" s="160">
        <v>12</v>
      </c>
      <c r="F23" s="160">
        <v>38</v>
      </c>
      <c r="G23" s="160">
        <v>6</v>
      </c>
      <c r="H23" s="160">
        <v>0</v>
      </c>
      <c r="I23" s="160">
        <v>7</v>
      </c>
      <c r="J23" s="160">
        <v>3</v>
      </c>
      <c r="K23" s="160">
        <v>0</v>
      </c>
      <c r="L23" s="160">
        <v>0</v>
      </c>
      <c r="M23" s="160">
        <v>24</v>
      </c>
      <c r="N23" s="160">
        <v>6</v>
      </c>
      <c r="O23" s="160">
        <v>4</v>
      </c>
      <c r="P23" s="161">
        <v>50</v>
      </c>
      <c r="Q23" s="18"/>
      <c r="R23" s="18"/>
      <c r="S23" s="18"/>
    </row>
    <row r="24" spans="1:19" x14ac:dyDescent="0.25">
      <c r="A24" s="138"/>
      <c r="B24" s="271" t="s">
        <v>1378</v>
      </c>
      <c r="C24" s="134"/>
      <c r="D24" s="135" t="s">
        <v>361</v>
      </c>
      <c r="E24" s="160">
        <v>20</v>
      </c>
      <c r="F24" s="160">
        <v>43</v>
      </c>
      <c r="G24" s="160">
        <v>59</v>
      </c>
      <c r="H24" s="160">
        <v>0</v>
      </c>
      <c r="I24" s="160">
        <v>1</v>
      </c>
      <c r="J24" s="160">
        <v>0</v>
      </c>
      <c r="K24" s="160">
        <v>0</v>
      </c>
      <c r="L24" s="160">
        <v>0</v>
      </c>
      <c r="M24" s="160">
        <v>2</v>
      </c>
      <c r="N24" s="160">
        <v>1</v>
      </c>
      <c r="O24" s="160">
        <v>0</v>
      </c>
      <c r="P24" s="161">
        <v>63</v>
      </c>
      <c r="Q24" s="18"/>
      <c r="R24" s="18"/>
      <c r="S24" s="18"/>
    </row>
    <row r="25" spans="1:19" x14ac:dyDescent="0.25">
      <c r="A25" s="138"/>
      <c r="B25" s="271" t="s">
        <v>1378</v>
      </c>
      <c r="C25" s="134"/>
      <c r="D25" s="135" t="s">
        <v>382</v>
      </c>
      <c r="E25" s="160">
        <v>4</v>
      </c>
      <c r="F25" s="160">
        <v>9</v>
      </c>
      <c r="G25" s="160">
        <v>6</v>
      </c>
      <c r="H25" s="160">
        <v>0</v>
      </c>
      <c r="I25" s="160">
        <v>4</v>
      </c>
      <c r="J25" s="160">
        <v>0</v>
      </c>
      <c r="K25" s="160">
        <v>0</v>
      </c>
      <c r="L25" s="160">
        <v>0</v>
      </c>
      <c r="M25" s="160">
        <v>3</v>
      </c>
      <c r="N25" s="160">
        <v>0</v>
      </c>
      <c r="O25" s="160">
        <v>0</v>
      </c>
      <c r="P25" s="161">
        <v>13</v>
      </c>
      <c r="Q25" s="18"/>
      <c r="R25" s="18"/>
      <c r="S25" s="18"/>
    </row>
    <row r="26" spans="1:19" x14ac:dyDescent="0.25">
      <c r="A26" s="138"/>
      <c r="B26" s="271" t="s">
        <v>427</v>
      </c>
      <c r="C26" s="134" t="s">
        <v>167</v>
      </c>
      <c r="D26" s="135" t="s">
        <v>361</v>
      </c>
      <c r="E26" s="160">
        <v>4</v>
      </c>
      <c r="F26" s="160">
        <v>13</v>
      </c>
      <c r="G26" s="160">
        <v>15</v>
      </c>
      <c r="H26" s="160">
        <v>0</v>
      </c>
      <c r="I26" s="160">
        <v>0</v>
      </c>
      <c r="J26" s="160">
        <v>0</v>
      </c>
      <c r="K26" s="160">
        <v>1</v>
      </c>
      <c r="L26" s="160">
        <v>0</v>
      </c>
      <c r="M26" s="160">
        <v>1</v>
      </c>
      <c r="N26" s="160">
        <v>0</v>
      </c>
      <c r="O26" s="160">
        <v>0</v>
      </c>
      <c r="P26" s="161">
        <v>17</v>
      </c>
      <c r="Q26" s="18"/>
      <c r="R26" s="18"/>
      <c r="S26" s="18"/>
    </row>
    <row r="27" spans="1:19" x14ac:dyDescent="0.25">
      <c r="A27" s="138"/>
      <c r="B27" s="271" t="s">
        <v>1378</v>
      </c>
      <c r="C27" s="134"/>
      <c r="D27" s="135" t="s">
        <v>382</v>
      </c>
      <c r="E27" s="160">
        <v>0</v>
      </c>
      <c r="F27" s="160">
        <v>1</v>
      </c>
      <c r="G27" s="160">
        <v>1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1">
        <v>1</v>
      </c>
      <c r="Q27" s="18"/>
      <c r="R27" s="18"/>
      <c r="S27" s="18"/>
    </row>
    <row r="28" spans="1:19" x14ac:dyDescent="0.25">
      <c r="A28" s="138"/>
      <c r="B28" s="271" t="s">
        <v>414</v>
      </c>
      <c r="C28" s="134" t="s">
        <v>328</v>
      </c>
      <c r="D28" s="135" t="s">
        <v>338</v>
      </c>
      <c r="E28" s="160">
        <v>1</v>
      </c>
      <c r="F28" s="160">
        <v>5</v>
      </c>
      <c r="G28" s="160">
        <v>1</v>
      </c>
      <c r="H28" s="160">
        <v>0</v>
      </c>
      <c r="I28" s="160">
        <v>1</v>
      </c>
      <c r="J28" s="160">
        <v>3</v>
      </c>
      <c r="K28" s="160">
        <v>0</v>
      </c>
      <c r="L28" s="160">
        <v>0</v>
      </c>
      <c r="M28" s="160">
        <v>1</v>
      </c>
      <c r="N28" s="160">
        <v>0</v>
      </c>
      <c r="O28" s="160">
        <v>0</v>
      </c>
      <c r="P28" s="161">
        <v>6</v>
      </c>
      <c r="Q28" s="18"/>
      <c r="R28" s="18"/>
      <c r="S28" s="18"/>
    </row>
    <row r="29" spans="1:19" x14ac:dyDescent="0.25">
      <c r="A29" s="138"/>
      <c r="B29" s="271" t="s">
        <v>413</v>
      </c>
      <c r="C29" s="134" t="s">
        <v>300</v>
      </c>
      <c r="D29" s="135" t="s">
        <v>338</v>
      </c>
      <c r="E29" s="160">
        <v>0</v>
      </c>
      <c r="F29" s="160">
        <v>2</v>
      </c>
      <c r="G29" s="160">
        <v>1</v>
      </c>
      <c r="H29" s="160">
        <v>0</v>
      </c>
      <c r="I29" s="160">
        <v>0</v>
      </c>
      <c r="J29" s="160">
        <v>1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1">
        <v>2</v>
      </c>
      <c r="Q29" s="18"/>
      <c r="R29" s="18"/>
      <c r="S29" s="18"/>
    </row>
    <row r="30" spans="1:19" x14ac:dyDescent="0.25">
      <c r="A30" s="138"/>
      <c r="B30" s="271" t="s">
        <v>407</v>
      </c>
      <c r="C30" s="134" t="s">
        <v>348</v>
      </c>
      <c r="D30" s="135" t="s">
        <v>338</v>
      </c>
      <c r="E30" s="160">
        <v>0</v>
      </c>
      <c r="F30" s="160">
        <v>2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2</v>
      </c>
      <c r="N30" s="160">
        <v>0</v>
      </c>
      <c r="O30" s="160">
        <v>0</v>
      </c>
      <c r="P30" s="161">
        <v>2</v>
      </c>
      <c r="Q30" s="18"/>
      <c r="R30" s="18"/>
      <c r="S30" s="18"/>
    </row>
    <row r="31" spans="1:19" x14ac:dyDescent="0.25">
      <c r="A31" s="138"/>
      <c r="B31" s="271" t="s">
        <v>406</v>
      </c>
      <c r="C31" s="134" t="s">
        <v>301</v>
      </c>
      <c r="D31" s="135" t="s">
        <v>338</v>
      </c>
      <c r="E31" s="160">
        <v>2</v>
      </c>
      <c r="F31" s="160">
        <v>18</v>
      </c>
      <c r="G31" s="160">
        <v>2</v>
      </c>
      <c r="H31" s="160">
        <v>0</v>
      </c>
      <c r="I31" s="160">
        <v>1</v>
      </c>
      <c r="J31" s="160">
        <v>3</v>
      </c>
      <c r="K31" s="160">
        <v>0</v>
      </c>
      <c r="L31" s="160">
        <v>0</v>
      </c>
      <c r="M31" s="160">
        <v>12</v>
      </c>
      <c r="N31" s="160">
        <v>0</v>
      </c>
      <c r="O31" s="160">
        <v>2</v>
      </c>
      <c r="P31" s="161">
        <v>20</v>
      </c>
      <c r="Q31" s="18"/>
      <c r="R31" s="18"/>
      <c r="S31" s="18"/>
    </row>
    <row r="32" spans="1:19" x14ac:dyDescent="0.25">
      <c r="A32" s="138"/>
      <c r="B32" s="271" t="s">
        <v>403</v>
      </c>
      <c r="C32" s="134" t="s">
        <v>168</v>
      </c>
      <c r="D32" s="135" t="s">
        <v>338</v>
      </c>
      <c r="E32" s="160">
        <v>9</v>
      </c>
      <c r="F32" s="160">
        <v>42</v>
      </c>
      <c r="G32" s="160">
        <v>1</v>
      </c>
      <c r="H32" s="160">
        <v>0</v>
      </c>
      <c r="I32" s="160">
        <v>4</v>
      </c>
      <c r="J32" s="160">
        <v>8</v>
      </c>
      <c r="K32" s="160">
        <v>2</v>
      </c>
      <c r="L32" s="160">
        <v>0</v>
      </c>
      <c r="M32" s="160">
        <v>32</v>
      </c>
      <c r="N32" s="160">
        <v>0</v>
      </c>
      <c r="O32" s="160">
        <v>4</v>
      </c>
      <c r="P32" s="161">
        <v>51</v>
      </c>
      <c r="Q32" s="18"/>
      <c r="R32" s="18"/>
      <c r="S32" s="18"/>
    </row>
    <row r="33" spans="1:19" x14ac:dyDescent="0.25">
      <c r="A33" s="138"/>
      <c r="B33" s="271" t="s">
        <v>1378</v>
      </c>
      <c r="C33" s="134"/>
      <c r="D33" s="135" t="s">
        <v>361</v>
      </c>
      <c r="E33" s="160">
        <v>11</v>
      </c>
      <c r="F33" s="160">
        <v>46</v>
      </c>
      <c r="G33" s="160">
        <v>48</v>
      </c>
      <c r="H33" s="160">
        <v>0</v>
      </c>
      <c r="I33" s="160">
        <v>3</v>
      </c>
      <c r="J33" s="160">
        <v>1</v>
      </c>
      <c r="K33" s="160">
        <v>0</v>
      </c>
      <c r="L33" s="160">
        <v>0</v>
      </c>
      <c r="M33" s="160">
        <v>5</v>
      </c>
      <c r="N33" s="160">
        <v>0</v>
      </c>
      <c r="O33" s="160">
        <v>0</v>
      </c>
      <c r="P33" s="161">
        <v>57</v>
      </c>
      <c r="Q33" s="18"/>
      <c r="R33" s="18"/>
      <c r="S33" s="18"/>
    </row>
    <row r="34" spans="1:19" x14ac:dyDescent="0.25">
      <c r="A34" s="138"/>
      <c r="B34" s="271" t="s">
        <v>1378</v>
      </c>
      <c r="C34" s="134"/>
      <c r="D34" s="135" t="s">
        <v>382</v>
      </c>
      <c r="E34" s="160">
        <v>1</v>
      </c>
      <c r="F34" s="160">
        <v>1</v>
      </c>
      <c r="G34" s="160">
        <v>0</v>
      </c>
      <c r="H34" s="160">
        <v>0</v>
      </c>
      <c r="I34" s="160">
        <v>0</v>
      </c>
      <c r="J34" s="160">
        <v>0</v>
      </c>
      <c r="K34" s="160">
        <v>1</v>
      </c>
      <c r="L34" s="160">
        <v>0</v>
      </c>
      <c r="M34" s="160">
        <v>1</v>
      </c>
      <c r="N34" s="160">
        <v>0</v>
      </c>
      <c r="O34" s="160">
        <v>0</v>
      </c>
      <c r="P34" s="161">
        <v>2</v>
      </c>
      <c r="Q34" s="18"/>
      <c r="R34" s="18"/>
      <c r="S34" s="18"/>
    </row>
    <row r="35" spans="1:19" x14ac:dyDescent="0.25">
      <c r="A35" s="138"/>
      <c r="B35" s="271" t="s">
        <v>432</v>
      </c>
      <c r="C35" s="134" t="s">
        <v>169</v>
      </c>
      <c r="D35" s="135" t="s">
        <v>361</v>
      </c>
      <c r="E35" s="160">
        <v>6</v>
      </c>
      <c r="F35" s="160">
        <v>18</v>
      </c>
      <c r="G35" s="160">
        <v>2</v>
      </c>
      <c r="H35" s="160">
        <v>0</v>
      </c>
      <c r="I35" s="160">
        <v>2</v>
      </c>
      <c r="J35" s="160">
        <v>3</v>
      </c>
      <c r="K35" s="160">
        <v>2</v>
      </c>
      <c r="L35" s="160">
        <v>0</v>
      </c>
      <c r="M35" s="160">
        <v>14</v>
      </c>
      <c r="N35" s="160">
        <v>0</v>
      </c>
      <c r="O35" s="160">
        <v>1</v>
      </c>
      <c r="P35" s="161">
        <v>24</v>
      </c>
      <c r="Q35" s="18"/>
      <c r="R35" s="18"/>
      <c r="S35" s="18"/>
    </row>
    <row r="36" spans="1:19" x14ac:dyDescent="0.25">
      <c r="A36" s="138"/>
      <c r="B36" s="271" t="s">
        <v>430</v>
      </c>
      <c r="C36" s="134" t="s">
        <v>901</v>
      </c>
      <c r="D36" s="135" t="s">
        <v>361</v>
      </c>
      <c r="E36" s="160">
        <v>1</v>
      </c>
      <c r="F36" s="160">
        <v>7</v>
      </c>
      <c r="G36" s="160">
        <v>3</v>
      </c>
      <c r="H36" s="160">
        <v>0</v>
      </c>
      <c r="I36" s="160">
        <v>1</v>
      </c>
      <c r="J36" s="160">
        <v>1</v>
      </c>
      <c r="K36" s="160">
        <v>0</v>
      </c>
      <c r="L36" s="160">
        <v>0</v>
      </c>
      <c r="M36" s="160">
        <v>2</v>
      </c>
      <c r="N36" s="160">
        <v>0</v>
      </c>
      <c r="O36" s="160">
        <v>1</v>
      </c>
      <c r="P36" s="161">
        <v>8</v>
      </c>
      <c r="Q36" s="18"/>
      <c r="R36" s="18"/>
      <c r="S36" s="18"/>
    </row>
    <row r="37" spans="1:19" x14ac:dyDescent="0.25">
      <c r="A37" s="138"/>
      <c r="B37" s="271" t="s">
        <v>429</v>
      </c>
      <c r="C37" s="134" t="s">
        <v>171</v>
      </c>
      <c r="D37" s="135" t="s">
        <v>361</v>
      </c>
      <c r="E37" s="160">
        <v>0</v>
      </c>
      <c r="F37" s="160">
        <v>13</v>
      </c>
      <c r="G37" s="160">
        <v>7</v>
      </c>
      <c r="H37" s="160">
        <v>0</v>
      </c>
      <c r="I37" s="160">
        <v>4</v>
      </c>
      <c r="J37" s="160">
        <v>0</v>
      </c>
      <c r="K37" s="160">
        <v>0</v>
      </c>
      <c r="L37" s="160">
        <v>0</v>
      </c>
      <c r="M37" s="160">
        <v>2</v>
      </c>
      <c r="N37" s="160">
        <v>0</v>
      </c>
      <c r="O37" s="160">
        <v>0</v>
      </c>
      <c r="P37" s="161">
        <v>13</v>
      </c>
      <c r="Q37" s="18"/>
      <c r="R37" s="18"/>
      <c r="S37" s="18"/>
    </row>
    <row r="38" spans="1:19" x14ac:dyDescent="0.25">
      <c r="A38" s="138"/>
      <c r="B38" s="271" t="s">
        <v>1378</v>
      </c>
      <c r="C38" s="134"/>
      <c r="D38" s="135" t="s">
        <v>471</v>
      </c>
      <c r="E38" s="160">
        <v>0</v>
      </c>
      <c r="F38" s="160">
        <v>1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1</v>
      </c>
      <c r="N38" s="160">
        <v>0</v>
      </c>
      <c r="O38" s="160">
        <v>0</v>
      </c>
      <c r="P38" s="161">
        <v>1</v>
      </c>
      <c r="Q38" s="18"/>
      <c r="R38" s="18"/>
      <c r="S38" s="18"/>
    </row>
    <row r="39" spans="1:19" x14ac:dyDescent="0.25">
      <c r="A39" s="138"/>
      <c r="B39" s="271" t="s">
        <v>405</v>
      </c>
      <c r="C39" s="134" t="s">
        <v>173</v>
      </c>
      <c r="D39" s="135" t="s">
        <v>338</v>
      </c>
      <c r="E39" s="160">
        <v>5</v>
      </c>
      <c r="F39" s="160">
        <v>17</v>
      </c>
      <c r="G39" s="160">
        <v>3</v>
      </c>
      <c r="H39" s="160">
        <v>0</v>
      </c>
      <c r="I39" s="160">
        <v>4</v>
      </c>
      <c r="J39" s="160">
        <v>3</v>
      </c>
      <c r="K39" s="160">
        <v>0</v>
      </c>
      <c r="L39" s="160">
        <v>0</v>
      </c>
      <c r="M39" s="160">
        <v>10</v>
      </c>
      <c r="N39" s="160">
        <v>1</v>
      </c>
      <c r="O39" s="160">
        <v>1</v>
      </c>
      <c r="P39" s="161">
        <v>22</v>
      </c>
      <c r="Q39" s="18"/>
      <c r="R39" s="18"/>
      <c r="S39" s="18"/>
    </row>
    <row r="40" spans="1:19" x14ac:dyDescent="0.25">
      <c r="A40" s="138"/>
      <c r="B40" s="271" t="s">
        <v>1378</v>
      </c>
      <c r="C40" s="134"/>
      <c r="D40" s="135" t="s">
        <v>361</v>
      </c>
      <c r="E40" s="160">
        <v>13</v>
      </c>
      <c r="F40" s="160">
        <v>68</v>
      </c>
      <c r="G40" s="160">
        <v>66</v>
      </c>
      <c r="H40" s="160">
        <v>0</v>
      </c>
      <c r="I40" s="160">
        <v>2</v>
      </c>
      <c r="J40" s="160">
        <v>3</v>
      </c>
      <c r="K40" s="160">
        <v>0</v>
      </c>
      <c r="L40" s="160">
        <v>0</v>
      </c>
      <c r="M40" s="160">
        <v>9</v>
      </c>
      <c r="N40" s="160">
        <v>1</v>
      </c>
      <c r="O40" s="160">
        <v>0</v>
      </c>
      <c r="P40" s="161">
        <v>81</v>
      </c>
      <c r="Q40" s="18"/>
      <c r="R40" s="18"/>
      <c r="S40" s="18"/>
    </row>
    <row r="41" spans="1:19" x14ac:dyDescent="0.25">
      <c r="A41" s="138"/>
      <c r="B41" s="271" t="s">
        <v>1378</v>
      </c>
      <c r="C41" s="134"/>
      <c r="D41" s="135" t="s">
        <v>382</v>
      </c>
      <c r="E41" s="160">
        <v>1</v>
      </c>
      <c r="F41" s="160">
        <v>4</v>
      </c>
      <c r="G41" s="160">
        <v>2</v>
      </c>
      <c r="H41" s="160">
        <v>0</v>
      </c>
      <c r="I41" s="160">
        <v>2</v>
      </c>
      <c r="J41" s="160">
        <v>0</v>
      </c>
      <c r="K41" s="160">
        <v>0</v>
      </c>
      <c r="L41" s="160">
        <v>0</v>
      </c>
      <c r="M41" s="160">
        <v>1</v>
      </c>
      <c r="N41" s="160">
        <v>0</v>
      </c>
      <c r="O41" s="160">
        <v>0</v>
      </c>
      <c r="P41" s="161">
        <v>5</v>
      </c>
      <c r="Q41" s="18"/>
      <c r="R41" s="18"/>
      <c r="S41" s="18"/>
    </row>
    <row r="42" spans="1:19" x14ac:dyDescent="0.25">
      <c r="A42" s="138"/>
      <c r="B42" s="271" t="s">
        <v>428</v>
      </c>
      <c r="C42" s="134" t="s">
        <v>174</v>
      </c>
      <c r="D42" s="135" t="s">
        <v>361</v>
      </c>
      <c r="E42" s="160">
        <v>1</v>
      </c>
      <c r="F42" s="160">
        <v>11</v>
      </c>
      <c r="G42" s="160">
        <v>10</v>
      </c>
      <c r="H42" s="160">
        <v>0</v>
      </c>
      <c r="I42" s="160">
        <v>2</v>
      </c>
      <c r="J42" s="160">
        <v>0</v>
      </c>
      <c r="K42" s="160">
        <v>0</v>
      </c>
      <c r="L42" s="160">
        <v>0</v>
      </c>
      <c r="M42" s="160">
        <v>0</v>
      </c>
      <c r="N42" s="160">
        <v>0</v>
      </c>
      <c r="O42" s="160">
        <v>0</v>
      </c>
      <c r="P42" s="161">
        <v>12</v>
      </c>
      <c r="Q42" s="18"/>
      <c r="R42" s="18"/>
      <c r="S42" s="18"/>
    </row>
    <row r="43" spans="1:19" x14ac:dyDescent="0.25">
      <c r="A43" s="138"/>
      <c r="B43" s="271" t="s">
        <v>444</v>
      </c>
      <c r="C43" s="134" t="s">
        <v>175</v>
      </c>
      <c r="D43" s="135" t="s">
        <v>361</v>
      </c>
      <c r="E43" s="160">
        <v>2</v>
      </c>
      <c r="F43" s="160">
        <v>2</v>
      </c>
      <c r="G43" s="160">
        <v>2</v>
      </c>
      <c r="H43" s="160">
        <v>0</v>
      </c>
      <c r="I43" s="160">
        <v>1</v>
      </c>
      <c r="J43" s="160">
        <v>1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1">
        <v>4</v>
      </c>
      <c r="Q43" s="18"/>
      <c r="R43" s="18"/>
      <c r="S43" s="18"/>
    </row>
    <row r="44" spans="1:19" x14ac:dyDescent="0.25">
      <c r="A44" s="138"/>
      <c r="B44" s="271" t="s">
        <v>1378</v>
      </c>
      <c r="C44" s="134"/>
      <c r="D44" s="135" t="s">
        <v>382</v>
      </c>
      <c r="E44" s="160">
        <v>0</v>
      </c>
      <c r="F44" s="160">
        <v>2</v>
      </c>
      <c r="G44" s="160">
        <v>2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2</v>
      </c>
      <c r="Q44" s="18"/>
      <c r="R44" s="18"/>
      <c r="S44" s="18"/>
    </row>
    <row r="45" spans="1:19" x14ac:dyDescent="0.25">
      <c r="A45" s="138"/>
      <c r="B45" s="271" t="s">
        <v>404</v>
      </c>
      <c r="C45" s="134" t="s">
        <v>176</v>
      </c>
      <c r="D45" s="135" t="s">
        <v>338</v>
      </c>
      <c r="E45" s="160">
        <v>10</v>
      </c>
      <c r="F45" s="160">
        <v>37</v>
      </c>
      <c r="G45" s="160">
        <v>5</v>
      </c>
      <c r="H45" s="160">
        <v>0</v>
      </c>
      <c r="I45" s="160">
        <v>4</v>
      </c>
      <c r="J45" s="160">
        <v>1</v>
      </c>
      <c r="K45" s="160">
        <v>2</v>
      </c>
      <c r="L45" s="160">
        <v>0</v>
      </c>
      <c r="M45" s="160">
        <v>31</v>
      </c>
      <c r="N45" s="160">
        <v>2</v>
      </c>
      <c r="O45" s="160">
        <v>2</v>
      </c>
      <c r="P45" s="161">
        <v>47</v>
      </c>
      <c r="Q45" s="18"/>
      <c r="R45" s="18"/>
      <c r="S45" s="18"/>
    </row>
    <row r="46" spans="1:19" x14ac:dyDescent="0.25">
      <c r="A46" s="138"/>
      <c r="B46" s="271" t="s">
        <v>1378</v>
      </c>
      <c r="C46" s="134"/>
      <c r="D46" s="135" t="s">
        <v>361</v>
      </c>
      <c r="E46" s="160">
        <v>10</v>
      </c>
      <c r="F46" s="160">
        <v>100</v>
      </c>
      <c r="G46" s="160">
        <v>86</v>
      </c>
      <c r="H46" s="160">
        <v>0</v>
      </c>
      <c r="I46" s="160">
        <v>9</v>
      </c>
      <c r="J46" s="160">
        <v>3</v>
      </c>
      <c r="K46" s="160">
        <v>1</v>
      </c>
      <c r="L46" s="160">
        <v>0</v>
      </c>
      <c r="M46" s="160">
        <v>10</v>
      </c>
      <c r="N46" s="160">
        <v>1</v>
      </c>
      <c r="O46" s="160">
        <v>0</v>
      </c>
      <c r="P46" s="161">
        <v>110</v>
      </c>
      <c r="Q46" s="18"/>
      <c r="R46" s="18"/>
      <c r="S46" s="18"/>
    </row>
    <row r="47" spans="1:19" x14ac:dyDescent="0.25">
      <c r="A47" s="138"/>
      <c r="B47" s="271" t="s">
        <v>1378</v>
      </c>
      <c r="C47" s="134"/>
      <c r="D47" s="135" t="s">
        <v>382</v>
      </c>
      <c r="E47" s="160">
        <v>1</v>
      </c>
      <c r="F47" s="160">
        <v>7</v>
      </c>
      <c r="G47" s="160">
        <v>7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1</v>
      </c>
      <c r="N47" s="160">
        <v>0</v>
      </c>
      <c r="O47" s="160">
        <v>0</v>
      </c>
      <c r="P47" s="161">
        <v>8</v>
      </c>
      <c r="Q47" s="18"/>
      <c r="R47" s="18"/>
      <c r="S47" s="18"/>
    </row>
    <row r="48" spans="1:19" x14ac:dyDescent="0.25">
      <c r="A48" s="138"/>
      <c r="B48" s="271" t="s">
        <v>412</v>
      </c>
      <c r="C48" s="134" t="s">
        <v>303</v>
      </c>
      <c r="D48" s="135" t="s">
        <v>338</v>
      </c>
      <c r="E48" s="160">
        <v>0</v>
      </c>
      <c r="F48" s="160">
        <v>8</v>
      </c>
      <c r="G48" s="160">
        <v>0</v>
      </c>
      <c r="H48" s="160">
        <v>0</v>
      </c>
      <c r="I48" s="160">
        <v>1</v>
      </c>
      <c r="J48" s="160">
        <v>2</v>
      </c>
      <c r="K48" s="160">
        <v>0</v>
      </c>
      <c r="L48" s="160">
        <v>0</v>
      </c>
      <c r="M48" s="160">
        <v>5</v>
      </c>
      <c r="N48" s="160">
        <v>0</v>
      </c>
      <c r="O48" s="160">
        <v>0</v>
      </c>
      <c r="P48" s="161">
        <v>8</v>
      </c>
      <c r="Q48" s="18"/>
      <c r="R48" s="18"/>
      <c r="S48" s="18"/>
    </row>
    <row r="49" spans="1:19" x14ac:dyDescent="0.25">
      <c r="A49" s="138"/>
      <c r="B49" s="271" t="s">
        <v>452</v>
      </c>
      <c r="C49" s="134" t="s">
        <v>453</v>
      </c>
      <c r="D49" s="135" t="s">
        <v>472</v>
      </c>
      <c r="E49" s="160">
        <v>0</v>
      </c>
      <c r="F49" s="160">
        <v>2</v>
      </c>
      <c r="G49" s="160">
        <v>1</v>
      </c>
      <c r="H49" s="160">
        <v>0</v>
      </c>
      <c r="I49" s="160">
        <v>1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1">
        <v>2</v>
      </c>
      <c r="Q49" s="18"/>
      <c r="R49" s="18"/>
      <c r="S49" s="18"/>
    </row>
    <row r="50" spans="1:19" x14ac:dyDescent="0.25">
      <c r="A50" s="22" t="s">
        <v>177</v>
      </c>
      <c r="B50" s="265" t="s">
        <v>1378</v>
      </c>
      <c r="C50" s="23"/>
      <c r="D50" s="23"/>
      <c r="E50" s="24">
        <v>155</v>
      </c>
      <c r="F50" s="24">
        <v>622</v>
      </c>
      <c r="G50" s="24">
        <v>373</v>
      </c>
      <c r="H50" s="24">
        <v>0</v>
      </c>
      <c r="I50" s="24">
        <v>68</v>
      </c>
      <c r="J50" s="24">
        <v>40</v>
      </c>
      <c r="K50" s="24">
        <v>12</v>
      </c>
      <c r="L50" s="24">
        <v>1</v>
      </c>
      <c r="M50" s="24">
        <v>250</v>
      </c>
      <c r="N50" s="24">
        <v>13</v>
      </c>
      <c r="O50" s="24">
        <v>20</v>
      </c>
      <c r="P50" s="25">
        <v>777</v>
      </c>
      <c r="Q50" s="18"/>
      <c r="R50" s="18"/>
      <c r="S50" s="18"/>
    </row>
    <row r="51" spans="1:19" x14ac:dyDescent="0.25">
      <c r="A51" s="138" t="s">
        <v>115</v>
      </c>
      <c r="B51" s="271" t="s">
        <v>458</v>
      </c>
      <c r="C51" s="134" t="s">
        <v>459</v>
      </c>
      <c r="D51" s="135" t="s">
        <v>471</v>
      </c>
      <c r="E51" s="160">
        <v>4</v>
      </c>
      <c r="F51" s="160">
        <v>0</v>
      </c>
      <c r="G51" s="160">
        <v>0</v>
      </c>
      <c r="H51" s="160">
        <v>0</v>
      </c>
      <c r="I51" s="160">
        <v>0</v>
      </c>
      <c r="J51" s="160">
        <v>2</v>
      </c>
      <c r="K51" s="160">
        <v>0</v>
      </c>
      <c r="L51" s="160">
        <v>0</v>
      </c>
      <c r="M51" s="160">
        <v>2</v>
      </c>
      <c r="N51" s="160">
        <v>0</v>
      </c>
      <c r="O51" s="160">
        <v>0</v>
      </c>
      <c r="P51" s="161">
        <v>4</v>
      </c>
      <c r="Q51" s="18"/>
      <c r="R51" s="18"/>
      <c r="S51" s="18"/>
    </row>
    <row r="52" spans="1:19" x14ac:dyDescent="0.25">
      <c r="A52" s="22" t="s">
        <v>186</v>
      </c>
      <c r="B52" s="265" t="s">
        <v>1378</v>
      </c>
      <c r="C52" s="23"/>
      <c r="D52" s="23"/>
      <c r="E52" s="24">
        <v>4</v>
      </c>
      <c r="F52" s="24">
        <v>0</v>
      </c>
      <c r="G52" s="24">
        <v>0</v>
      </c>
      <c r="H52" s="24">
        <v>0</v>
      </c>
      <c r="I52" s="24">
        <v>0</v>
      </c>
      <c r="J52" s="24">
        <v>2</v>
      </c>
      <c r="K52" s="24">
        <v>0</v>
      </c>
      <c r="L52" s="24">
        <v>0</v>
      </c>
      <c r="M52" s="24">
        <v>2</v>
      </c>
      <c r="N52" s="24">
        <v>0</v>
      </c>
      <c r="O52" s="24">
        <v>0</v>
      </c>
      <c r="P52" s="25">
        <v>4</v>
      </c>
      <c r="Q52" s="18"/>
      <c r="R52" s="18"/>
      <c r="S52" s="18"/>
    </row>
    <row r="53" spans="1:19" x14ac:dyDescent="0.25">
      <c r="A53" s="138" t="s">
        <v>116</v>
      </c>
      <c r="B53" s="271" t="s">
        <v>433</v>
      </c>
      <c r="C53" s="134" t="s">
        <v>187</v>
      </c>
      <c r="D53" s="135" t="s">
        <v>361</v>
      </c>
      <c r="E53" s="160">
        <v>1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1</v>
      </c>
      <c r="N53" s="160">
        <v>0</v>
      </c>
      <c r="O53" s="160">
        <v>0</v>
      </c>
      <c r="P53" s="161">
        <v>1</v>
      </c>
      <c r="Q53" s="18"/>
      <c r="R53" s="18"/>
      <c r="S53" s="18"/>
    </row>
    <row r="54" spans="1:19" x14ac:dyDescent="0.25">
      <c r="A54" s="138"/>
      <c r="B54" s="271" t="s">
        <v>1378</v>
      </c>
      <c r="C54" s="134"/>
      <c r="D54" s="135" t="s">
        <v>382</v>
      </c>
      <c r="E54" s="160">
        <v>2</v>
      </c>
      <c r="F54" s="160">
        <v>1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3</v>
      </c>
      <c r="N54" s="160">
        <v>0</v>
      </c>
      <c r="O54" s="160">
        <v>0</v>
      </c>
      <c r="P54" s="161">
        <v>3</v>
      </c>
      <c r="Q54" s="18"/>
      <c r="R54" s="18"/>
      <c r="S54" s="18"/>
    </row>
    <row r="55" spans="1:19" x14ac:dyDescent="0.25">
      <c r="A55" s="138"/>
      <c r="B55" s="271" t="s">
        <v>439</v>
      </c>
      <c r="C55" s="134" t="s">
        <v>258</v>
      </c>
      <c r="D55" s="135" t="s">
        <v>382</v>
      </c>
      <c r="E55" s="160">
        <v>0</v>
      </c>
      <c r="F55" s="160">
        <v>1</v>
      </c>
      <c r="G55" s="160">
        <v>0</v>
      </c>
      <c r="H55" s="160">
        <v>0</v>
      </c>
      <c r="I55" s="160">
        <v>1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>
        <v>1</v>
      </c>
      <c r="Q55" s="18"/>
      <c r="R55" s="18"/>
      <c r="S55" s="18"/>
    </row>
    <row r="56" spans="1:19" x14ac:dyDescent="0.25">
      <c r="A56" s="22" t="s">
        <v>188</v>
      </c>
      <c r="B56" s="265" t="s">
        <v>1378</v>
      </c>
      <c r="C56" s="23"/>
      <c r="D56" s="23"/>
      <c r="E56" s="24">
        <v>3</v>
      </c>
      <c r="F56" s="24">
        <v>2</v>
      </c>
      <c r="G56" s="24">
        <v>0</v>
      </c>
      <c r="H56" s="24">
        <v>0</v>
      </c>
      <c r="I56" s="24">
        <v>1</v>
      </c>
      <c r="J56" s="24">
        <v>0</v>
      </c>
      <c r="K56" s="24">
        <v>0</v>
      </c>
      <c r="L56" s="24">
        <v>0</v>
      </c>
      <c r="M56" s="24">
        <v>4</v>
      </c>
      <c r="N56" s="24">
        <v>0</v>
      </c>
      <c r="O56" s="24">
        <v>0</v>
      </c>
      <c r="P56" s="25">
        <v>5</v>
      </c>
      <c r="Q56" s="18"/>
      <c r="R56" s="18"/>
      <c r="S56" s="18"/>
    </row>
    <row r="57" spans="1:19" x14ac:dyDescent="0.25">
      <c r="A57" s="253" t="s">
        <v>1445</v>
      </c>
      <c r="B57" s="271" t="s">
        <v>399</v>
      </c>
      <c r="C57" s="254" t="s">
        <v>316</v>
      </c>
      <c r="D57" s="255" t="s">
        <v>471</v>
      </c>
      <c r="E57" s="256">
        <v>8</v>
      </c>
      <c r="F57" s="256">
        <v>3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0</v>
      </c>
      <c r="M57" s="160">
        <v>10</v>
      </c>
      <c r="N57" s="160">
        <v>0</v>
      </c>
      <c r="O57" s="160">
        <v>1</v>
      </c>
      <c r="P57" s="161">
        <v>11</v>
      </c>
      <c r="Q57" s="18"/>
      <c r="R57" s="18"/>
      <c r="S57" s="18"/>
    </row>
    <row r="58" spans="1:19" x14ac:dyDescent="0.25">
      <c r="A58" s="257" t="s">
        <v>1446</v>
      </c>
      <c r="B58" s="276" t="s">
        <v>1378</v>
      </c>
      <c r="C58" s="258"/>
      <c r="D58" s="258"/>
      <c r="E58" s="259">
        <v>8</v>
      </c>
      <c r="F58" s="259">
        <v>3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10</v>
      </c>
      <c r="N58" s="24">
        <v>0</v>
      </c>
      <c r="O58" s="24">
        <v>1</v>
      </c>
      <c r="P58" s="25">
        <v>11</v>
      </c>
      <c r="Q58" s="18"/>
      <c r="R58" s="18"/>
      <c r="S58" s="18"/>
    </row>
    <row r="59" spans="1:19" x14ac:dyDescent="0.25">
      <c r="A59" s="138" t="s">
        <v>117</v>
      </c>
      <c r="B59" s="271" t="s">
        <v>442</v>
      </c>
      <c r="C59" s="254" t="s">
        <v>192</v>
      </c>
      <c r="D59" s="255" t="s">
        <v>361</v>
      </c>
      <c r="E59" s="256">
        <v>2</v>
      </c>
      <c r="F59" s="256">
        <v>2</v>
      </c>
      <c r="G59" s="160">
        <v>0</v>
      </c>
      <c r="H59" s="160">
        <v>0</v>
      </c>
      <c r="I59" s="160">
        <v>1</v>
      </c>
      <c r="J59" s="160">
        <v>0</v>
      </c>
      <c r="K59" s="160">
        <v>0</v>
      </c>
      <c r="L59" s="160">
        <v>0</v>
      </c>
      <c r="M59" s="160">
        <v>3</v>
      </c>
      <c r="N59" s="160">
        <v>0</v>
      </c>
      <c r="O59" s="160">
        <v>0</v>
      </c>
      <c r="P59" s="161">
        <v>4</v>
      </c>
      <c r="Q59" s="18"/>
      <c r="R59" s="18"/>
      <c r="S59" s="18"/>
    </row>
    <row r="60" spans="1:19" x14ac:dyDescent="0.25">
      <c r="A60" s="138"/>
      <c r="B60" s="271" t="s">
        <v>417</v>
      </c>
      <c r="C60" s="134" t="s">
        <v>386</v>
      </c>
      <c r="D60" s="135" t="s">
        <v>338</v>
      </c>
      <c r="E60" s="136">
        <v>0</v>
      </c>
      <c r="F60" s="136">
        <v>2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1</v>
      </c>
      <c r="N60" s="160">
        <v>0</v>
      </c>
      <c r="O60" s="160">
        <v>1</v>
      </c>
      <c r="P60" s="161">
        <v>2</v>
      </c>
      <c r="Q60" s="18"/>
      <c r="R60" s="18"/>
      <c r="S60" s="18"/>
    </row>
    <row r="61" spans="1:19" x14ac:dyDescent="0.25">
      <c r="A61" s="138"/>
      <c r="B61" s="271" t="s">
        <v>415</v>
      </c>
      <c r="C61" s="134" t="s">
        <v>194</v>
      </c>
      <c r="D61" s="135" t="s">
        <v>338</v>
      </c>
      <c r="E61" s="136">
        <v>88</v>
      </c>
      <c r="F61" s="136">
        <v>97</v>
      </c>
      <c r="G61" s="160">
        <v>17</v>
      </c>
      <c r="H61" s="160">
        <v>2</v>
      </c>
      <c r="I61" s="160">
        <v>23</v>
      </c>
      <c r="J61" s="160">
        <v>9</v>
      </c>
      <c r="K61" s="160">
        <v>1</v>
      </c>
      <c r="L61" s="160">
        <v>0</v>
      </c>
      <c r="M61" s="160">
        <v>112</v>
      </c>
      <c r="N61" s="160">
        <v>5</v>
      </c>
      <c r="O61" s="160">
        <v>16</v>
      </c>
      <c r="P61" s="161">
        <v>185</v>
      </c>
      <c r="Q61" s="18"/>
      <c r="R61" s="18"/>
      <c r="S61" s="18"/>
    </row>
    <row r="62" spans="1:19" x14ac:dyDescent="0.25">
      <c r="A62" s="138"/>
      <c r="B62" s="271" t="s">
        <v>1378</v>
      </c>
      <c r="C62" s="134"/>
      <c r="D62" s="135" t="s">
        <v>361</v>
      </c>
      <c r="E62" s="136">
        <v>2</v>
      </c>
      <c r="F62" s="136">
        <v>4</v>
      </c>
      <c r="G62" s="160">
        <v>2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4</v>
      </c>
      <c r="N62" s="160">
        <v>0</v>
      </c>
      <c r="O62" s="160">
        <v>0</v>
      </c>
      <c r="P62" s="161">
        <v>6</v>
      </c>
      <c r="Q62" s="18"/>
      <c r="R62" s="18"/>
      <c r="S62" s="18"/>
    </row>
    <row r="63" spans="1:19" x14ac:dyDescent="0.25">
      <c r="A63" s="138"/>
      <c r="B63" s="271" t="s">
        <v>1378</v>
      </c>
      <c r="C63" s="134"/>
      <c r="D63" s="135" t="s">
        <v>382</v>
      </c>
      <c r="E63" s="136">
        <v>2</v>
      </c>
      <c r="F63" s="136">
        <v>1</v>
      </c>
      <c r="G63" s="160">
        <v>2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1</v>
      </c>
      <c r="N63" s="160">
        <v>0</v>
      </c>
      <c r="O63" s="160">
        <v>0</v>
      </c>
      <c r="P63" s="161">
        <v>3</v>
      </c>
      <c r="Q63" s="18"/>
      <c r="R63" s="18"/>
      <c r="S63" s="18"/>
    </row>
    <row r="64" spans="1:19" x14ac:dyDescent="0.25">
      <c r="A64" s="138"/>
      <c r="B64" s="271" t="s">
        <v>419</v>
      </c>
      <c r="C64" s="134" t="s">
        <v>310</v>
      </c>
      <c r="D64" s="135" t="s">
        <v>338</v>
      </c>
      <c r="E64" s="136">
        <v>9</v>
      </c>
      <c r="F64" s="136">
        <v>11</v>
      </c>
      <c r="G64" s="160">
        <v>3</v>
      </c>
      <c r="H64" s="160">
        <v>0</v>
      </c>
      <c r="I64" s="160">
        <v>5</v>
      </c>
      <c r="J64" s="160">
        <v>0</v>
      </c>
      <c r="K64" s="160">
        <v>0</v>
      </c>
      <c r="L64" s="160">
        <v>0</v>
      </c>
      <c r="M64" s="160">
        <v>8</v>
      </c>
      <c r="N64" s="160">
        <v>2</v>
      </c>
      <c r="O64" s="160">
        <v>2</v>
      </c>
      <c r="P64" s="161">
        <v>20</v>
      </c>
      <c r="Q64" s="18"/>
      <c r="R64" s="18"/>
      <c r="S64" s="18"/>
    </row>
    <row r="65" spans="1:19" x14ac:dyDescent="0.25">
      <c r="A65" s="138"/>
      <c r="B65" s="271" t="s">
        <v>418</v>
      </c>
      <c r="C65" s="134" t="s">
        <v>195</v>
      </c>
      <c r="D65" s="135" t="s">
        <v>338</v>
      </c>
      <c r="E65" s="136">
        <v>10</v>
      </c>
      <c r="F65" s="136">
        <v>19</v>
      </c>
      <c r="G65" s="160">
        <v>0</v>
      </c>
      <c r="H65" s="160">
        <v>1</v>
      </c>
      <c r="I65" s="160">
        <v>3</v>
      </c>
      <c r="J65" s="160">
        <v>2</v>
      </c>
      <c r="K65" s="160">
        <v>0</v>
      </c>
      <c r="L65" s="160">
        <v>0</v>
      </c>
      <c r="M65" s="160">
        <v>18</v>
      </c>
      <c r="N65" s="160">
        <v>1</v>
      </c>
      <c r="O65" s="160">
        <v>4</v>
      </c>
      <c r="P65" s="161">
        <v>29</v>
      </c>
      <c r="Q65" s="18"/>
      <c r="R65" s="18"/>
      <c r="S65" s="18"/>
    </row>
    <row r="66" spans="1:19" x14ac:dyDescent="0.25">
      <c r="A66" s="138"/>
      <c r="B66" s="271" t="s">
        <v>1378</v>
      </c>
      <c r="C66" s="134"/>
      <c r="D66" s="135" t="s">
        <v>361</v>
      </c>
      <c r="E66" s="136">
        <v>0</v>
      </c>
      <c r="F66" s="136">
        <v>5</v>
      </c>
      <c r="G66" s="160">
        <v>2</v>
      </c>
      <c r="H66" s="160">
        <v>0</v>
      </c>
      <c r="I66" s="160">
        <v>2</v>
      </c>
      <c r="J66" s="160">
        <v>0</v>
      </c>
      <c r="K66" s="160">
        <v>0</v>
      </c>
      <c r="L66" s="160">
        <v>0</v>
      </c>
      <c r="M66" s="160">
        <v>1</v>
      </c>
      <c r="N66" s="160">
        <v>0</v>
      </c>
      <c r="O66" s="160">
        <v>0</v>
      </c>
      <c r="P66" s="161">
        <v>5</v>
      </c>
      <c r="Q66" s="18"/>
      <c r="R66" s="18"/>
      <c r="S66" s="18"/>
    </row>
    <row r="67" spans="1:19" x14ac:dyDescent="0.25">
      <c r="A67" s="138"/>
      <c r="B67" s="271" t="s">
        <v>1378</v>
      </c>
      <c r="C67" s="134"/>
      <c r="D67" s="135" t="s">
        <v>382</v>
      </c>
      <c r="E67" s="136">
        <v>6</v>
      </c>
      <c r="F67" s="136">
        <v>11</v>
      </c>
      <c r="G67" s="160">
        <v>9</v>
      </c>
      <c r="H67" s="160">
        <v>0</v>
      </c>
      <c r="I67" s="160">
        <v>1</v>
      </c>
      <c r="J67" s="160">
        <v>2</v>
      </c>
      <c r="K67" s="160">
        <v>1</v>
      </c>
      <c r="L67" s="160">
        <v>0</v>
      </c>
      <c r="M67" s="160">
        <v>4</v>
      </c>
      <c r="N67" s="160">
        <v>0</v>
      </c>
      <c r="O67" s="160">
        <v>0</v>
      </c>
      <c r="P67" s="161">
        <v>17</v>
      </c>
      <c r="Q67" s="18"/>
      <c r="R67" s="18"/>
      <c r="S67" s="18"/>
    </row>
    <row r="68" spans="1:19" x14ac:dyDescent="0.25">
      <c r="A68" s="138"/>
      <c r="B68" s="271" t="s">
        <v>398</v>
      </c>
      <c r="C68" s="134" t="s">
        <v>198</v>
      </c>
      <c r="D68" s="135" t="s">
        <v>338</v>
      </c>
      <c r="E68" s="136">
        <v>0</v>
      </c>
      <c r="F68" s="136">
        <v>8</v>
      </c>
      <c r="G68" s="160">
        <v>0</v>
      </c>
      <c r="H68" s="160">
        <v>0</v>
      </c>
      <c r="I68" s="160">
        <v>1</v>
      </c>
      <c r="J68" s="160">
        <v>2</v>
      </c>
      <c r="K68" s="160">
        <v>0</v>
      </c>
      <c r="L68" s="160">
        <v>0</v>
      </c>
      <c r="M68" s="160">
        <v>5</v>
      </c>
      <c r="N68" s="160">
        <v>0</v>
      </c>
      <c r="O68" s="160">
        <v>0</v>
      </c>
      <c r="P68" s="161">
        <v>8</v>
      </c>
      <c r="Q68" s="18"/>
      <c r="R68" s="18"/>
      <c r="S68" s="18"/>
    </row>
    <row r="69" spans="1:19" x14ac:dyDescent="0.25">
      <c r="A69" s="138"/>
      <c r="B69" s="271" t="s">
        <v>397</v>
      </c>
      <c r="C69" s="134" t="s">
        <v>314</v>
      </c>
      <c r="D69" s="135" t="s">
        <v>338</v>
      </c>
      <c r="E69" s="136">
        <v>1</v>
      </c>
      <c r="F69" s="136">
        <v>4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5</v>
      </c>
      <c r="N69" s="160">
        <v>0</v>
      </c>
      <c r="O69" s="160">
        <v>0</v>
      </c>
      <c r="P69" s="161">
        <v>5</v>
      </c>
      <c r="Q69" s="18"/>
      <c r="R69" s="18"/>
      <c r="S69" s="18"/>
    </row>
    <row r="70" spans="1:19" x14ac:dyDescent="0.25">
      <c r="A70" s="138"/>
      <c r="B70" s="271" t="s">
        <v>420</v>
      </c>
      <c r="C70" s="134" t="s">
        <v>205</v>
      </c>
      <c r="D70" s="135" t="s">
        <v>338</v>
      </c>
      <c r="E70" s="136">
        <v>6</v>
      </c>
      <c r="F70" s="136">
        <v>5</v>
      </c>
      <c r="G70" s="160">
        <v>0</v>
      </c>
      <c r="H70" s="160">
        <v>0</v>
      </c>
      <c r="I70" s="160">
        <v>0</v>
      </c>
      <c r="J70" s="160">
        <v>1</v>
      </c>
      <c r="K70" s="160">
        <v>0</v>
      </c>
      <c r="L70" s="160">
        <v>0</v>
      </c>
      <c r="M70" s="160">
        <v>6</v>
      </c>
      <c r="N70" s="160">
        <v>2</v>
      </c>
      <c r="O70" s="160">
        <v>2</v>
      </c>
      <c r="P70" s="161">
        <v>11</v>
      </c>
      <c r="Q70" s="18"/>
      <c r="R70" s="18"/>
      <c r="S70" s="18"/>
    </row>
    <row r="71" spans="1:19" x14ac:dyDescent="0.25">
      <c r="A71" s="138"/>
      <c r="B71" s="271" t="s">
        <v>1378</v>
      </c>
      <c r="C71" s="134"/>
      <c r="D71" s="135" t="s">
        <v>361</v>
      </c>
      <c r="E71" s="136">
        <v>3</v>
      </c>
      <c r="F71" s="136">
        <v>1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4</v>
      </c>
      <c r="N71" s="160">
        <v>0</v>
      </c>
      <c r="O71" s="160">
        <v>0</v>
      </c>
      <c r="P71" s="161">
        <v>4</v>
      </c>
      <c r="Q71" s="18"/>
      <c r="R71" s="18"/>
      <c r="S71" s="18"/>
    </row>
    <row r="72" spans="1:19" x14ac:dyDescent="0.25">
      <c r="A72" s="138"/>
      <c r="B72" s="271" t="s">
        <v>399</v>
      </c>
      <c r="C72" s="134" t="s">
        <v>316</v>
      </c>
      <c r="D72" s="135" t="s">
        <v>338</v>
      </c>
      <c r="E72" s="136">
        <v>1</v>
      </c>
      <c r="F72" s="136">
        <v>1</v>
      </c>
      <c r="G72" s="160">
        <v>0</v>
      </c>
      <c r="H72" s="160">
        <v>0</v>
      </c>
      <c r="I72" s="160">
        <v>0</v>
      </c>
      <c r="J72" s="160">
        <v>1</v>
      </c>
      <c r="K72" s="160">
        <v>0</v>
      </c>
      <c r="L72" s="160">
        <v>0</v>
      </c>
      <c r="M72" s="160">
        <v>1</v>
      </c>
      <c r="N72" s="160">
        <v>0</v>
      </c>
      <c r="O72" s="160">
        <v>0</v>
      </c>
      <c r="P72" s="161">
        <v>2</v>
      </c>
      <c r="Q72" s="18"/>
      <c r="R72" s="18"/>
      <c r="S72" s="18"/>
    </row>
    <row r="73" spans="1:19" x14ac:dyDescent="0.25">
      <c r="A73" s="138"/>
      <c r="B73" s="271" t="s">
        <v>416</v>
      </c>
      <c r="C73" s="134" t="s">
        <v>211</v>
      </c>
      <c r="D73" s="135" t="s">
        <v>338</v>
      </c>
      <c r="E73" s="136">
        <v>7</v>
      </c>
      <c r="F73" s="136">
        <v>20</v>
      </c>
      <c r="G73" s="160">
        <v>1</v>
      </c>
      <c r="H73" s="160">
        <v>0</v>
      </c>
      <c r="I73" s="160">
        <v>2</v>
      </c>
      <c r="J73" s="160">
        <v>5</v>
      </c>
      <c r="K73" s="160">
        <v>1</v>
      </c>
      <c r="L73" s="160">
        <v>0</v>
      </c>
      <c r="M73" s="160">
        <v>17</v>
      </c>
      <c r="N73" s="160">
        <v>0</v>
      </c>
      <c r="O73" s="160">
        <v>1</v>
      </c>
      <c r="P73" s="161">
        <v>27</v>
      </c>
      <c r="Q73" s="18"/>
      <c r="R73" s="18"/>
      <c r="S73" s="18"/>
    </row>
    <row r="74" spans="1:19" x14ac:dyDescent="0.25">
      <c r="A74" s="138"/>
      <c r="B74" s="271" t="s">
        <v>1378</v>
      </c>
      <c r="C74" s="134"/>
      <c r="D74" s="135" t="s">
        <v>361</v>
      </c>
      <c r="E74" s="136">
        <v>2</v>
      </c>
      <c r="F74" s="136">
        <v>4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5</v>
      </c>
      <c r="N74" s="160">
        <v>0</v>
      </c>
      <c r="O74" s="160">
        <v>1</v>
      </c>
      <c r="P74" s="161">
        <v>6</v>
      </c>
      <c r="Q74" s="18"/>
      <c r="R74" s="18"/>
      <c r="S74" s="18"/>
    </row>
    <row r="75" spans="1:19" x14ac:dyDescent="0.25">
      <c r="A75" s="138"/>
      <c r="B75" s="271" t="s">
        <v>1378</v>
      </c>
      <c r="C75" s="134"/>
      <c r="D75" s="135" t="s">
        <v>382</v>
      </c>
      <c r="E75" s="136">
        <v>3</v>
      </c>
      <c r="F75" s="136">
        <v>5</v>
      </c>
      <c r="G75" s="160">
        <v>5</v>
      </c>
      <c r="H75" s="160">
        <v>0</v>
      </c>
      <c r="I75" s="160">
        <v>1</v>
      </c>
      <c r="J75" s="160">
        <v>0</v>
      </c>
      <c r="K75" s="160">
        <v>0</v>
      </c>
      <c r="L75" s="160">
        <v>0</v>
      </c>
      <c r="M75" s="160">
        <v>2</v>
      </c>
      <c r="N75" s="160">
        <v>0</v>
      </c>
      <c r="O75" s="160">
        <v>0</v>
      </c>
      <c r="P75" s="161">
        <v>8</v>
      </c>
      <c r="Q75" s="18"/>
      <c r="R75" s="18"/>
      <c r="S75" s="18"/>
    </row>
    <row r="76" spans="1:19" x14ac:dyDescent="0.25">
      <c r="A76" s="138"/>
      <c r="B76" s="271" t="s">
        <v>440</v>
      </c>
      <c r="C76" s="134" t="s">
        <v>213</v>
      </c>
      <c r="D76" s="135" t="s">
        <v>361</v>
      </c>
      <c r="E76" s="136">
        <v>0</v>
      </c>
      <c r="F76" s="136">
        <v>1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1</v>
      </c>
      <c r="N76" s="160">
        <v>0</v>
      </c>
      <c r="O76" s="160">
        <v>0</v>
      </c>
      <c r="P76" s="161">
        <v>1</v>
      </c>
      <c r="Q76" s="18"/>
      <c r="R76" s="18"/>
      <c r="S76" s="18"/>
    </row>
    <row r="77" spans="1:19" x14ac:dyDescent="0.25">
      <c r="A77" s="138"/>
      <c r="B77" s="271" t="s">
        <v>422</v>
      </c>
      <c r="C77" s="134" t="s">
        <v>318</v>
      </c>
      <c r="D77" s="135" t="s">
        <v>338</v>
      </c>
      <c r="E77" s="136">
        <v>3</v>
      </c>
      <c r="F77" s="136">
        <v>4</v>
      </c>
      <c r="G77" s="160">
        <v>2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4</v>
      </c>
      <c r="N77" s="160">
        <v>0</v>
      </c>
      <c r="O77" s="160">
        <v>1</v>
      </c>
      <c r="P77" s="161">
        <v>7</v>
      </c>
      <c r="Q77" s="18"/>
      <c r="R77" s="18"/>
      <c r="S77" s="18"/>
    </row>
    <row r="78" spans="1:19" x14ac:dyDescent="0.25">
      <c r="A78" s="138"/>
      <c r="B78" s="271" t="s">
        <v>421</v>
      </c>
      <c r="C78" s="134" t="s">
        <v>216</v>
      </c>
      <c r="D78" s="135" t="s">
        <v>338</v>
      </c>
      <c r="E78" s="136">
        <v>1</v>
      </c>
      <c r="F78" s="136">
        <v>4</v>
      </c>
      <c r="G78" s="160">
        <v>0</v>
      </c>
      <c r="H78" s="160">
        <v>0</v>
      </c>
      <c r="I78" s="160">
        <v>0</v>
      </c>
      <c r="J78" s="160">
        <v>1</v>
      </c>
      <c r="K78" s="160">
        <v>0</v>
      </c>
      <c r="L78" s="160">
        <v>0</v>
      </c>
      <c r="M78" s="160">
        <v>3</v>
      </c>
      <c r="N78" s="160">
        <v>0</v>
      </c>
      <c r="O78" s="160">
        <v>1</v>
      </c>
      <c r="P78" s="161">
        <v>5</v>
      </c>
      <c r="Q78" s="18"/>
      <c r="R78" s="18"/>
      <c r="S78" s="18"/>
    </row>
    <row r="79" spans="1:19" x14ac:dyDescent="0.25">
      <c r="A79" s="138"/>
      <c r="B79" s="271" t="s">
        <v>1378</v>
      </c>
      <c r="C79" s="134"/>
      <c r="D79" s="135" t="s">
        <v>361</v>
      </c>
      <c r="E79" s="136">
        <v>0</v>
      </c>
      <c r="F79" s="136">
        <v>5</v>
      </c>
      <c r="G79" s="160">
        <v>4</v>
      </c>
      <c r="H79" s="160">
        <v>0</v>
      </c>
      <c r="I79" s="160">
        <v>1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1">
        <v>5</v>
      </c>
      <c r="Q79" s="18"/>
      <c r="R79" s="18"/>
      <c r="S79" s="18"/>
    </row>
    <row r="80" spans="1:19" x14ac:dyDescent="0.25">
      <c r="A80" s="138"/>
      <c r="B80" s="271" t="s">
        <v>1378</v>
      </c>
      <c r="C80" s="134"/>
      <c r="D80" s="135" t="s">
        <v>382</v>
      </c>
      <c r="E80" s="136">
        <v>3</v>
      </c>
      <c r="F80" s="136">
        <v>4</v>
      </c>
      <c r="G80" s="160">
        <v>3</v>
      </c>
      <c r="H80" s="160">
        <v>0</v>
      </c>
      <c r="I80" s="160">
        <v>2</v>
      </c>
      <c r="J80" s="160">
        <v>1</v>
      </c>
      <c r="K80" s="160">
        <v>0</v>
      </c>
      <c r="L80" s="160">
        <v>0</v>
      </c>
      <c r="M80" s="160">
        <v>1</v>
      </c>
      <c r="N80" s="160">
        <v>0</v>
      </c>
      <c r="O80" s="160">
        <v>0</v>
      </c>
      <c r="P80" s="161">
        <v>7</v>
      </c>
      <c r="Q80" s="18"/>
      <c r="R80" s="18"/>
      <c r="S80" s="18"/>
    </row>
    <row r="81" spans="1:19" x14ac:dyDescent="0.25">
      <c r="A81" s="138"/>
      <c r="B81" s="271" t="s">
        <v>443</v>
      </c>
      <c r="C81" s="260" t="s">
        <v>351</v>
      </c>
      <c r="D81" s="261" t="s">
        <v>361</v>
      </c>
      <c r="E81" s="136">
        <v>1</v>
      </c>
      <c r="F81" s="136">
        <v>3</v>
      </c>
      <c r="G81" s="160">
        <v>2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2</v>
      </c>
      <c r="N81" s="160">
        <v>0</v>
      </c>
      <c r="O81" s="160">
        <v>0</v>
      </c>
      <c r="P81" s="161">
        <v>4</v>
      </c>
      <c r="Q81" s="18"/>
      <c r="R81" s="18"/>
      <c r="S81" s="18"/>
    </row>
    <row r="82" spans="1:19" x14ac:dyDescent="0.25">
      <c r="A82" s="22" t="s">
        <v>222</v>
      </c>
      <c r="B82" s="265" t="s">
        <v>1378</v>
      </c>
      <c r="C82" s="23"/>
      <c r="D82" s="23"/>
      <c r="E82" s="24">
        <v>150</v>
      </c>
      <c r="F82" s="24">
        <v>221</v>
      </c>
      <c r="G82" s="24">
        <v>52</v>
      </c>
      <c r="H82" s="24">
        <v>3</v>
      </c>
      <c r="I82" s="24">
        <v>42</v>
      </c>
      <c r="J82" s="24">
        <v>24</v>
      </c>
      <c r="K82" s="24">
        <v>3</v>
      </c>
      <c r="L82" s="24">
        <v>0</v>
      </c>
      <c r="M82" s="24">
        <v>208</v>
      </c>
      <c r="N82" s="24">
        <v>10</v>
      </c>
      <c r="O82" s="24">
        <v>29</v>
      </c>
      <c r="P82" s="25">
        <v>371</v>
      </c>
      <c r="Q82" s="18"/>
      <c r="R82" s="18"/>
      <c r="S82" s="18"/>
    </row>
    <row r="83" spans="1:19" x14ac:dyDescent="0.25">
      <c r="A83" s="138" t="s">
        <v>20</v>
      </c>
      <c r="B83" s="271" t="s">
        <v>435</v>
      </c>
      <c r="C83" s="134" t="s">
        <v>263</v>
      </c>
      <c r="D83" s="135" t="s">
        <v>361</v>
      </c>
      <c r="E83" s="160">
        <v>0</v>
      </c>
      <c r="F83" s="160">
        <v>2</v>
      </c>
      <c r="G83" s="160">
        <v>1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1</v>
      </c>
      <c r="N83" s="160">
        <v>0</v>
      </c>
      <c r="O83" s="160">
        <v>0</v>
      </c>
      <c r="P83" s="161">
        <v>2</v>
      </c>
      <c r="Q83" s="18"/>
      <c r="R83" s="18"/>
      <c r="S83" s="18"/>
    </row>
    <row r="84" spans="1:19" x14ac:dyDescent="0.25">
      <c r="A84" s="138"/>
      <c r="B84" s="271" t="s">
        <v>434</v>
      </c>
      <c r="C84" s="134" t="s">
        <v>228</v>
      </c>
      <c r="D84" s="135" t="s">
        <v>361</v>
      </c>
      <c r="E84" s="160">
        <v>2</v>
      </c>
      <c r="F84" s="160">
        <v>2</v>
      </c>
      <c r="G84" s="160">
        <v>0</v>
      </c>
      <c r="H84" s="160">
        <v>0</v>
      </c>
      <c r="I84" s="160">
        <v>0</v>
      </c>
      <c r="J84" s="160">
        <v>1</v>
      </c>
      <c r="K84" s="160">
        <v>0</v>
      </c>
      <c r="L84" s="160">
        <v>0</v>
      </c>
      <c r="M84" s="160">
        <v>3</v>
      </c>
      <c r="N84" s="160">
        <v>0</v>
      </c>
      <c r="O84" s="160">
        <v>0</v>
      </c>
      <c r="P84" s="161">
        <v>4</v>
      </c>
      <c r="Q84" s="18"/>
      <c r="R84" s="18"/>
      <c r="S84" s="18"/>
    </row>
    <row r="85" spans="1:19" x14ac:dyDescent="0.25">
      <c r="A85" s="138"/>
      <c r="B85" s="271" t="s">
        <v>1378</v>
      </c>
      <c r="C85" s="134"/>
      <c r="D85" s="135" t="s">
        <v>382</v>
      </c>
      <c r="E85" s="160">
        <v>0</v>
      </c>
      <c r="F85" s="160">
        <v>1</v>
      </c>
      <c r="G85" s="160">
        <v>1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1">
        <v>1</v>
      </c>
      <c r="Q85" s="18"/>
      <c r="R85" s="18"/>
      <c r="S85" s="18"/>
    </row>
    <row r="86" spans="1:19" x14ac:dyDescent="0.25">
      <c r="A86" s="138"/>
      <c r="B86" s="271" t="s">
        <v>441</v>
      </c>
      <c r="C86" s="134" t="s">
        <v>229</v>
      </c>
      <c r="D86" s="135" t="s">
        <v>361</v>
      </c>
      <c r="E86" s="160">
        <v>12</v>
      </c>
      <c r="F86" s="160">
        <v>18</v>
      </c>
      <c r="G86" s="160">
        <v>2</v>
      </c>
      <c r="H86" s="160">
        <v>0</v>
      </c>
      <c r="I86" s="160">
        <v>3</v>
      </c>
      <c r="J86" s="160">
        <v>0</v>
      </c>
      <c r="K86" s="160">
        <v>2</v>
      </c>
      <c r="L86" s="160">
        <v>0</v>
      </c>
      <c r="M86" s="160">
        <v>22</v>
      </c>
      <c r="N86" s="160">
        <v>0</v>
      </c>
      <c r="O86" s="160">
        <v>1</v>
      </c>
      <c r="P86" s="161">
        <v>30</v>
      </c>
      <c r="Q86" s="18"/>
      <c r="R86" s="18"/>
      <c r="S86" s="18"/>
    </row>
    <row r="87" spans="1:19" x14ac:dyDescent="0.25">
      <c r="A87" s="138"/>
      <c r="B87" s="271" t="s">
        <v>446</v>
      </c>
      <c r="C87" s="134" t="s">
        <v>231</v>
      </c>
      <c r="D87" s="135" t="s">
        <v>361</v>
      </c>
      <c r="E87" s="160">
        <v>4</v>
      </c>
      <c r="F87" s="160">
        <v>6</v>
      </c>
      <c r="G87" s="160">
        <v>2</v>
      </c>
      <c r="H87" s="160">
        <v>0</v>
      </c>
      <c r="I87" s="160">
        <v>3</v>
      </c>
      <c r="J87" s="160">
        <v>0</v>
      </c>
      <c r="K87" s="160">
        <v>0</v>
      </c>
      <c r="L87" s="160">
        <v>0</v>
      </c>
      <c r="M87" s="160">
        <v>3</v>
      </c>
      <c r="N87" s="160">
        <v>1</v>
      </c>
      <c r="O87" s="160">
        <v>1</v>
      </c>
      <c r="P87" s="161">
        <v>10</v>
      </c>
      <c r="Q87" s="18"/>
      <c r="R87" s="18"/>
      <c r="S87" s="18"/>
    </row>
    <row r="88" spans="1:19" x14ac:dyDescent="0.25">
      <c r="A88" s="138"/>
      <c r="B88" s="271" t="s">
        <v>1378</v>
      </c>
      <c r="C88" s="134"/>
      <c r="D88" s="135" t="s">
        <v>471</v>
      </c>
      <c r="E88" s="160">
        <v>1</v>
      </c>
      <c r="F88" s="160">
        <v>0</v>
      </c>
      <c r="G88" s="160">
        <v>0</v>
      </c>
      <c r="H88" s="160">
        <v>0</v>
      </c>
      <c r="I88" s="160">
        <v>1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1</v>
      </c>
      <c r="Q88" s="18"/>
      <c r="R88" s="18"/>
      <c r="S88" s="18"/>
    </row>
    <row r="89" spans="1:19" x14ac:dyDescent="0.25">
      <c r="A89" s="138"/>
      <c r="B89" s="271" t="s">
        <v>1378</v>
      </c>
      <c r="C89" s="134"/>
      <c r="D89" s="135" t="s">
        <v>382</v>
      </c>
      <c r="E89" s="160">
        <v>0</v>
      </c>
      <c r="F89" s="160">
        <v>1</v>
      </c>
      <c r="G89" s="160">
        <v>1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0</v>
      </c>
      <c r="N89" s="160">
        <v>0</v>
      </c>
      <c r="O89" s="160">
        <v>0</v>
      </c>
      <c r="P89" s="161">
        <v>1</v>
      </c>
      <c r="Q89" s="18"/>
      <c r="R89" s="18"/>
      <c r="S89" s="18"/>
    </row>
    <row r="90" spans="1:19" x14ac:dyDescent="0.25">
      <c r="A90" s="138"/>
      <c r="B90" s="271" t="s">
        <v>436</v>
      </c>
      <c r="C90" s="134" t="s">
        <v>232</v>
      </c>
      <c r="D90" s="135" t="s">
        <v>361</v>
      </c>
      <c r="E90" s="160">
        <v>1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1</v>
      </c>
      <c r="N90" s="160">
        <v>0</v>
      </c>
      <c r="O90" s="160">
        <v>0</v>
      </c>
      <c r="P90" s="161">
        <v>1</v>
      </c>
      <c r="Q90" s="18"/>
      <c r="R90" s="18"/>
      <c r="S90" s="18"/>
    </row>
    <row r="91" spans="1:19" x14ac:dyDescent="0.25">
      <c r="A91" s="138"/>
      <c r="B91" s="271" t="s">
        <v>1378</v>
      </c>
      <c r="C91" s="134"/>
      <c r="D91" s="135" t="s">
        <v>382</v>
      </c>
      <c r="E91" s="160">
        <v>1</v>
      </c>
      <c r="F91" s="160">
        <v>2</v>
      </c>
      <c r="G91" s="160">
        <v>1</v>
      </c>
      <c r="H91" s="160">
        <v>0</v>
      </c>
      <c r="I91" s="160">
        <v>0</v>
      </c>
      <c r="J91" s="160">
        <v>0</v>
      </c>
      <c r="K91" s="160">
        <v>1</v>
      </c>
      <c r="L91" s="160">
        <v>0</v>
      </c>
      <c r="M91" s="160">
        <v>1</v>
      </c>
      <c r="N91" s="160">
        <v>0</v>
      </c>
      <c r="O91" s="160">
        <v>0</v>
      </c>
      <c r="P91" s="161">
        <v>3</v>
      </c>
      <c r="Q91" s="18"/>
      <c r="R91" s="18"/>
      <c r="S91" s="18"/>
    </row>
    <row r="92" spans="1:19" x14ac:dyDescent="0.25">
      <c r="A92" s="138"/>
      <c r="B92" s="271" t="s">
        <v>424</v>
      </c>
      <c r="C92" s="134" t="s">
        <v>233</v>
      </c>
      <c r="D92" s="135" t="s">
        <v>382</v>
      </c>
      <c r="E92" s="160">
        <v>2</v>
      </c>
      <c r="F92" s="160">
        <v>0</v>
      </c>
      <c r="G92" s="160">
        <v>1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1</v>
      </c>
      <c r="N92" s="160">
        <v>0</v>
      </c>
      <c r="O92" s="160">
        <v>0</v>
      </c>
      <c r="P92" s="161">
        <v>2</v>
      </c>
      <c r="Q92" s="18"/>
      <c r="R92" s="18"/>
      <c r="S92" s="18"/>
    </row>
    <row r="93" spans="1:19" x14ac:dyDescent="0.25">
      <c r="A93" s="138"/>
      <c r="B93" s="271" t="s">
        <v>449</v>
      </c>
      <c r="C93" s="134" t="s">
        <v>390</v>
      </c>
      <c r="D93" s="135" t="s">
        <v>382</v>
      </c>
      <c r="E93" s="160">
        <v>2</v>
      </c>
      <c r="F93" s="160">
        <v>1</v>
      </c>
      <c r="G93" s="160">
        <v>1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2</v>
      </c>
      <c r="N93" s="160">
        <v>0</v>
      </c>
      <c r="O93" s="160">
        <v>0</v>
      </c>
      <c r="P93" s="161">
        <v>3</v>
      </c>
      <c r="Q93" s="18"/>
      <c r="R93" s="18"/>
      <c r="S93" s="18"/>
    </row>
    <row r="94" spans="1:19" x14ac:dyDescent="0.25">
      <c r="A94" s="138"/>
      <c r="B94" s="271" t="s">
        <v>438</v>
      </c>
      <c r="C94" s="134" t="s">
        <v>235</v>
      </c>
      <c r="D94" s="135" t="s">
        <v>382</v>
      </c>
      <c r="E94" s="160">
        <v>2</v>
      </c>
      <c r="F94" s="160">
        <v>2</v>
      </c>
      <c r="G94" s="160">
        <v>0</v>
      </c>
      <c r="H94" s="160">
        <v>0</v>
      </c>
      <c r="I94" s="160">
        <v>1</v>
      </c>
      <c r="J94" s="160">
        <v>1</v>
      </c>
      <c r="K94" s="160">
        <v>0</v>
      </c>
      <c r="L94" s="160">
        <v>0</v>
      </c>
      <c r="M94" s="160">
        <v>2</v>
      </c>
      <c r="N94" s="160">
        <v>0</v>
      </c>
      <c r="O94" s="160">
        <v>0</v>
      </c>
      <c r="P94" s="161">
        <v>4</v>
      </c>
      <c r="Q94" s="18"/>
      <c r="R94" s="18"/>
      <c r="S94" s="18"/>
    </row>
    <row r="95" spans="1:19" x14ac:dyDescent="0.25">
      <c r="A95" s="138"/>
      <c r="B95" s="271" t="s">
        <v>448</v>
      </c>
      <c r="C95" s="134" t="s">
        <v>264</v>
      </c>
      <c r="D95" s="135" t="s">
        <v>382</v>
      </c>
      <c r="E95" s="160">
        <v>0</v>
      </c>
      <c r="F95" s="160">
        <v>1</v>
      </c>
      <c r="G95" s="160">
        <v>1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1</v>
      </c>
      <c r="Q95" s="18"/>
      <c r="R95" s="18"/>
      <c r="S95" s="18"/>
    </row>
    <row r="96" spans="1:19" x14ac:dyDescent="0.25">
      <c r="A96" s="138"/>
      <c r="B96" s="271" t="s">
        <v>437</v>
      </c>
      <c r="C96" s="134" t="s">
        <v>237</v>
      </c>
      <c r="D96" s="135" t="s">
        <v>361</v>
      </c>
      <c r="E96" s="160">
        <v>1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1</v>
      </c>
      <c r="N96" s="160">
        <v>0</v>
      </c>
      <c r="O96" s="160">
        <v>0</v>
      </c>
      <c r="P96" s="161">
        <v>1</v>
      </c>
      <c r="Q96" s="18"/>
      <c r="R96" s="18"/>
      <c r="S96" s="18"/>
    </row>
    <row r="97" spans="1:19" x14ac:dyDescent="0.25">
      <c r="A97" s="138"/>
      <c r="B97" s="271" t="s">
        <v>1378</v>
      </c>
      <c r="C97" s="134"/>
      <c r="D97" s="135" t="s">
        <v>382</v>
      </c>
      <c r="E97" s="160">
        <v>4</v>
      </c>
      <c r="F97" s="160">
        <v>3</v>
      </c>
      <c r="G97" s="160">
        <v>2</v>
      </c>
      <c r="H97" s="160">
        <v>0</v>
      </c>
      <c r="I97" s="160">
        <v>0</v>
      </c>
      <c r="J97" s="160">
        <v>1</v>
      </c>
      <c r="K97" s="160">
        <v>0</v>
      </c>
      <c r="L97" s="160">
        <v>0</v>
      </c>
      <c r="M97" s="160">
        <v>4</v>
      </c>
      <c r="N97" s="160">
        <v>0</v>
      </c>
      <c r="O97" s="160">
        <v>0</v>
      </c>
      <c r="P97" s="161">
        <v>7</v>
      </c>
      <c r="Q97" s="18"/>
      <c r="R97" s="18"/>
      <c r="S97" s="18"/>
    </row>
    <row r="98" spans="1:19" x14ac:dyDescent="0.25">
      <c r="A98" s="22" t="s">
        <v>239</v>
      </c>
      <c r="B98" s="265" t="s">
        <v>1378</v>
      </c>
      <c r="C98" s="23"/>
      <c r="D98" s="23"/>
      <c r="E98" s="24">
        <v>32</v>
      </c>
      <c r="F98" s="24">
        <v>39</v>
      </c>
      <c r="G98" s="24">
        <v>13</v>
      </c>
      <c r="H98" s="24">
        <v>0</v>
      </c>
      <c r="I98" s="24">
        <v>8</v>
      </c>
      <c r="J98" s="24">
        <v>3</v>
      </c>
      <c r="K98" s="24">
        <v>3</v>
      </c>
      <c r="L98" s="24">
        <v>0</v>
      </c>
      <c r="M98" s="24">
        <v>41</v>
      </c>
      <c r="N98" s="24">
        <v>1</v>
      </c>
      <c r="O98" s="24">
        <v>2</v>
      </c>
      <c r="P98" s="25">
        <v>71</v>
      </c>
      <c r="Q98" s="18"/>
      <c r="R98" s="18"/>
      <c r="S98" s="18"/>
    </row>
    <row r="99" spans="1:19" x14ac:dyDescent="0.25">
      <c r="A99" s="138" t="s">
        <v>121</v>
      </c>
      <c r="B99" s="271" t="s">
        <v>424</v>
      </c>
      <c r="C99" s="254" t="s">
        <v>233</v>
      </c>
      <c r="D99" s="135" t="s">
        <v>361</v>
      </c>
      <c r="E99" s="136">
        <v>2</v>
      </c>
      <c r="F99" s="136">
        <v>5</v>
      </c>
      <c r="G99" s="160">
        <v>7</v>
      </c>
      <c r="H99" s="160">
        <v>0</v>
      </c>
      <c r="I99" s="160">
        <v>0</v>
      </c>
      <c r="J99" s="160">
        <v>0</v>
      </c>
      <c r="K99" s="160">
        <v>0</v>
      </c>
      <c r="L99" s="160">
        <v>0</v>
      </c>
      <c r="M99" s="160">
        <v>0</v>
      </c>
      <c r="N99" s="160">
        <v>0</v>
      </c>
      <c r="O99" s="160">
        <v>0</v>
      </c>
      <c r="P99" s="161">
        <v>7</v>
      </c>
      <c r="Q99" s="18"/>
      <c r="R99" s="18"/>
      <c r="S99" s="18"/>
    </row>
    <row r="100" spans="1:19" x14ac:dyDescent="0.25">
      <c r="A100" s="138"/>
      <c r="B100" s="271" t="s">
        <v>1378</v>
      </c>
      <c r="C100" s="134"/>
      <c r="D100" s="135" t="s">
        <v>382</v>
      </c>
      <c r="E100" s="136">
        <v>1</v>
      </c>
      <c r="F100" s="136">
        <v>0</v>
      </c>
      <c r="G100" s="160">
        <v>0</v>
      </c>
      <c r="H100" s="160">
        <v>0</v>
      </c>
      <c r="I100" s="160">
        <v>1</v>
      </c>
      <c r="J100" s="160">
        <v>0</v>
      </c>
      <c r="K100" s="160">
        <v>0</v>
      </c>
      <c r="L100" s="160">
        <v>0</v>
      </c>
      <c r="M100" s="160">
        <v>0</v>
      </c>
      <c r="N100" s="160">
        <v>0</v>
      </c>
      <c r="O100" s="160">
        <v>0</v>
      </c>
      <c r="P100" s="161">
        <v>1</v>
      </c>
      <c r="Q100" s="18"/>
      <c r="R100" s="18"/>
      <c r="S100" s="18"/>
    </row>
    <row r="101" spans="1:19" x14ac:dyDescent="0.25">
      <c r="A101" s="138"/>
      <c r="B101" s="271" t="s">
        <v>423</v>
      </c>
      <c r="C101" s="134" t="s">
        <v>326</v>
      </c>
      <c r="D101" s="135" t="s">
        <v>338</v>
      </c>
      <c r="E101" s="136">
        <v>17</v>
      </c>
      <c r="F101" s="136">
        <v>4</v>
      </c>
      <c r="G101" s="160">
        <v>0</v>
      </c>
      <c r="H101" s="160">
        <v>0</v>
      </c>
      <c r="I101" s="160">
        <v>2</v>
      </c>
      <c r="J101" s="160">
        <v>0</v>
      </c>
      <c r="K101" s="160">
        <v>0</v>
      </c>
      <c r="L101" s="160">
        <v>0</v>
      </c>
      <c r="M101" s="160">
        <v>15</v>
      </c>
      <c r="N101" s="160">
        <v>0</v>
      </c>
      <c r="O101" s="160">
        <v>4</v>
      </c>
      <c r="P101" s="161">
        <v>21</v>
      </c>
      <c r="Q101" s="18"/>
      <c r="R101" s="18"/>
      <c r="S101" s="18"/>
    </row>
    <row r="102" spans="1:19" x14ac:dyDescent="0.25">
      <c r="A102" s="138"/>
      <c r="B102" s="271" t="s">
        <v>1378</v>
      </c>
      <c r="C102" s="260"/>
      <c r="D102" s="135" t="s">
        <v>472</v>
      </c>
      <c r="E102" s="160">
        <v>4</v>
      </c>
      <c r="F102" s="160">
        <v>1</v>
      </c>
      <c r="G102" s="160">
        <v>0</v>
      </c>
      <c r="H102" s="160">
        <v>0</v>
      </c>
      <c r="I102" s="160">
        <v>0</v>
      </c>
      <c r="J102" s="160">
        <v>2</v>
      </c>
      <c r="K102" s="160">
        <v>0</v>
      </c>
      <c r="L102" s="160">
        <v>0</v>
      </c>
      <c r="M102" s="160">
        <v>3</v>
      </c>
      <c r="N102" s="160">
        <v>0</v>
      </c>
      <c r="O102" s="160">
        <v>0</v>
      </c>
      <c r="P102" s="161">
        <v>5</v>
      </c>
      <c r="Q102" s="18"/>
      <c r="R102" s="18"/>
      <c r="S102" s="18"/>
    </row>
    <row r="103" spans="1:19" x14ac:dyDescent="0.25">
      <c r="A103" s="22" t="s">
        <v>251</v>
      </c>
      <c r="B103" s="265" t="s">
        <v>1378</v>
      </c>
      <c r="C103" s="23"/>
      <c r="D103" s="23"/>
      <c r="E103" s="24">
        <v>24</v>
      </c>
      <c r="F103" s="24">
        <v>10</v>
      </c>
      <c r="G103" s="24">
        <v>7</v>
      </c>
      <c r="H103" s="24">
        <v>0</v>
      </c>
      <c r="I103" s="24">
        <v>3</v>
      </c>
      <c r="J103" s="24">
        <v>2</v>
      </c>
      <c r="K103" s="24">
        <v>0</v>
      </c>
      <c r="L103" s="24">
        <v>0</v>
      </c>
      <c r="M103" s="24">
        <v>18</v>
      </c>
      <c r="N103" s="24">
        <v>0</v>
      </c>
      <c r="O103" s="24">
        <v>4</v>
      </c>
      <c r="P103" s="25">
        <v>34</v>
      </c>
      <c r="Q103" s="18"/>
      <c r="R103" s="18"/>
      <c r="S103" s="18"/>
    </row>
    <row r="104" spans="1:19" customFormat="1" ht="15.75" thickBot="1" x14ac:dyDescent="0.3">
      <c r="A104" s="26" t="s">
        <v>15</v>
      </c>
      <c r="B104" s="267"/>
      <c r="C104" s="27"/>
      <c r="D104" s="27"/>
      <c r="E104" s="28">
        <v>412</v>
      </c>
      <c r="F104" s="28">
        <v>911</v>
      </c>
      <c r="G104" s="28">
        <v>451</v>
      </c>
      <c r="H104" s="28">
        <v>4</v>
      </c>
      <c r="I104" s="28">
        <v>123</v>
      </c>
      <c r="J104" s="28">
        <v>84</v>
      </c>
      <c r="K104" s="28">
        <v>18</v>
      </c>
      <c r="L104" s="28">
        <v>1</v>
      </c>
      <c r="M104" s="28">
        <v>560</v>
      </c>
      <c r="N104" s="28">
        <v>24</v>
      </c>
      <c r="O104" s="28">
        <v>58</v>
      </c>
      <c r="P104" s="29">
        <v>1323</v>
      </c>
    </row>
  </sheetData>
  <mergeCells count="3">
    <mergeCell ref="A1:P1"/>
    <mergeCell ref="A2:P2"/>
    <mergeCell ref="A3:P3"/>
  </mergeCells>
  <conditionalFormatting sqref="R99:R101">
    <cfRule type="cellIs" dxfId="3" priority="2" operator="equal">
      <formula>"Error"</formula>
    </cfRule>
  </conditionalFormatting>
  <conditionalFormatting sqref="R104">
    <cfRule type="cellIs" dxfId="2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2" orientation="landscape" r:id="rId1"/>
  <rowBreaks count="1" manualBreakCount="1">
    <brk id="52" max="15" man="1"/>
  </rowBreaks>
  <ignoredErrors>
    <ignoredError sqref="B5:B27 B32:B47 B50 B52:B56 B73:B76 B61:B63 B65:B68 B70:B71 B78:B101 B58:B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K36"/>
  <sheetViews>
    <sheetView showGridLines="0" zoomScaleNormal="100" zoomScaleSheetLayoutView="100" zoomScalePageLayoutView="80" workbookViewId="0">
      <selection activeCell="I24" sqref="I24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360</v>
      </c>
      <c r="C1" s="358"/>
      <c r="D1" s="358"/>
      <c r="E1" s="358"/>
      <c r="F1" s="358"/>
      <c r="G1" s="358"/>
      <c r="H1" s="358"/>
      <c r="I1" s="6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361</v>
      </c>
      <c r="D4" s="360"/>
      <c r="E4" s="360"/>
      <c r="F4" s="73"/>
      <c r="G4" s="360" t="s">
        <v>2</v>
      </c>
      <c r="H4" s="360"/>
    </row>
    <row r="5" spans="2:11" x14ac:dyDescent="0.25">
      <c r="B5" s="48" t="s">
        <v>3</v>
      </c>
      <c r="C5" s="75" t="s">
        <v>4</v>
      </c>
      <c r="D5" s="75" t="s">
        <v>5</v>
      </c>
      <c r="E5" s="75" t="s">
        <v>6</v>
      </c>
      <c r="F5" s="73"/>
      <c r="G5" s="75" t="s">
        <v>4</v>
      </c>
      <c r="H5" s="75" t="s">
        <v>5</v>
      </c>
    </row>
    <row r="6" spans="2:11" hidden="1" x14ac:dyDescent="0.25">
      <c r="B6" s="79" t="s">
        <v>7</v>
      </c>
      <c r="C6" s="56">
        <v>1381</v>
      </c>
      <c r="D6" s="56">
        <v>1096</v>
      </c>
      <c r="E6" s="45">
        <v>2477</v>
      </c>
      <c r="F6" s="73"/>
      <c r="G6" s="84">
        <f t="shared" ref="G6:G14" si="0">C6/$E6</f>
        <v>0.55752926927735158</v>
      </c>
      <c r="H6" s="84">
        <f t="shared" ref="H6:H14" si="1">D6/$E6</f>
        <v>0.44247073072264836</v>
      </c>
    </row>
    <row r="7" spans="2:11" hidden="1" x14ac:dyDescent="0.25">
      <c r="B7" s="79" t="s">
        <v>8</v>
      </c>
      <c r="C7" s="56">
        <v>1419</v>
      </c>
      <c r="D7" s="56">
        <v>929</v>
      </c>
      <c r="E7" s="45">
        <v>2348</v>
      </c>
      <c r="F7" s="73"/>
      <c r="G7" s="84">
        <f t="shared" si="0"/>
        <v>0.60434412265758097</v>
      </c>
      <c r="H7" s="84">
        <f t="shared" si="1"/>
        <v>0.39565587734241908</v>
      </c>
    </row>
    <row r="8" spans="2:11" hidden="1" x14ac:dyDescent="0.25">
      <c r="B8" s="79" t="s">
        <v>9</v>
      </c>
      <c r="C8" s="56">
        <v>1444</v>
      </c>
      <c r="D8" s="56">
        <v>933</v>
      </c>
      <c r="E8" s="45">
        <v>2377</v>
      </c>
      <c r="F8" s="73"/>
      <c r="G8" s="84">
        <f t="shared" si="0"/>
        <v>0.60748843079511994</v>
      </c>
      <c r="H8" s="84">
        <f t="shared" si="1"/>
        <v>0.39251156920488012</v>
      </c>
    </row>
    <row r="9" spans="2:11" hidden="1" x14ac:dyDescent="0.25">
      <c r="B9" s="79" t="s">
        <v>10</v>
      </c>
      <c r="C9" s="56">
        <v>1369</v>
      </c>
      <c r="D9" s="56">
        <v>868</v>
      </c>
      <c r="E9" s="45">
        <f>SUM(C9:D9)</f>
        <v>2237</v>
      </c>
      <c r="F9" s="73"/>
      <c r="G9" s="84">
        <f t="shared" si="0"/>
        <v>0.61198033080017877</v>
      </c>
      <c r="H9" s="84">
        <f t="shared" si="1"/>
        <v>0.38801966919982117</v>
      </c>
    </row>
    <row r="10" spans="2:11" hidden="1" x14ac:dyDescent="0.25">
      <c r="B10" s="79" t="s">
        <v>11</v>
      </c>
      <c r="C10" s="56">
        <v>1350</v>
      </c>
      <c r="D10" s="56">
        <v>922</v>
      </c>
      <c r="E10" s="45">
        <f t="shared" ref="E10:E20" si="2">SUM(C10:D10)</f>
        <v>2272</v>
      </c>
      <c r="F10" s="73"/>
      <c r="G10" s="84">
        <f t="shared" si="0"/>
        <v>0.59419014084507038</v>
      </c>
      <c r="H10" s="84">
        <f t="shared" si="1"/>
        <v>0.40580985915492956</v>
      </c>
    </row>
    <row r="11" spans="2:11" x14ac:dyDescent="0.25">
      <c r="B11" s="79" t="s">
        <v>12</v>
      </c>
      <c r="C11" s="56">
        <v>1394</v>
      </c>
      <c r="D11" s="56">
        <v>814</v>
      </c>
      <c r="E11" s="45">
        <f t="shared" si="2"/>
        <v>2208</v>
      </c>
      <c r="F11" s="73"/>
      <c r="G11" s="84">
        <f t="shared" si="0"/>
        <v>0.6313405797101449</v>
      </c>
      <c r="H11" s="84">
        <f t="shared" si="1"/>
        <v>0.3686594202898551</v>
      </c>
    </row>
    <row r="12" spans="2:11" x14ac:dyDescent="0.25">
      <c r="B12" s="79" t="s">
        <v>13</v>
      </c>
      <c r="C12" s="56">
        <v>1298</v>
      </c>
      <c r="D12" s="56">
        <v>734</v>
      </c>
      <c r="E12" s="45">
        <f t="shared" si="2"/>
        <v>2032</v>
      </c>
      <c r="F12" s="73"/>
      <c r="G12" s="84">
        <f t="shared" si="0"/>
        <v>0.63877952755905509</v>
      </c>
      <c r="H12" s="84">
        <f t="shared" si="1"/>
        <v>0.36122047244094491</v>
      </c>
    </row>
    <row r="13" spans="2:11" x14ac:dyDescent="0.25">
      <c r="B13" s="79" t="s">
        <v>14</v>
      </c>
      <c r="C13" s="56">
        <v>1334</v>
      </c>
      <c r="D13" s="56">
        <v>746</v>
      </c>
      <c r="E13" s="45">
        <f t="shared" si="2"/>
        <v>2080</v>
      </c>
      <c r="F13" s="73"/>
      <c r="G13" s="84">
        <f t="shared" si="0"/>
        <v>0.6413461538461539</v>
      </c>
      <c r="H13" s="84">
        <f t="shared" si="1"/>
        <v>0.35865384615384616</v>
      </c>
    </row>
    <row r="14" spans="2:11" x14ac:dyDescent="0.25">
      <c r="B14" s="79" t="s">
        <v>283</v>
      </c>
      <c r="C14" s="56">
        <v>1352</v>
      </c>
      <c r="D14" s="56">
        <v>798</v>
      </c>
      <c r="E14" s="45">
        <f t="shared" si="2"/>
        <v>2150</v>
      </c>
      <c r="F14" s="73"/>
      <c r="G14" s="84">
        <f t="shared" si="0"/>
        <v>0.62883720930232556</v>
      </c>
      <c r="H14" s="84">
        <f t="shared" si="1"/>
        <v>0.37116279069767444</v>
      </c>
    </row>
    <row r="15" spans="2:11" x14ac:dyDescent="0.25">
      <c r="B15" s="97">
        <v>2013</v>
      </c>
      <c r="C15" s="56">
        <v>1274</v>
      </c>
      <c r="D15" s="56">
        <v>682</v>
      </c>
      <c r="E15" s="45">
        <f t="shared" si="2"/>
        <v>1956</v>
      </c>
      <c r="F15" s="73"/>
      <c r="G15" s="84">
        <f t="shared" ref="G15" si="3">C15/$E15</f>
        <v>0.65132924335378328</v>
      </c>
      <c r="H15" s="84">
        <f t="shared" ref="H15" si="4">D15/$E15</f>
        <v>0.34867075664621677</v>
      </c>
    </row>
    <row r="16" spans="2:11" x14ac:dyDescent="0.25">
      <c r="B16" s="97">
        <v>2014</v>
      </c>
      <c r="C16" s="56">
        <v>1305</v>
      </c>
      <c r="D16" s="56">
        <v>695</v>
      </c>
      <c r="E16" s="49">
        <f t="shared" si="2"/>
        <v>2000</v>
      </c>
      <c r="F16" s="201"/>
      <c r="G16" s="202">
        <f t="shared" ref="G16:H19" si="5">C16/$E16</f>
        <v>0.65249999999999997</v>
      </c>
      <c r="H16" s="202">
        <f t="shared" si="5"/>
        <v>0.34749999999999998</v>
      </c>
    </row>
    <row r="17" spans="2:8" x14ac:dyDescent="0.25">
      <c r="B17" s="181">
        <v>2015</v>
      </c>
      <c r="C17" s="197">
        <v>1285</v>
      </c>
      <c r="D17" s="197">
        <v>761</v>
      </c>
      <c r="E17" s="49">
        <f t="shared" si="2"/>
        <v>2046</v>
      </c>
      <c r="F17" s="201"/>
      <c r="G17" s="199">
        <f t="shared" si="5"/>
        <v>0.62805474095796676</v>
      </c>
      <c r="H17" s="199">
        <f t="shared" si="5"/>
        <v>0.37194525904203324</v>
      </c>
    </row>
    <row r="18" spans="2:8" x14ac:dyDescent="0.25">
      <c r="B18" s="97">
        <v>2016</v>
      </c>
      <c r="C18" s="56">
        <v>1228</v>
      </c>
      <c r="D18" s="56">
        <v>840</v>
      </c>
      <c r="E18" s="45">
        <f t="shared" si="2"/>
        <v>2068</v>
      </c>
      <c r="F18" s="73"/>
      <c r="G18" s="199">
        <f t="shared" si="5"/>
        <v>0.5938104448742747</v>
      </c>
      <c r="H18" s="199">
        <f t="shared" si="5"/>
        <v>0.40618955512572535</v>
      </c>
    </row>
    <row r="19" spans="2:8" x14ac:dyDescent="0.25">
      <c r="B19" s="97">
        <v>2017</v>
      </c>
      <c r="C19" s="56">
        <v>1212</v>
      </c>
      <c r="D19" s="56">
        <v>954</v>
      </c>
      <c r="E19" s="45">
        <f t="shared" ref="E19" si="6">SUM(C19:D19)</f>
        <v>2166</v>
      </c>
      <c r="F19" s="73"/>
      <c r="G19" s="199">
        <f t="shared" si="5"/>
        <v>0.55955678670360109</v>
      </c>
      <c r="H19" s="199">
        <f t="shared" si="5"/>
        <v>0.44044321329639891</v>
      </c>
    </row>
    <row r="20" spans="2:8" x14ac:dyDescent="0.25">
      <c r="B20" s="97">
        <v>2018</v>
      </c>
      <c r="C20" s="56">
        <v>1303</v>
      </c>
      <c r="D20" s="56">
        <v>965</v>
      </c>
      <c r="E20" s="45">
        <f t="shared" si="2"/>
        <v>2268</v>
      </c>
      <c r="F20" s="73"/>
      <c r="G20" s="199">
        <f t="shared" ref="G20" si="7">C20/$E20</f>
        <v>0.57451499118165783</v>
      </c>
      <c r="H20" s="199">
        <f t="shared" ref="H20" si="8">D20/$E20</f>
        <v>0.42548500881834217</v>
      </c>
    </row>
    <row r="21" spans="2:8" x14ac:dyDescent="0.25">
      <c r="B21" s="83" t="s">
        <v>15</v>
      </c>
      <c r="C21" s="46">
        <f>SUM(C11:C20)</f>
        <v>12985</v>
      </c>
      <c r="D21" s="46">
        <f t="shared" ref="D21:E21" si="9">SUM(D11:D20)</f>
        <v>7989</v>
      </c>
      <c r="E21" s="46">
        <f t="shared" si="9"/>
        <v>20974</v>
      </c>
      <c r="F21" s="73"/>
      <c r="G21" s="86">
        <f>C21/$E21</f>
        <v>0.61909983789453604</v>
      </c>
      <c r="H21" s="86">
        <f>D21/$E21</f>
        <v>0.3809001621054639</v>
      </c>
    </row>
    <row r="22" spans="2:8" x14ac:dyDescent="0.25">
      <c r="B22" s="2"/>
      <c r="C22" s="8"/>
      <c r="D22" s="8"/>
      <c r="E22" s="8"/>
    </row>
    <row r="23" spans="2:8" x14ac:dyDescent="0.25">
      <c r="B23" s="9"/>
      <c r="C23" s="8"/>
      <c r="D23" s="8"/>
      <c r="E23" s="8"/>
    </row>
    <row r="28" spans="2:8" x14ac:dyDescent="0.25">
      <c r="B28" s="2"/>
      <c r="C28" s="10"/>
      <c r="D28" s="10"/>
    </row>
    <row r="29" spans="2:8" x14ac:dyDescent="0.25">
      <c r="B29" s="2"/>
      <c r="C29" s="10"/>
      <c r="D29" s="10"/>
    </row>
    <row r="30" spans="2:8" x14ac:dyDescent="0.25">
      <c r="B30" s="2"/>
      <c r="C30" s="10"/>
      <c r="D30" s="10"/>
    </row>
    <row r="31" spans="2:8" x14ac:dyDescent="0.25">
      <c r="B31" s="2"/>
      <c r="C31" s="10"/>
      <c r="D31" s="10"/>
    </row>
    <row r="32" spans="2:8" x14ac:dyDescent="0.25">
      <c r="B32" s="2"/>
      <c r="C32" s="10"/>
      <c r="D32" s="10"/>
    </row>
    <row r="33" spans="2:4" x14ac:dyDescent="0.25">
      <c r="B33" s="2"/>
      <c r="C33" s="10"/>
      <c r="D33" s="10"/>
    </row>
    <row r="34" spans="2:4" x14ac:dyDescent="0.25">
      <c r="B34" s="2"/>
      <c r="C34" s="10"/>
      <c r="D34" s="10"/>
    </row>
    <row r="35" spans="2:4" x14ac:dyDescent="0.25">
      <c r="B35" s="2"/>
      <c r="C35" s="10"/>
      <c r="D35" s="10"/>
    </row>
    <row r="36" spans="2:4" x14ac:dyDescent="0.25">
      <c r="B36" s="2"/>
      <c r="C36" s="10"/>
      <c r="D36" s="10"/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9" orientation="landscape" r:id="rId1"/>
  <ignoredErrors>
    <ignoredError sqref="B9:B14" numberStoredAsText="1"/>
    <ignoredError sqref="E20 E15:E18" formulaRange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"/>
  <sheetViews>
    <sheetView showGridLines="0" zoomScaleNormal="100" workbookViewId="0">
      <pane ySplit="4" topLeftCell="A5" activePane="bottomLeft" state="frozen"/>
      <selection activeCell="C34" sqref="C34"/>
      <selection pane="bottomLeft" activeCell="R1" sqref="R1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9.14062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9.14062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9.14062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9.14062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9.14062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9.14062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9.14062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9.14062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9.14062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9.14062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9.14062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9.14062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9.14062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9.14062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9.14062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9.14062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9.14062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9.14062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9.14062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9.14062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9.14062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9.14062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9.14062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9.14062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9.14062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9.14062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9.14062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9.14062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9.14062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9.14062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9.14062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9.14062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9.14062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9.14062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9.14062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9.14062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9.14062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9.14062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9.14062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9.14062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9.14062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9.14062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9.14062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9.14062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9.14062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9.14062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9.14062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9.14062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9.14062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9.14062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9.14062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9.14062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9.14062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9.14062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9.14062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9.14062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9.14062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9.14062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9.14062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9.14062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9.14062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9.14062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9.14062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9.140625" style="18"/>
  </cols>
  <sheetData>
    <row r="1" spans="1:19" ht="18.75" x14ac:dyDescent="0.3">
      <c r="A1" s="376" t="s">
        <v>23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18"/>
      <c r="R1" s="318" t="s">
        <v>1423</v>
      </c>
      <c r="S1" s="18"/>
    </row>
    <row r="2" spans="1:19" ht="15.75" x14ac:dyDescent="0.25">
      <c r="A2" s="370" t="s">
        <v>470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18"/>
      <c r="R2" s="18"/>
      <c r="S2" s="18"/>
    </row>
    <row r="3" spans="1:19" ht="16.5" thickBot="1" x14ac:dyDescent="0.3">
      <c r="A3" s="375" t="s">
        <v>1435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271" t="s">
        <v>415</v>
      </c>
      <c r="C5" s="134" t="s">
        <v>194</v>
      </c>
      <c r="D5" s="135" t="s">
        <v>338</v>
      </c>
      <c r="E5" s="160">
        <v>1</v>
      </c>
      <c r="F5" s="160">
        <v>0</v>
      </c>
      <c r="G5" s="160">
        <v>0</v>
      </c>
      <c r="H5" s="160">
        <v>0</v>
      </c>
      <c r="I5" s="160">
        <v>1</v>
      </c>
      <c r="J5" s="160">
        <v>0</v>
      </c>
      <c r="K5" s="160">
        <v>0</v>
      </c>
      <c r="L5" s="160">
        <v>0</v>
      </c>
      <c r="M5" s="160">
        <v>0</v>
      </c>
      <c r="N5" s="160">
        <v>0</v>
      </c>
      <c r="O5" s="160">
        <v>0</v>
      </c>
      <c r="P5" s="161">
        <v>1</v>
      </c>
      <c r="Q5" s="18"/>
      <c r="R5" s="18"/>
      <c r="S5" s="18"/>
    </row>
    <row r="6" spans="1:19" x14ac:dyDescent="0.25">
      <c r="A6" s="138"/>
      <c r="B6" s="271" t="s">
        <v>425</v>
      </c>
      <c r="C6" s="134" t="s">
        <v>141</v>
      </c>
      <c r="D6" s="135" t="s">
        <v>338</v>
      </c>
      <c r="E6" s="160">
        <v>1</v>
      </c>
      <c r="F6" s="160">
        <v>1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2</v>
      </c>
      <c r="N6" s="160">
        <v>0</v>
      </c>
      <c r="O6" s="160">
        <v>0</v>
      </c>
      <c r="P6" s="161">
        <v>2</v>
      </c>
      <c r="Q6" s="18"/>
      <c r="R6" s="18"/>
      <c r="S6" s="18"/>
    </row>
    <row r="7" spans="1:19" x14ac:dyDescent="0.25">
      <c r="A7" s="138"/>
      <c r="B7" s="271"/>
      <c r="C7" s="134"/>
      <c r="D7" s="135" t="s">
        <v>472</v>
      </c>
      <c r="E7" s="160">
        <v>1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1</v>
      </c>
      <c r="N7" s="160">
        <v>0</v>
      </c>
      <c r="O7" s="160">
        <v>0</v>
      </c>
      <c r="P7" s="161">
        <v>1</v>
      </c>
      <c r="Q7" s="18"/>
      <c r="R7" s="18"/>
      <c r="S7" s="18"/>
    </row>
    <row r="8" spans="1:19" x14ac:dyDescent="0.25">
      <c r="A8" s="138"/>
      <c r="B8" s="271"/>
      <c r="C8" s="134"/>
      <c r="D8" s="135" t="s">
        <v>361</v>
      </c>
      <c r="E8" s="160">
        <v>18</v>
      </c>
      <c r="F8" s="160">
        <v>7</v>
      </c>
      <c r="G8" s="160">
        <v>0</v>
      </c>
      <c r="H8" s="160">
        <v>0</v>
      </c>
      <c r="I8" s="160">
        <v>1</v>
      </c>
      <c r="J8" s="160">
        <v>4</v>
      </c>
      <c r="K8" s="160">
        <v>2</v>
      </c>
      <c r="L8" s="160">
        <v>0</v>
      </c>
      <c r="M8" s="160">
        <v>17</v>
      </c>
      <c r="N8" s="160">
        <v>1</v>
      </c>
      <c r="O8" s="160">
        <v>0</v>
      </c>
      <c r="P8" s="161">
        <v>25</v>
      </c>
      <c r="Q8" s="18"/>
      <c r="R8" s="18"/>
      <c r="S8" s="18"/>
    </row>
    <row r="9" spans="1:19" x14ac:dyDescent="0.25">
      <c r="A9" s="138"/>
      <c r="B9" s="271"/>
      <c r="C9" s="134"/>
      <c r="D9" s="135" t="s">
        <v>471</v>
      </c>
      <c r="E9" s="160">
        <v>13</v>
      </c>
      <c r="F9" s="160">
        <v>1</v>
      </c>
      <c r="G9" s="160">
        <v>1</v>
      </c>
      <c r="H9" s="160">
        <v>0</v>
      </c>
      <c r="I9" s="160">
        <v>0</v>
      </c>
      <c r="J9" s="160">
        <v>8</v>
      </c>
      <c r="K9" s="160">
        <v>0</v>
      </c>
      <c r="L9" s="160">
        <v>0</v>
      </c>
      <c r="M9" s="160">
        <v>5</v>
      </c>
      <c r="N9" s="160">
        <v>0</v>
      </c>
      <c r="O9" s="160">
        <v>0</v>
      </c>
      <c r="P9" s="161">
        <v>14</v>
      </c>
      <c r="Q9" s="18"/>
      <c r="R9" s="18"/>
      <c r="S9" s="18"/>
    </row>
    <row r="10" spans="1:19" x14ac:dyDescent="0.25">
      <c r="A10" s="138"/>
      <c r="B10" s="271"/>
      <c r="C10" s="134"/>
      <c r="D10" s="135" t="s">
        <v>382</v>
      </c>
      <c r="E10" s="160">
        <v>3</v>
      </c>
      <c r="F10" s="160">
        <v>7</v>
      </c>
      <c r="G10" s="160">
        <v>6</v>
      </c>
      <c r="H10" s="160">
        <v>0</v>
      </c>
      <c r="I10" s="160">
        <v>0</v>
      </c>
      <c r="J10" s="160">
        <v>1</v>
      </c>
      <c r="K10" s="160">
        <v>0</v>
      </c>
      <c r="L10" s="160">
        <v>0</v>
      </c>
      <c r="M10" s="160">
        <v>3</v>
      </c>
      <c r="N10" s="160">
        <v>0</v>
      </c>
      <c r="O10" s="160">
        <v>0</v>
      </c>
      <c r="P10" s="161">
        <v>10</v>
      </c>
      <c r="Q10" s="18"/>
      <c r="R10" s="18"/>
      <c r="S10" s="18"/>
    </row>
    <row r="11" spans="1:19" x14ac:dyDescent="0.25">
      <c r="A11" s="138"/>
      <c r="B11" s="271" t="s">
        <v>426</v>
      </c>
      <c r="C11" s="134" t="s">
        <v>143</v>
      </c>
      <c r="D11" s="135" t="s">
        <v>382</v>
      </c>
      <c r="E11" s="160">
        <v>8</v>
      </c>
      <c r="F11" s="160">
        <v>1</v>
      </c>
      <c r="G11" s="160">
        <v>1</v>
      </c>
      <c r="H11" s="160">
        <v>0</v>
      </c>
      <c r="I11" s="160">
        <v>2</v>
      </c>
      <c r="J11" s="160">
        <v>4</v>
      </c>
      <c r="K11" s="160">
        <v>0</v>
      </c>
      <c r="L11" s="160">
        <v>0</v>
      </c>
      <c r="M11" s="160">
        <v>2</v>
      </c>
      <c r="N11" s="160">
        <v>0</v>
      </c>
      <c r="O11" s="160">
        <v>0</v>
      </c>
      <c r="P11" s="161">
        <v>9</v>
      </c>
      <c r="Q11" s="18"/>
      <c r="R11" s="18"/>
      <c r="S11" s="18"/>
    </row>
    <row r="12" spans="1:19" x14ac:dyDescent="0.25">
      <c r="A12" s="22" t="s">
        <v>162</v>
      </c>
      <c r="B12" s="265"/>
      <c r="C12" s="23"/>
      <c r="D12" s="23"/>
      <c r="E12" s="24">
        <v>45</v>
      </c>
      <c r="F12" s="24">
        <v>17</v>
      </c>
      <c r="G12" s="24">
        <v>8</v>
      </c>
      <c r="H12" s="24">
        <v>0</v>
      </c>
      <c r="I12" s="24">
        <v>4</v>
      </c>
      <c r="J12" s="24">
        <v>17</v>
      </c>
      <c r="K12" s="24">
        <v>2</v>
      </c>
      <c r="L12" s="24">
        <v>0</v>
      </c>
      <c r="M12" s="24">
        <v>30</v>
      </c>
      <c r="N12" s="24">
        <v>1</v>
      </c>
      <c r="O12" s="24">
        <v>0</v>
      </c>
      <c r="P12" s="25">
        <v>62</v>
      </c>
      <c r="Q12" s="18"/>
      <c r="R12" s="18"/>
      <c r="S12" s="18"/>
    </row>
    <row r="13" spans="1:19" x14ac:dyDescent="0.25">
      <c r="A13" s="138" t="s">
        <v>114</v>
      </c>
      <c r="B13" s="271" t="s">
        <v>400</v>
      </c>
      <c r="C13" s="134" t="s">
        <v>163</v>
      </c>
      <c r="D13" s="135" t="s">
        <v>338</v>
      </c>
      <c r="E13" s="160">
        <v>4</v>
      </c>
      <c r="F13" s="160">
        <v>10</v>
      </c>
      <c r="G13" s="160">
        <v>1</v>
      </c>
      <c r="H13" s="160">
        <v>0</v>
      </c>
      <c r="I13" s="160">
        <v>4</v>
      </c>
      <c r="J13" s="160">
        <v>0</v>
      </c>
      <c r="K13" s="160">
        <v>1</v>
      </c>
      <c r="L13" s="160">
        <v>0</v>
      </c>
      <c r="M13" s="160">
        <v>7</v>
      </c>
      <c r="N13" s="160">
        <v>1</v>
      </c>
      <c r="O13" s="160">
        <v>0</v>
      </c>
      <c r="P13" s="161">
        <v>14</v>
      </c>
      <c r="Q13" s="18"/>
      <c r="R13" s="18"/>
      <c r="S13" s="18"/>
    </row>
    <row r="14" spans="1:19" x14ac:dyDescent="0.25">
      <c r="A14" s="138"/>
      <c r="B14" s="271"/>
      <c r="C14" s="134"/>
      <c r="D14" s="135" t="s">
        <v>472</v>
      </c>
      <c r="E14" s="160">
        <v>0</v>
      </c>
      <c r="F14" s="160">
        <v>1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1</v>
      </c>
      <c r="N14" s="160">
        <v>0</v>
      </c>
      <c r="O14" s="160">
        <v>0</v>
      </c>
      <c r="P14" s="161">
        <v>1</v>
      </c>
      <c r="Q14" s="18"/>
      <c r="R14" s="18"/>
      <c r="S14" s="18"/>
    </row>
    <row r="15" spans="1:19" x14ac:dyDescent="0.25">
      <c r="A15" s="138"/>
      <c r="B15" s="271"/>
      <c r="C15" s="134"/>
      <c r="D15" s="135" t="s">
        <v>361</v>
      </c>
      <c r="E15" s="160">
        <v>17</v>
      </c>
      <c r="F15" s="160">
        <v>21</v>
      </c>
      <c r="G15" s="160">
        <v>20</v>
      </c>
      <c r="H15" s="160">
        <v>0</v>
      </c>
      <c r="I15" s="160">
        <v>1</v>
      </c>
      <c r="J15" s="160">
        <v>2</v>
      </c>
      <c r="K15" s="160">
        <v>0</v>
      </c>
      <c r="L15" s="160">
        <v>0</v>
      </c>
      <c r="M15" s="160">
        <v>14</v>
      </c>
      <c r="N15" s="160">
        <v>0</v>
      </c>
      <c r="O15" s="160">
        <v>1</v>
      </c>
      <c r="P15" s="161">
        <v>38</v>
      </c>
      <c r="Q15" s="18"/>
      <c r="R15" s="18"/>
      <c r="S15" s="18"/>
    </row>
    <row r="16" spans="1:19" x14ac:dyDescent="0.25">
      <c r="A16" s="138"/>
      <c r="B16" s="271"/>
      <c r="C16" s="134"/>
      <c r="D16" s="135" t="s">
        <v>382</v>
      </c>
      <c r="E16" s="160">
        <v>4</v>
      </c>
      <c r="F16" s="160">
        <v>2</v>
      </c>
      <c r="G16" s="160">
        <v>3</v>
      </c>
      <c r="H16" s="160">
        <v>0</v>
      </c>
      <c r="I16" s="160">
        <v>1</v>
      </c>
      <c r="J16" s="160">
        <v>0</v>
      </c>
      <c r="K16" s="160">
        <v>0</v>
      </c>
      <c r="L16" s="160">
        <v>0</v>
      </c>
      <c r="M16" s="160">
        <v>2</v>
      </c>
      <c r="N16" s="160">
        <v>0</v>
      </c>
      <c r="O16" s="160">
        <v>0</v>
      </c>
      <c r="P16" s="161">
        <v>6</v>
      </c>
      <c r="Q16" s="18"/>
      <c r="R16" s="18"/>
      <c r="S16" s="18"/>
    </row>
    <row r="17" spans="1:19" x14ac:dyDescent="0.25">
      <c r="A17" s="138"/>
      <c r="B17" s="271" t="s">
        <v>401</v>
      </c>
      <c r="C17" s="134" t="s">
        <v>164</v>
      </c>
      <c r="D17" s="135" t="s">
        <v>338</v>
      </c>
      <c r="E17" s="160">
        <v>11</v>
      </c>
      <c r="F17" s="160">
        <v>19</v>
      </c>
      <c r="G17" s="160">
        <v>4</v>
      </c>
      <c r="H17" s="160">
        <v>0</v>
      </c>
      <c r="I17" s="160">
        <v>4</v>
      </c>
      <c r="J17" s="160">
        <v>1</v>
      </c>
      <c r="K17" s="160">
        <v>2</v>
      </c>
      <c r="L17" s="160">
        <v>0</v>
      </c>
      <c r="M17" s="160">
        <v>18</v>
      </c>
      <c r="N17" s="160">
        <v>0</v>
      </c>
      <c r="O17" s="160">
        <v>1</v>
      </c>
      <c r="P17" s="161">
        <v>30</v>
      </c>
      <c r="Q17" s="18"/>
      <c r="R17" s="18"/>
      <c r="S17" s="18"/>
    </row>
    <row r="18" spans="1:19" x14ac:dyDescent="0.25">
      <c r="A18" s="138"/>
      <c r="B18" s="271"/>
      <c r="C18" s="134"/>
      <c r="D18" s="135" t="s">
        <v>361</v>
      </c>
      <c r="E18" s="160">
        <v>3</v>
      </c>
      <c r="F18" s="160">
        <v>9</v>
      </c>
      <c r="G18" s="160">
        <v>2</v>
      </c>
      <c r="H18" s="160">
        <v>0</v>
      </c>
      <c r="I18" s="160">
        <v>2</v>
      </c>
      <c r="J18" s="160">
        <v>0</v>
      </c>
      <c r="K18" s="160">
        <v>0</v>
      </c>
      <c r="L18" s="160">
        <v>0</v>
      </c>
      <c r="M18" s="160">
        <v>8</v>
      </c>
      <c r="N18" s="160">
        <v>0</v>
      </c>
      <c r="O18" s="160">
        <v>0</v>
      </c>
      <c r="P18" s="161">
        <v>12</v>
      </c>
      <c r="Q18" s="18"/>
      <c r="R18" s="18"/>
      <c r="S18" s="18"/>
    </row>
    <row r="19" spans="1:19" x14ac:dyDescent="0.25">
      <c r="A19" s="138"/>
      <c r="B19" s="271"/>
      <c r="C19" s="134"/>
      <c r="D19" s="135" t="s">
        <v>382</v>
      </c>
      <c r="E19" s="160">
        <v>1</v>
      </c>
      <c r="F19" s="160">
        <v>2</v>
      </c>
      <c r="G19" s="160">
        <v>3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1">
        <v>3</v>
      </c>
      <c r="Q19" s="18"/>
      <c r="R19" s="18"/>
      <c r="S19" s="18"/>
    </row>
    <row r="20" spans="1:19" x14ac:dyDescent="0.25">
      <c r="A20" s="138"/>
      <c r="B20" s="271" t="s">
        <v>402</v>
      </c>
      <c r="C20" s="134" t="s">
        <v>166</v>
      </c>
      <c r="D20" s="135" t="s">
        <v>338</v>
      </c>
      <c r="E20" s="160">
        <v>2</v>
      </c>
      <c r="F20" s="160">
        <v>20</v>
      </c>
      <c r="G20" s="160">
        <v>1</v>
      </c>
      <c r="H20" s="160">
        <v>0</v>
      </c>
      <c r="I20" s="160">
        <v>1</v>
      </c>
      <c r="J20" s="160">
        <v>1</v>
      </c>
      <c r="K20" s="160">
        <v>0</v>
      </c>
      <c r="L20" s="160">
        <v>0</v>
      </c>
      <c r="M20" s="160">
        <v>18</v>
      </c>
      <c r="N20" s="160">
        <v>0</v>
      </c>
      <c r="O20" s="160">
        <v>1</v>
      </c>
      <c r="P20" s="161">
        <v>22</v>
      </c>
      <c r="Q20" s="18"/>
      <c r="R20" s="18"/>
      <c r="S20" s="18"/>
    </row>
    <row r="21" spans="1:19" x14ac:dyDescent="0.25">
      <c r="A21" s="138"/>
      <c r="B21" s="271"/>
      <c r="C21" s="134"/>
      <c r="D21" s="135" t="s">
        <v>361</v>
      </c>
      <c r="E21" s="160">
        <v>7</v>
      </c>
      <c r="F21" s="160">
        <v>25</v>
      </c>
      <c r="G21" s="160">
        <v>18</v>
      </c>
      <c r="H21" s="160">
        <v>0</v>
      </c>
      <c r="I21" s="160">
        <v>0</v>
      </c>
      <c r="J21" s="160">
        <v>2</v>
      </c>
      <c r="K21" s="160">
        <v>2</v>
      </c>
      <c r="L21" s="160">
        <v>0</v>
      </c>
      <c r="M21" s="160">
        <v>10</v>
      </c>
      <c r="N21" s="160">
        <v>0</v>
      </c>
      <c r="O21" s="160">
        <v>0</v>
      </c>
      <c r="P21" s="161">
        <v>32</v>
      </c>
      <c r="Q21" s="18"/>
      <c r="R21" s="18"/>
      <c r="S21" s="18"/>
    </row>
    <row r="22" spans="1:19" x14ac:dyDescent="0.25">
      <c r="A22" s="138"/>
      <c r="B22" s="271"/>
      <c r="C22" s="134"/>
      <c r="D22" s="135" t="s">
        <v>382</v>
      </c>
      <c r="E22" s="160">
        <v>3</v>
      </c>
      <c r="F22" s="160">
        <v>2</v>
      </c>
      <c r="G22" s="160">
        <v>3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2</v>
      </c>
      <c r="N22" s="160">
        <v>0</v>
      </c>
      <c r="O22" s="160">
        <v>0</v>
      </c>
      <c r="P22" s="161">
        <v>5</v>
      </c>
      <c r="Q22" s="18"/>
      <c r="R22" s="18"/>
      <c r="S22" s="18"/>
    </row>
    <row r="23" spans="1:19" x14ac:dyDescent="0.25">
      <c r="A23" s="138"/>
      <c r="B23" s="271" t="s">
        <v>398</v>
      </c>
      <c r="C23" s="134" t="s">
        <v>198</v>
      </c>
      <c r="D23" s="135" t="s">
        <v>338</v>
      </c>
      <c r="E23" s="160">
        <v>12</v>
      </c>
      <c r="F23" s="160">
        <v>56</v>
      </c>
      <c r="G23" s="160">
        <v>3</v>
      </c>
      <c r="H23" s="160">
        <v>0</v>
      </c>
      <c r="I23" s="160">
        <v>13</v>
      </c>
      <c r="J23" s="160">
        <v>2</v>
      </c>
      <c r="K23" s="160">
        <v>0</v>
      </c>
      <c r="L23" s="160">
        <v>0</v>
      </c>
      <c r="M23" s="160">
        <v>45</v>
      </c>
      <c r="N23" s="160">
        <v>1</v>
      </c>
      <c r="O23" s="160">
        <v>4</v>
      </c>
      <c r="P23" s="161">
        <v>68</v>
      </c>
      <c r="Q23" s="18"/>
      <c r="R23" s="18"/>
      <c r="S23" s="18"/>
    </row>
    <row r="24" spans="1:19" x14ac:dyDescent="0.25">
      <c r="A24" s="138"/>
      <c r="B24" s="271"/>
      <c r="C24" s="134"/>
      <c r="D24" s="135" t="s">
        <v>361</v>
      </c>
      <c r="E24" s="160">
        <v>22</v>
      </c>
      <c r="F24" s="160">
        <v>36</v>
      </c>
      <c r="G24" s="160">
        <v>52</v>
      </c>
      <c r="H24" s="160">
        <v>0</v>
      </c>
      <c r="I24" s="160">
        <v>1</v>
      </c>
      <c r="J24" s="160">
        <v>0</v>
      </c>
      <c r="K24" s="160">
        <v>0</v>
      </c>
      <c r="L24" s="160">
        <v>0</v>
      </c>
      <c r="M24" s="160">
        <v>3</v>
      </c>
      <c r="N24" s="160">
        <v>1</v>
      </c>
      <c r="O24" s="160">
        <v>1</v>
      </c>
      <c r="P24" s="161">
        <v>58</v>
      </c>
      <c r="Q24" s="18"/>
      <c r="R24" s="18"/>
      <c r="S24" s="18"/>
    </row>
    <row r="25" spans="1:19" x14ac:dyDescent="0.25">
      <c r="A25" s="138"/>
      <c r="B25" s="271"/>
      <c r="C25" s="134"/>
      <c r="D25" s="135" t="s">
        <v>382</v>
      </c>
      <c r="E25" s="160">
        <v>0</v>
      </c>
      <c r="F25" s="160">
        <v>6</v>
      </c>
      <c r="G25" s="160">
        <v>6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1">
        <v>6</v>
      </c>
      <c r="Q25" s="18"/>
      <c r="R25" s="18"/>
      <c r="S25" s="18"/>
    </row>
    <row r="26" spans="1:19" x14ac:dyDescent="0.25">
      <c r="A26" s="138"/>
      <c r="B26" s="271" t="s">
        <v>427</v>
      </c>
      <c r="C26" s="134" t="s">
        <v>167</v>
      </c>
      <c r="D26" s="135" t="s">
        <v>361</v>
      </c>
      <c r="E26" s="160">
        <v>2</v>
      </c>
      <c r="F26" s="160">
        <v>8</v>
      </c>
      <c r="G26" s="160">
        <v>8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1</v>
      </c>
      <c r="N26" s="160">
        <v>1</v>
      </c>
      <c r="O26" s="160">
        <v>0</v>
      </c>
      <c r="P26" s="161">
        <v>10</v>
      </c>
      <c r="Q26" s="18"/>
      <c r="R26" s="18"/>
      <c r="S26" s="18"/>
    </row>
    <row r="27" spans="1:19" x14ac:dyDescent="0.25">
      <c r="A27" s="138"/>
      <c r="B27" s="271"/>
      <c r="C27" s="134"/>
      <c r="D27" s="135" t="s">
        <v>382</v>
      </c>
      <c r="E27" s="160">
        <v>0</v>
      </c>
      <c r="F27" s="160">
        <v>2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2</v>
      </c>
      <c r="N27" s="160">
        <v>0</v>
      </c>
      <c r="O27" s="160">
        <v>0</v>
      </c>
      <c r="P27" s="161">
        <v>2</v>
      </c>
      <c r="Q27" s="18"/>
      <c r="R27" s="18"/>
      <c r="S27" s="18"/>
    </row>
    <row r="28" spans="1:19" x14ac:dyDescent="0.25">
      <c r="A28" s="138"/>
      <c r="B28" s="271" t="s">
        <v>414</v>
      </c>
      <c r="C28" s="134" t="s">
        <v>328</v>
      </c>
      <c r="D28" s="135" t="s">
        <v>338</v>
      </c>
      <c r="E28" s="160">
        <v>1</v>
      </c>
      <c r="F28" s="160">
        <v>4</v>
      </c>
      <c r="G28" s="160">
        <v>1</v>
      </c>
      <c r="H28" s="160">
        <v>0</v>
      </c>
      <c r="I28" s="160">
        <v>0</v>
      </c>
      <c r="J28" s="160">
        <v>1</v>
      </c>
      <c r="K28" s="160">
        <v>1</v>
      </c>
      <c r="L28" s="160">
        <v>0</v>
      </c>
      <c r="M28" s="160">
        <v>2</v>
      </c>
      <c r="N28" s="160">
        <v>0</v>
      </c>
      <c r="O28" s="160">
        <v>0</v>
      </c>
      <c r="P28" s="161">
        <v>5</v>
      </c>
      <c r="Q28" s="18"/>
      <c r="R28" s="18"/>
      <c r="S28" s="18"/>
    </row>
    <row r="29" spans="1:19" x14ac:dyDescent="0.25">
      <c r="A29" s="138"/>
      <c r="B29" s="271" t="s">
        <v>413</v>
      </c>
      <c r="C29" s="134" t="s">
        <v>300</v>
      </c>
      <c r="D29" s="135" t="s">
        <v>338</v>
      </c>
      <c r="E29" s="160">
        <v>1</v>
      </c>
      <c r="F29" s="160">
        <v>8</v>
      </c>
      <c r="G29" s="160">
        <v>0</v>
      </c>
      <c r="H29" s="160">
        <v>0</v>
      </c>
      <c r="I29" s="160">
        <v>0</v>
      </c>
      <c r="J29" s="160">
        <v>0</v>
      </c>
      <c r="K29" s="160">
        <v>1</v>
      </c>
      <c r="L29" s="160">
        <v>0</v>
      </c>
      <c r="M29" s="160">
        <v>6</v>
      </c>
      <c r="N29" s="160">
        <v>1</v>
      </c>
      <c r="O29" s="160">
        <v>1</v>
      </c>
      <c r="P29" s="161">
        <v>9</v>
      </c>
      <c r="Q29" s="18"/>
      <c r="R29" s="18"/>
      <c r="S29" s="18"/>
    </row>
    <row r="30" spans="1:19" x14ac:dyDescent="0.25">
      <c r="A30" s="138"/>
      <c r="B30" s="271" t="s">
        <v>406</v>
      </c>
      <c r="C30" s="134" t="s">
        <v>301</v>
      </c>
      <c r="D30" s="135" t="s">
        <v>338</v>
      </c>
      <c r="E30" s="160">
        <v>2</v>
      </c>
      <c r="F30" s="160">
        <v>17</v>
      </c>
      <c r="G30" s="160">
        <v>1</v>
      </c>
      <c r="H30" s="160">
        <v>0</v>
      </c>
      <c r="I30" s="160">
        <v>0</v>
      </c>
      <c r="J30" s="160">
        <v>2</v>
      </c>
      <c r="K30" s="160">
        <v>0</v>
      </c>
      <c r="L30" s="160">
        <v>0</v>
      </c>
      <c r="M30" s="160">
        <v>15</v>
      </c>
      <c r="N30" s="160">
        <v>0</v>
      </c>
      <c r="O30" s="160">
        <v>1</v>
      </c>
      <c r="P30" s="161">
        <v>19</v>
      </c>
      <c r="Q30" s="18"/>
      <c r="R30" s="18"/>
      <c r="S30" s="18"/>
    </row>
    <row r="31" spans="1:19" x14ac:dyDescent="0.25">
      <c r="A31" s="138"/>
      <c r="B31" s="271" t="s">
        <v>403</v>
      </c>
      <c r="C31" s="134" t="s">
        <v>168</v>
      </c>
      <c r="D31" s="135" t="s">
        <v>338</v>
      </c>
      <c r="E31" s="160">
        <v>8</v>
      </c>
      <c r="F31" s="160">
        <v>41</v>
      </c>
      <c r="G31" s="160">
        <v>2</v>
      </c>
      <c r="H31" s="160">
        <v>0</v>
      </c>
      <c r="I31" s="160">
        <v>12</v>
      </c>
      <c r="J31" s="160">
        <v>2</v>
      </c>
      <c r="K31" s="160">
        <v>0</v>
      </c>
      <c r="L31" s="160">
        <v>0</v>
      </c>
      <c r="M31" s="160">
        <v>31</v>
      </c>
      <c r="N31" s="160">
        <v>0</v>
      </c>
      <c r="O31" s="160">
        <v>2</v>
      </c>
      <c r="P31" s="161">
        <v>49</v>
      </c>
      <c r="Q31" s="18"/>
      <c r="R31" s="18"/>
      <c r="S31" s="18"/>
    </row>
    <row r="32" spans="1:19" x14ac:dyDescent="0.25">
      <c r="A32" s="138"/>
      <c r="B32" s="271"/>
      <c r="C32" s="134"/>
      <c r="D32" s="135" t="s">
        <v>361</v>
      </c>
      <c r="E32" s="160">
        <v>18</v>
      </c>
      <c r="F32" s="160">
        <v>64</v>
      </c>
      <c r="G32" s="160">
        <v>77</v>
      </c>
      <c r="H32" s="160">
        <v>0</v>
      </c>
      <c r="I32" s="160">
        <v>0</v>
      </c>
      <c r="J32" s="160">
        <v>1</v>
      </c>
      <c r="K32" s="160">
        <v>0</v>
      </c>
      <c r="L32" s="160">
        <v>0</v>
      </c>
      <c r="M32" s="160">
        <v>3</v>
      </c>
      <c r="N32" s="160">
        <v>1</v>
      </c>
      <c r="O32" s="160">
        <v>0</v>
      </c>
      <c r="P32" s="161">
        <v>82</v>
      </c>
      <c r="Q32" s="18"/>
      <c r="R32" s="18"/>
      <c r="S32" s="18"/>
    </row>
    <row r="33" spans="1:19" x14ac:dyDescent="0.25">
      <c r="A33" s="138"/>
      <c r="B33" s="271"/>
      <c r="C33" s="134"/>
      <c r="D33" s="135" t="s">
        <v>382</v>
      </c>
      <c r="E33" s="160">
        <v>1</v>
      </c>
      <c r="F33" s="160">
        <v>4</v>
      </c>
      <c r="G33" s="160">
        <v>5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1">
        <v>5</v>
      </c>
      <c r="Q33" s="18"/>
      <c r="R33" s="18"/>
      <c r="S33" s="18"/>
    </row>
    <row r="34" spans="1:19" x14ac:dyDescent="0.25">
      <c r="A34" s="138"/>
      <c r="B34" s="271" t="s">
        <v>408</v>
      </c>
      <c r="C34" s="134" t="s">
        <v>332</v>
      </c>
      <c r="D34" s="135" t="s">
        <v>338</v>
      </c>
      <c r="E34" s="160">
        <v>0</v>
      </c>
      <c r="F34" s="160">
        <v>1</v>
      </c>
      <c r="G34" s="160">
        <v>0</v>
      </c>
      <c r="H34" s="160">
        <v>0</v>
      </c>
      <c r="I34" s="160">
        <v>0</v>
      </c>
      <c r="J34" s="160">
        <v>0</v>
      </c>
      <c r="K34" s="160">
        <v>1</v>
      </c>
      <c r="L34" s="160">
        <v>0</v>
      </c>
      <c r="M34" s="160">
        <v>0</v>
      </c>
      <c r="N34" s="160">
        <v>0</v>
      </c>
      <c r="O34" s="160">
        <v>0</v>
      </c>
      <c r="P34" s="161">
        <v>1</v>
      </c>
      <c r="Q34" s="18"/>
      <c r="R34" s="18"/>
      <c r="S34" s="18"/>
    </row>
    <row r="35" spans="1:19" x14ac:dyDescent="0.25">
      <c r="A35" s="138"/>
      <c r="B35" s="271" t="s">
        <v>432</v>
      </c>
      <c r="C35" s="134" t="s">
        <v>169</v>
      </c>
      <c r="D35" s="135" t="s">
        <v>472</v>
      </c>
      <c r="E35" s="160">
        <v>0</v>
      </c>
      <c r="F35" s="160">
        <v>1</v>
      </c>
      <c r="G35" s="160">
        <v>1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1">
        <v>1</v>
      </c>
      <c r="Q35" s="18"/>
      <c r="R35" s="18"/>
      <c r="S35" s="18"/>
    </row>
    <row r="36" spans="1:19" x14ac:dyDescent="0.25">
      <c r="A36" s="138"/>
      <c r="B36" s="271"/>
      <c r="C36" s="134"/>
      <c r="D36" s="135" t="s">
        <v>361</v>
      </c>
      <c r="E36" s="160">
        <v>5</v>
      </c>
      <c r="F36" s="160">
        <v>16</v>
      </c>
      <c r="G36" s="160">
        <v>5</v>
      </c>
      <c r="H36" s="160">
        <v>0</v>
      </c>
      <c r="I36" s="160">
        <v>3</v>
      </c>
      <c r="J36" s="160">
        <v>1</v>
      </c>
      <c r="K36" s="160">
        <v>0</v>
      </c>
      <c r="L36" s="160">
        <v>0</v>
      </c>
      <c r="M36" s="160">
        <v>12</v>
      </c>
      <c r="N36" s="160">
        <v>0</v>
      </c>
      <c r="O36" s="160">
        <v>0</v>
      </c>
      <c r="P36" s="161">
        <v>21</v>
      </c>
      <c r="Q36" s="18"/>
      <c r="R36" s="18"/>
      <c r="S36" s="18"/>
    </row>
    <row r="37" spans="1:19" x14ac:dyDescent="0.25">
      <c r="A37" s="138"/>
      <c r="B37" s="271" t="s">
        <v>430</v>
      </c>
      <c r="C37" s="134" t="s">
        <v>170</v>
      </c>
      <c r="D37" s="135" t="s">
        <v>361</v>
      </c>
      <c r="E37" s="160">
        <v>0</v>
      </c>
      <c r="F37" s="160">
        <v>1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1</v>
      </c>
      <c r="N37" s="160">
        <v>0</v>
      </c>
      <c r="O37" s="160">
        <v>0</v>
      </c>
      <c r="P37" s="161">
        <v>1</v>
      </c>
      <c r="Q37" s="18"/>
      <c r="R37" s="18"/>
      <c r="S37" s="18"/>
    </row>
    <row r="38" spans="1:19" x14ac:dyDescent="0.25">
      <c r="A38" s="138"/>
      <c r="B38" s="271" t="s">
        <v>429</v>
      </c>
      <c r="C38" s="134" t="s">
        <v>171</v>
      </c>
      <c r="D38" s="135" t="s">
        <v>361</v>
      </c>
      <c r="E38" s="160">
        <v>2</v>
      </c>
      <c r="F38" s="160">
        <v>10</v>
      </c>
      <c r="G38" s="160">
        <v>7</v>
      </c>
      <c r="H38" s="160">
        <v>0</v>
      </c>
      <c r="I38" s="160">
        <v>1</v>
      </c>
      <c r="J38" s="160">
        <v>1</v>
      </c>
      <c r="K38" s="160">
        <v>0</v>
      </c>
      <c r="L38" s="160">
        <v>0</v>
      </c>
      <c r="M38" s="160">
        <v>2</v>
      </c>
      <c r="N38" s="160">
        <v>0</v>
      </c>
      <c r="O38" s="160">
        <v>1</v>
      </c>
      <c r="P38" s="161">
        <v>12</v>
      </c>
      <c r="Q38" s="18"/>
      <c r="R38" s="18"/>
      <c r="S38" s="18"/>
    </row>
    <row r="39" spans="1:19" x14ac:dyDescent="0.25">
      <c r="A39" s="138"/>
      <c r="B39" s="271"/>
      <c r="C39" s="134"/>
      <c r="D39" s="135" t="s">
        <v>471</v>
      </c>
      <c r="E39" s="160">
        <v>1</v>
      </c>
      <c r="F39" s="160">
        <v>1</v>
      </c>
      <c r="G39" s="160">
        <v>2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1">
        <v>2</v>
      </c>
      <c r="Q39" s="18"/>
      <c r="R39" s="18"/>
      <c r="S39" s="18"/>
    </row>
    <row r="40" spans="1:19" x14ac:dyDescent="0.25">
      <c r="A40" s="138"/>
      <c r="B40" s="271" t="s">
        <v>405</v>
      </c>
      <c r="C40" s="134" t="s">
        <v>173</v>
      </c>
      <c r="D40" s="135" t="s">
        <v>338</v>
      </c>
      <c r="E40" s="160">
        <v>0</v>
      </c>
      <c r="F40" s="160">
        <v>8</v>
      </c>
      <c r="G40" s="160">
        <v>0</v>
      </c>
      <c r="H40" s="160">
        <v>0</v>
      </c>
      <c r="I40" s="160">
        <v>0</v>
      </c>
      <c r="J40" s="160">
        <v>2</v>
      </c>
      <c r="K40" s="160">
        <v>1</v>
      </c>
      <c r="L40" s="160">
        <v>0</v>
      </c>
      <c r="M40" s="160">
        <v>5</v>
      </c>
      <c r="N40" s="160">
        <v>0</v>
      </c>
      <c r="O40" s="160">
        <v>0</v>
      </c>
      <c r="P40" s="161">
        <v>8</v>
      </c>
      <c r="Q40" s="18"/>
      <c r="R40" s="18"/>
      <c r="S40" s="18"/>
    </row>
    <row r="41" spans="1:19" x14ac:dyDescent="0.25">
      <c r="A41" s="138"/>
      <c r="B41" s="271"/>
      <c r="C41" s="134"/>
      <c r="D41" s="135" t="s">
        <v>361</v>
      </c>
      <c r="E41" s="160">
        <v>14</v>
      </c>
      <c r="F41" s="160">
        <v>149</v>
      </c>
      <c r="G41" s="160">
        <v>151</v>
      </c>
      <c r="H41" s="160">
        <v>0</v>
      </c>
      <c r="I41" s="160">
        <v>1</v>
      </c>
      <c r="J41" s="160">
        <v>2</v>
      </c>
      <c r="K41" s="160">
        <v>0</v>
      </c>
      <c r="L41" s="160">
        <v>0</v>
      </c>
      <c r="M41" s="160">
        <v>8</v>
      </c>
      <c r="N41" s="160">
        <v>1</v>
      </c>
      <c r="O41" s="160">
        <v>0</v>
      </c>
      <c r="P41" s="161">
        <v>163</v>
      </c>
      <c r="Q41" s="18"/>
      <c r="R41" s="18"/>
      <c r="S41" s="18"/>
    </row>
    <row r="42" spans="1:19" x14ac:dyDescent="0.25">
      <c r="A42" s="138"/>
      <c r="B42" s="271"/>
      <c r="C42" s="134"/>
      <c r="D42" s="135" t="s">
        <v>382</v>
      </c>
      <c r="E42" s="160">
        <v>0</v>
      </c>
      <c r="F42" s="160">
        <v>3</v>
      </c>
      <c r="G42" s="160">
        <v>1</v>
      </c>
      <c r="H42" s="160">
        <v>0</v>
      </c>
      <c r="I42" s="160">
        <v>1</v>
      </c>
      <c r="J42" s="160">
        <v>0</v>
      </c>
      <c r="K42" s="160">
        <v>0</v>
      </c>
      <c r="L42" s="160">
        <v>0</v>
      </c>
      <c r="M42" s="160">
        <v>1</v>
      </c>
      <c r="N42" s="160">
        <v>0</v>
      </c>
      <c r="O42" s="160">
        <v>0</v>
      </c>
      <c r="P42" s="161">
        <v>3</v>
      </c>
      <c r="Q42" s="18"/>
      <c r="R42" s="18"/>
      <c r="S42" s="18"/>
    </row>
    <row r="43" spans="1:19" x14ac:dyDescent="0.25">
      <c r="A43" s="138"/>
      <c r="B43" s="271" t="s">
        <v>428</v>
      </c>
      <c r="C43" s="134" t="s">
        <v>174</v>
      </c>
      <c r="D43" s="135" t="s">
        <v>361</v>
      </c>
      <c r="E43" s="160">
        <v>1</v>
      </c>
      <c r="F43" s="160">
        <v>26</v>
      </c>
      <c r="G43" s="160">
        <v>23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3</v>
      </c>
      <c r="N43" s="160">
        <v>0</v>
      </c>
      <c r="O43" s="160">
        <v>1</v>
      </c>
      <c r="P43" s="161">
        <v>27</v>
      </c>
      <c r="Q43" s="18"/>
      <c r="R43" s="18"/>
      <c r="S43" s="18"/>
    </row>
    <row r="44" spans="1:19" x14ac:dyDescent="0.25">
      <c r="A44" s="138"/>
      <c r="B44" s="271" t="s">
        <v>444</v>
      </c>
      <c r="C44" s="134" t="s">
        <v>175</v>
      </c>
      <c r="D44" s="135" t="s">
        <v>361</v>
      </c>
      <c r="E44" s="160">
        <v>2</v>
      </c>
      <c r="F44" s="160">
        <v>5</v>
      </c>
      <c r="G44" s="160">
        <v>5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2</v>
      </c>
      <c r="N44" s="160">
        <v>0</v>
      </c>
      <c r="O44" s="160">
        <v>0</v>
      </c>
      <c r="P44" s="161">
        <v>7</v>
      </c>
      <c r="Q44" s="18"/>
      <c r="R44" s="18"/>
      <c r="S44" s="18"/>
    </row>
    <row r="45" spans="1:19" x14ac:dyDescent="0.25">
      <c r="A45" s="138"/>
      <c r="B45" s="271"/>
      <c r="C45" s="134"/>
      <c r="D45" s="135" t="s">
        <v>382</v>
      </c>
      <c r="E45" s="160">
        <v>0</v>
      </c>
      <c r="F45" s="160">
        <v>1</v>
      </c>
      <c r="G45" s="160">
        <v>1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1">
        <v>1</v>
      </c>
      <c r="Q45" s="18"/>
      <c r="R45" s="18"/>
      <c r="S45" s="18"/>
    </row>
    <row r="46" spans="1:19" x14ac:dyDescent="0.25">
      <c r="A46" s="138"/>
      <c r="B46" s="271" t="s">
        <v>404</v>
      </c>
      <c r="C46" s="134" t="s">
        <v>176</v>
      </c>
      <c r="D46" s="135" t="s">
        <v>338</v>
      </c>
      <c r="E46" s="160">
        <v>8</v>
      </c>
      <c r="F46" s="160">
        <v>66</v>
      </c>
      <c r="G46" s="160">
        <v>8</v>
      </c>
      <c r="H46" s="160">
        <v>0</v>
      </c>
      <c r="I46" s="160">
        <v>7</v>
      </c>
      <c r="J46" s="160">
        <v>4</v>
      </c>
      <c r="K46" s="160">
        <v>0</v>
      </c>
      <c r="L46" s="160">
        <v>0</v>
      </c>
      <c r="M46" s="160">
        <v>49</v>
      </c>
      <c r="N46" s="160">
        <v>1</v>
      </c>
      <c r="O46" s="160">
        <v>5</v>
      </c>
      <c r="P46" s="161">
        <v>74</v>
      </c>
      <c r="Q46" s="18"/>
      <c r="R46" s="18"/>
      <c r="S46" s="18"/>
    </row>
    <row r="47" spans="1:19" x14ac:dyDescent="0.25">
      <c r="A47" s="138"/>
      <c r="B47" s="271"/>
      <c r="C47" s="134"/>
      <c r="D47" s="135" t="s">
        <v>361</v>
      </c>
      <c r="E47" s="160">
        <v>10</v>
      </c>
      <c r="F47" s="160">
        <v>135</v>
      </c>
      <c r="G47" s="160">
        <v>132</v>
      </c>
      <c r="H47" s="160">
        <v>0</v>
      </c>
      <c r="I47" s="160">
        <v>5</v>
      </c>
      <c r="J47" s="160">
        <v>0</v>
      </c>
      <c r="K47" s="160">
        <v>1</v>
      </c>
      <c r="L47" s="160">
        <v>0</v>
      </c>
      <c r="M47" s="160">
        <v>7</v>
      </c>
      <c r="N47" s="160">
        <v>0</v>
      </c>
      <c r="O47" s="160">
        <v>0</v>
      </c>
      <c r="P47" s="161">
        <v>145</v>
      </c>
      <c r="Q47" s="18"/>
      <c r="R47" s="18"/>
      <c r="S47" s="18"/>
    </row>
    <row r="48" spans="1:19" x14ac:dyDescent="0.25">
      <c r="A48" s="138"/>
      <c r="B48" s="271"/>
      <c r="C48" s="134"/>
      <c r="D48" s="135" t="s">
        <v>382</v>
      </c>
      <c r="E48" s="160">
        <v>0</v>
      </c>
      <c r="F48" s="160">
        <v>4</v>
      </c>
      <c r="G48" s="160">
        <v>2</v>
      </c>
      <c r="H48" s="160">
        <v>0</v>
      </c>
      <c r="I48" s="160">
        <v>2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1">
        <v>4</v>
      </c>
      <c r="Q48" s="18"/>
      <c r="R48" s="18"/>
      <c r="S48" s="18"/>
    </row>
    <row r="49" spans="1:19" x14ac:dyDescent="0.25">
      <c r="A49" s="138"/>
      <c r="B49" s="271" t="s">
        <v>412</v>
      </c>
      <c r="C49" s="134" t="s">
        <v>303</v>
      </c>
      <c r="D49" s="135" t="s">
        <v>338</v>
      </c>
      <c r="E49" s="160">
        <v>2</v>
      </c>
      <c r="F49" s="160">
        <v>9</v>
      </c>
      <c r="G49" s="160">
        <v>0</v>
      </c>
      <c r="H49" s="160">
        <v>0</v>
      </c>
      <c r="I49" s="160">
        <v>0</v>
      </c>
      <c r="J49" s="160">
        <v>4</v>
      </c>
      <c r="K49" s="160">
        <v>0</v>
      </c>
      <c r="L49" s="160">
        <v>0</v>
      </c>
      <c r="M49" s="160">
        <v>6</v>
      </c>
      <c r="N49" s="160">
        <v>1</v>
      </c>
      <c r="O49" s="160">
        <v>0</v>
      </c>
      <c r="P49" s="161">
        <v>11</v>
      </c>
      <c r="Q49" s="18"/>
      <c r="R49" s="18"/>
      <c r="S49" s="18"/>
    </row>
    <row r="50" spans="1:19" x14ac:dyDescent="0.25">
      <c r="A50" s="138"/>
      <c r="B50" s="271" t="s">
        <v>452</v>
      </c>
      <c r="C50" s="134" t="s">
        <v>453</v>
      </c>
      <c r="D50" s="135" t="s">
        <v>472</v>
      </c>
      <c r="E50" s="160">
        <v>0</v>
      </c>
      <c r="F50" s="160">
        <v>1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1</v>
      </c>
      <c r="N50" s="160">
        <v>0</v>
      </c>
      <c r="O50" s="160">
        <v>0</v>
      </c>
      <c r="P50" s="161">
        <v>1</v>
      </c>
      <c r="Q50" s="18"/>
      <c r="R50" s="18"/>
      <c r="S50" s="18"/>
    </row>
    <row r="51" spans="1:19" x14ac:dyDescent="0.25">
      <c r="A51" s="22" t="s">
        <v>177</v>
      </c>
      <c r="B51" s="265"/>
      <c r="C51" s="23"/>
      <c r="D51" s="23"/>
      <c r="E51" s="24">
        <v>164</v>
      </c>
      <c r="F51" s="24">
        <v>794</v>
      </c>
      <c r="G51" s="24">
        <v>548</v>
      </c>
      <c r="H51" s="24">
        <v>0</v>
      </c>
      <c r="I51" s="24">
        <v>59</v>
      </c>
      <c r="J51" s="24">
        <v>28</v>
      </c>
      <c r="K51" s="24">
        <v>10</v>
      </c>
      <c r="L51" s="24">
        <v>0</v>
      </c>
      <c r="M51" s="24">
        <v>285</v>
      </c>
      <c r="N51" s="24">
        <v>9</v>
      </c>
      <c r="O51" s="24">
        <v>19</v>
      </c>
      <c r="P51" s="25">
        <v>958</v>
      </c>
      <c r="Q51" s="18"/>
      <c r="R51" s="18"/>
      <c r="S51" s="18"/>
    </row>
    <row r="52" spans="1:19" x14ac:dyDescent="0.25">
      <c r="A52" s="138" t="s">
        <v>115</v>
      </c>
      <c r="B52" s="271" t="s">
        <v>458</v>
      </c>
      <c r="C52" s="134" t="s">
        <v>459</v>
      </c>
      <c r="D52" s="135" t="s">
        <v>471</v>
      </c>
      <c r="E52" s="160">
        <v>2</v>
      </c>
      <c r="F52" s="160">
        <v>2</v>
      </c>
      <c r="G52" s="160">
        <v>0</v>
      </c>
      <c r="H52" s="160">
        <v>0</v>
      </c>
      <c r="I52" s="160">
        <v>0</v>
      </c>
      <c r="J52" s="160">
        <v>3</v>
      </c>
      <c r="K52" s="160">
        <v>0</v>
      </c>
      <c r="L52" s="160">
        <v>0</v>
      </c>
      <c r="M52" s="160">
        <v>1</v>
      </c>
      <c r="N52" s="160">
        <v>0</v>
      </c>
      <c r="O52" s="160">
        <v>0</v>
      </c>
      <c r="P52" s="161">
        <v>4</v>
      </c>
      <c r="Q52" s="18"/>
      <c r="R52" s="18"/>
      <c r="S52" s="18"/>
    </row>
    <row r="53" spans="1:19" x14ac:dyDescent="0.25">
      <c r="A53" s="22" t="s">
        <v>186</v>
      </c>
      <c r="B53" s="265"/>
      <c r="C53" s="23"/>
      <c r="D53" s="23"/>
      <c r="E53" s="24">
        <v>2</v>
      </c>
      <c r="F53" s="24">
        <v>2</v>
      </c>
      <c r="G53" s="24">
        <v>0</v>
      </c>
      <c r="H53" s="24">
        <v>0</v>
      </c>
      <c r="I53" s="24">
        <v>0</v>
      </c>
      <c r="J53" s="24">
        <v>3</v>
      </c>
      <c r="K53" s="24">
        <v>0</v>
      </c>
      <c r="L53" s="24">
        <v>0</v>
      </c>
      <c r="M53" s="24">
        <v>1</v>
      </c>
      <c r="N53" s="24">
        <v>0</v>
      </c>
      <c r="O53" s="24">
        <v>0</v>
      </c>
      <c r="P53" s="25">
        <v>4</v>
      </c>
      <c r="Q53" s="18"/>
      <c r="R53" s="18"/>
      <c r="S53" s="18"/>
    </row>
    <row r="54" spans="1:19" x14ac:dyDescent="0.25">
      <c r="A54" s="138" t="s">
        <v>116</v>
      </c>
      <c r="B54" s="271" t="s">
        <v>433</v>
      </c>
      <c r="C54" s="134" t="s">
        <v>187</v>
      </c>
      <c r="D54" s="135" t="s">
        <v>382</v>
      </c>
      <c r="E54" s="160">
        <v>1</v>
      </c>
      <c r="F54" s="160">
        <v>4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5</v>
      </c>
      <c r="N54" s="160">
        <v>0</v>
      </c>
      <c r="O54" s="160">
        <v>0</v>
      </c>
      <c r="P54" s="161">
        <v>5</v>
      </c>
      <c r="Q54" s="18"/>
      <c r="R54" s="18"/>
      <c r="S54" s="18"/>
    </row>
    <row r="55" spans="1:19" x14ac:dyDescent="0.25">
      <c r="A55" s="22" t="s">
        <v>188</v>
      </c>
      <c r="B55" s="265"/>
      <c r="C55" s="23"/>
      <c r="D55" s="23"/>
      <c r="E55" s="24">
        <v>1</v>
      </c>
      <c r="F55" s="24">
        <v>4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5</v>
      </c>
      <c r="N55" s="24">
        <v>0</v>
      </c>
      <c r="O55" s="24">
        <v>0</v>
      </c>
      <c r="P55" s="25">
        <v>5</v>
      </c>
      <c r="Q55" s="18"/>
      <c r="R55" s="18"/>
      <c r="S55" s="18"/>
    </row>
    <row r="56" spans="1:19" x14ac:dyDescent="0.25">
      <c r="A56" s="253" t="s">
        <v>1445</v>
      </c>
      <c r="B56" s="271" t="s">
        <v>399</v>
      </c>
      <c r="C56" s="254" t="s">
        <v>316</v>
      </c>
      <c r="D56" s="255" t="s">
        <v>471</v>
      </c>
      <c r="E56" s="256">
        <v>8</v>
      </c>
      <c r="F56" s="256">
        <v>1</v>
      </c>
      <c r="G56" s="160">
        <v>0</v>
      </c>
      <c r="H56" s="160">
        <v>0</v>
      </c>
      <c r="I56" s="160">
        <v>0</v>
      </c>
      <c r="J56" s="160">
        <v>2</v>
      </c>
      <c r="K56" s="160">
        <v>1</v>
      </c>
      <c r="L56" s="160">
        <v>0</v>
      </c>
      <c r="M56" s="160">
        <v>6</v>
      </c>
      <c r="N56" s="160">
        <v>0</v>
      </c>
      <c r="O56" s="160">
        <v>0</v>
      </c>
      <c r="P56" s="161">
        <v>9</v>
      </c>
      <c r="Q56" s="18"/>
      <c r="R56" s="18"/>
      <c r="S56" s="18"/>
    </row>
    <row r="57" spans="1:19" x14ac:dyDescent="0.25">
      <c r="A57" s="257" t="s">
        <v>1446</v>
      </c>
      <c r="B57" s="276"/>
      <c r="C57" s="258"/>
      <c r="D57" s="258"/>
      <c r="E57" s="259">
        <v>8</v>
      </c>
      <c r="F57" s="259">
        <v>1</v>
      </c>
      <c r="G57" s="24">
        <v>0</v>
      </c>
      <c r="H57" s="24">
        <v>0</v>
      </c>
      <c r="I57" s="24">
        <v>0</v>
      </c>
      <c r="J57" s="24">
        <v>2</v>
      </c>
      <c r="K57" s="24">
        <v>1</v>
      </c>
      <c r="L57" s="24">
        <v>0</v>
      </c>
      <c r="M57" s="24">
        <v>6</v>
      </c>
      <c r="N57" s="24">
        <v>0</v>
      </c>
      <c r="O57" s="24">
        <v>0</v>
      </c>
      <c r="P57" s="25">
        <v>9</v>
      </c>
      <c r="Q57" s="18"/>
      <c r="R57" s="18"/>
      <c r="S57" s="18"/>
    </row>
    <row r="58" spans="1:19" x14ac:dyDescent="0.25">
      <c r="A58" s="138" t="s">
        <v>117</v>
      </c>
      <c r="B58" s="271" t="s">
        <v>442</v>
      </c>
      <c r="C58" s="254" t="s">
        <v>192</v>
      </c>
      <c r="D58" s="255" t="s">
        <v>361</v>
      </c>
      <c r="E58" s="256">
        <v>2</v>
      </c>
      <c r="F58" s="256">
        <v>0</v>
      </c>
      <c r="G58" s="160">
        <v>1</v>
      </c>
      <c r="H58" s="160">
        <v>0</v>
      </c>
      <c r="I58" s="160">
        <v>1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>
        <v>2</v>
      </c>
      <c r="Q58" s="18"/>
      <c r="R58" s="18"/>
      <c r="S58" s="18"/>
    </row>
    <row r="59" spans="1:19" x14ac:dyDescent="0.25">
      <c r="A59" s="138"/>
      <c r="B59" s="271" t="s">
        <v>417</v>
      </c>
      <c r="C59" s="134" t="s">
        <v>386</v>
      </c>
      <c r="D59" s="135" t="s">
        <v>338</v>
      </c>
      <c r="E59" s="136">
        <v>1</v>
      </c>
      <c r="F59" s="136">
        <v>3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4</v>
      </c>
      <c r="N59" s="160">
        <v>0</v>
      </c>
      <c r="O59" s="160">
        <v>0</v>
      </c>
      <c r="P59" s="161">
        <v>4</v>
      </c>
      <c r="Q59" s="18"/>
      <c r="R59" s="18"/>
      <c r="S59" s="18"/>
    </row>
    <row r="60" spans="1:19" x14ac:dyDescent="0.25">
      <c r="A60" s="138"/>
      <c r="B60" s="271" t="s">
        <v>415</v>
      </c>
      <c r="C60" s="134" t="s">
        <v>194</v>
      </c>
      <c r="D60" s="135" t="s">
        <v>338</v>
      </c>
      <c r="E60" s="136">
        <v>122</v>
      </c>
      <c r="F60" s="136">
        <v>93</v>
      </c>
      <c r="G60" s="160">
        <v>14</v>
      </c>
      <c r="H60" s="160">
        <v>1</v>
      </c>
      <c r="I60" s="160">
        <v>38</v>
      </c>
      <c r="J60" s="160">
        <v>4</v>
      </c>
      <c r="K60" s="160">
        <v>5</v>
      </c>
      <c r="L60" s="160">
        <v>0</v>
      </c>
      <c r="M60" s="160">
        <v>138</v>
      </c>
      <c r="N60" s="160">
        <v>6</v>
      </c>
      <c r="O60" s="160">
        <v>9</v>
      </c>
      <c r="P60" s="161">
        <v>215</v>
      </c>
      <c r="Q60" s="18"/>
      <c r="R60" s="18"/>
      <c r="S60" s="18"/>
    </row>
    <row r="61" spans="1:19" x14ac:dyDescent="0.25">
      <c r="A61" s="138"/>
      <c r="B61" s="271"/>
      <c r="C61" s="134"/>
      <c r="D61" s="135" t="s">
        <v>361</v>
      </c>
      <c r="E61" s="136">
        <v>3</v>
      </c>
      <c r="F61" s="136">
        <v>3</v>
      </c>
      <c r="G61" s="160">
        <v>1</v>
      </c>
      <c r="H61" s="160">
        <v>0</v>
      </c>
      <c r="I61" s="160">
        <v>1</v>
      </c>
      <c r="J61" s="160">
        <v>0</v>
      </c>
      <c r="K61" s="160">
        <v>0</v>
      </c>
      <c r="L61" s="160">
        <v>0</v>
      </c>
      <c r="M61" s="160">
        <v>3</v>
      </c>
      <c r="N61" s="160">
        <v>0</v>
      </c>
      <c r="O61" s="160">
        <v>1</v>
      </c>
      <c r="P61" s="161">
        <v>6</v>
      </c>
      <c r="Q61" s="18"/>
      <c r="R61" s="18"/>
      <c r="S61" s="18"/>
    </row>
    <row r="62" spans="1:19" x14ac:dyDescent="0.25">
      <c r="A62" s="138"/>
      <c r="B62" s="271"/>
      <c r="C62" s="134"/>
      <c r="D62" s="135" t="s">
        <v>382</v>
      </c>
      <c r="E62" s="136">
        <v>6</v>
      </c>
      <c r="F62" s="136">
        <v>5</v>
      </c>
      <c r="G62" s="160">
        <v>10</v>
      </c>
      <c r="H62" s="160">
        <v>0</v>
      </c>
      <c r="I62" s="160">
        <v>1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>
        <v>11</v>
      </c>
      <c r="Q62" s="18"/>
      <c r="R62" s="18"/>
      <c r="S62" s="18"/>
    </row>
    <row r="63" spans="1:19" x14ac:dyDescent="0.25">
      <c r="A63" s="138"/>
      <c r="B63" s="271" t="s">
        <v>419</v>
      </c>
      <c r="C63" s="134" t="s">
        <v>310</v>
      </c>
      <c r="D63" s="135" t="s">
        <v>338</v>
      </c>
      <c r="E63" s="136">
        <v>13</v>
      </c>
      <c r="F63" s="136">
        <v>12</v>
      </c>
      <c r="G63" s="160">
        <v>5</v>
      </c>
      <c r="H63" s="160">
        <v>0</v>
      </c>
      <c r="I63" s="160">
        <v>7</v>
      </c>
      <c r="J63" s="160">
        <v>0</v>
      </c>
      <c r="K63" s="160">
        <v>0</v>
      </c>
      <c r="L63" s="160">
        <v>0</v>
      </c>
      <c r="M63" s="160">
        <v>13</v>
      </c>
      <c r="N63" s="160">
        <v>0</v>
      </c>
      <c r="O63" s="160">
        <v>0</v>
      </c>
      <c r="P63" s="161">
        <v>25</v>
      </c>
      <c r="Q63" s="18"/>
      <c r="R63" s="18"/>
      <c r="S63" s="18"/>
    </row>
    <row r="64" spans="1:19" x14ac:dyDescent="0.25">
      <c r="A64" s="138"/>
      <c r="B64" s="271" t="s">
        <v>418</v>
      </c>
      <c r="C64" s="134" t="s">
        <v>195</v>
      </c>
      <c r="D64" s="135" t="s">
        <v>338</v>
      </c>
      <c r="E64" s="136">
        <v>12</v>
      </c>
      <c r="F64" s="136">
        <v>16</v>
      </c>
      <c r="G64" s="160">
        <v>2</v>
      </c>
      <c r="H64" s="160">
        <v>0</v>
      </c>
      <c r="I64" s="160">
        <v>2</v>
      </c>
      <c r="J64" s="160">
        <v>2</v>
      </c>
      <c r="K64" s="160">
        <v>0</v>
      </c>
      <c r="L64" s="160">
        <v>0</v>
      </c>
      <c r="M64" s="160">
        <v>20</v>
      </c>
      <c r="N64" s="160">
        <v>2</v>
      </c>
      <c r="O64" s="160">
        <v>0</v>
      </c>
      <c r="P64" s="161">
        <v>28</v>
      </c>
      <c r="Q64" s="18"/>
      <c r="R64" s="18"/>
      <c r="S64" s="18"/>
    </row>
    <row r="65" spans="1:19" x14ac:dyDescent="0.25">
      <c r="A65" s="138"/>
      <c r="B65" s="271"/>
      <c r="C65" s="134"/>
      <c r="D65" s="135" t="s">
        <v>361</v>
      </c>
      <c r="E65" s="136">
        <v>3</v>
      </c>
      <c r="F65" s="136">
        <v>3</v>
      </c>
      <c r="G65" s="160">
        <v>2</v>
      </c>
      <c r="H65" s="160">
        <v>0</v>
      </c>
      <c r="I65" s="160">
        <v>0</v>
      </c>
      <c r="J65" s="160">
        <v>1</v>
      </c>
      <c r="K65" s="160">
        <v>0</v>
      </c>
      <c r="L65" s="160">
        <v>0</v>
      </c>
      <c r="M65" s="160">
        <v>2</v>
      </c>
      <c r="N65" s="160">
        <v>1</v>
      </c>
      <c r="O65" s="160">
        <v>0</v>
      </c>
      <c r="P65" s="161">
        <v>6</v>
      </c>
      <c r="Q65" s="18"/>
      <c r="R65" s="18"/>
      <c r="S65" s="18"/>
    </row>
    <row r="66" spans="1:19" x14ac:dyDescent="0.25">
      <c r="A66" s="138"/>
      <c r="B66" s="271"/>
      <c r="C66" s="134"/>
      <c r="D66" s="135" t="s">
        <v>382</v>
      </c>
      <c r="E66" s="136">
        <v>9</v>
      </c>
      <c r="F66" s="136">
        <v>11</v>
      </c>
      <c r="G66" s="160">
        <v>11</v>
      </c>
      <c r="H66" s="160">
        <v>0</v>
      </c>
      <c r="I66" s="160">
        <v>3</v>
      </c>
      <c r="J66" s="160">
        <v>0</v>
      </c>
      <c r="K66" s="160">
        <v>0</v>
      </c>
      <c r="L66" s="160">
        <v>0</v>
      </c>
      <c r="M66" s="160">
        <v>5</v>
      </c>
      <c r="N66" s="160">
        <v>0</v>
      </c>
      <c r="O66" s="160">
        <v>1</v>
      </c>
      <c r="P66" s="161">
        <v>20</v>
      </c>
      <c r="Q66" s="18"/>
      <c r="R66" s="18"/>
      <c r="S66" s="18"/>
    </row>
    <row r="67" spans="1:19" x14ac:dyDescent="0.25">
      <c r="A67" s="138"/>
      <c r="B67" s="271" t="s">
        <v>398</v>
      </c>
      <c r="C67" s="134" t="s">
        <v>198</v>
      </c>
      <c r="D67" s="135" t="s">
        <v>338</v>
      </c>
      <c r="E67" s="136">
        <v>1</v>
      </c>
      <c r="F67" s="136">
        <v>10</v>
      </c>
      <c r="G67" s="160">
        <v>0</v>
      </c>
      <c r="H67" s="160">
        <v>0</v>
      </c>
      <c r="I67" s="160">
        <v>3</v>
      </c>
      <c r="J67" s="160">
        <v>2</v>
      </c>
      <c r="K67" s="160">
        <v>0</v>
      </c>
      <c r="L67" s="160">
        <v>0</v>
      </c>
      <c r="M67" s="160">
        <v>4</v>
      </c>
      <c r="N67" s="160">
        <v>1</v>
      </c>
      <c r="O67" s="160">
        <v>1</v>
      </c>
      <c r="P67" s="161">
        <v>11</v>
      </c>
      <c r="Q67" s="18"/>
      <c r="R67" s="18"/>
      <c r="S67" s="18"/>
    </row>
    <row r="68" spans="1:19" x14ac:dyDescent="0.25">
      <c r="A68" s="138"/>
      <c r="B68" s="271" t="s">
        <v>397</v>
      </c>
      <c r="C68" s="134" t="s">
        <v>314</v>
      </c>
      <c r="D68" s="135" t="s">
        <v>338</v>
      </c>
      <c r="E68" s="136">
        <v>4</v>
      </c>
      <c r="F68" s="136">
        <v>8</v>
      </c>
      <c r="G68" s="160">
        <v>0</v>
      </c>
      <c r="H68" s="160">
        <v>0</v>
      </c>
      <c r="I68" s="160">
        <v>0</v>
      </c>
      <c r="J68" s="160">
        <v>0</v>
      </c>
      <c r="K68" s="160">
        <v>1</v>
      </c>
      <c r="L68" s="160">
        <v>0</v>
      </c>
      <c r="M68" s="160">
        <v>10</v>
      </c>
      <c r="N68" s="160">
        <v>0</v>
      </c>
      <c r="O68" s="160">
        <v>1</v>
      </c>
      <c r="P68" s="161">
        <v>12</v>
      </c>
      <c r="Q68" s="18"/>
      <c r="R68" s="18"/>
      <c r="S68" s="18"/>
    </row>
    <row r="69" spans="1:19" x14ac:dyDescent="0.25">
      <c r="A69" s="138"/>
      <c r="B69" s="271" t="s">
        <v>420</v>
      </c>
      <c r="C69" s="134" t="s">
        <v>205</v>
      </c>
      <c r="D69" s="135" t="s">
        <v>338</v>
      </c>
      <c r="E69" s="136">
        <v>7</v>
      </c>
      <c r="F69" s="136">
        <v>8</v>
      </c>
      <c r="G69" s="160">
        <v>0</v>
      </c>
      <c r="H69" s="160">
        <v>0</v>
      </c>
      <c r="I69" s="160">
        <v>0</v>
      </c>
      <c r="J69" s="160">
        <v>2</v>
      </c>
      <c r="K69" s="160">
        <v>0</v>
      </c>
      <c r="L69" s="160">
        <v>0</v>
      </c>
      <c r="M69" s="160">
        <v>12</v>
      </c>
      <c r="N69" s="160">
        <v>1</v>
      </c>
      <c r="O69" s="160">
        <v>0</v>
      </c>
      <c r="P69" s="161">
        <v>15</v>
      </c>
      <c r="Q69" s="18"/>
      <c r="R69" s="18"/>
      <c r="S69" s="18"/>
    </row>
    <row r="70" spans="1:19" x14ac:dyDescent="0.25">
      <c r="A70" s="138"/>
      <c r="B70" s="271"/>
      <c r="C70" s="134"/>
      <c r="D70" s="135" t="s">
        <v>361</v>
      </c>
      <c r="E70" s="136">
        <v>4</v>
      </c>
      <c r="F70" s="136">
        <v>1</v>
      </c>
      <c r="G70" s="160">
        <v>1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3</v>
      </c>
      <c r="N70" s="160">
        <v>1</v>
      </c>
      <c r="O70" s="160">
        <v>0</v>
      </c>
      <c r="P70" s="161">
        <v>5</v>
      </c>
      <c r="Q70" s="18"/>
      <c r="R70" s="18"/>
      <c r="S70" s="18"/>
    </row>
    <row r="71" spans="1:19" x14ac:dyDescent="0.25">
      <c r="A71" s="138"/>
      <c r="B71" s="271" t="s">
        <v>399</v>
      </c>
      <c r="C71" s="134" t="s">
        <v>316</v>
      </c>
      <c r="D71" s="135" t="s">
        <v>338</v>
      </c>
      <c r="E71" s="136">
        <v>0</v>
      </c>
      <c r="F71" s="136">
        <v>4</v>
      </c>
      <c r="G71" s="160">
        <v>0</v>
      </c>
      <c r="H71" s="160">
        <v>0</v>
      </c>
      <c r="I71" s="160">
        <v>0</v>
      </c>
      <c r="J71" s="160">
        <v>1</v>
      </c>
      <c r="K71" s="160">
        <v>0</v>
      </c>
      <c r="L71" s="160">
        <v>1</v>
      </c>
      <c r="M71" s="160">
        <v>2</v>
      </c>
      <c r="N71" s="160">
        <v>0</v>
      </c>
      <c r="O71" s="160">
        <v>0</v>
      </c>
      <c r="P71" s="161">
        <v>4</v>
      </c>
      <c r="Q71" s="18"/>
      <c r="R71" s="18"/>
      <c r="S71" s="18"/>
    </row>
    <row r="72" spans="1:19" x14ac:dyDescent="0.25">
      <c r="A72" s="138"/>
      <c r="B72" s="271" t="s">
        <v>416</v>
      </c>
      <c r="C72" s="134" t="s">
        <v>211</v>
      </c>
      <c r="D72" s="135" t="s">
        <v>338</v>
      </c>
      <c r="E72" s="136">
        <v>6</v>
      </c>
      <c r="F72" s="136">
        <v>10</v>
      </c>
      <c r="G72" s="160">
        <v>0</v>
      </c>
      <c r="H72" s="160">
        <v>0</v>
      </c>
      <c r="I72" s="160">
        <v>1</v>
      </c>
      <c r="J72" s="160">
        <v>1</v>
      </c>
      <c r="K72" s="160">
        <v>1</v>
      </c>
      <c r="L72" s="160">
        <v>0</v>
      </c>
      <c r="M72" s="160">
        <v>12</v>
      </c>
      <c r="N72" s="160">
        <v>1</v>
      </c>
      <c r="O72" s="160">
        <v>0</v>
      </c>
      <c r="P72" s="161">
        <v>16</v>
      </c>
      <c r="Q72" s="18"/>
      <c r="R72" s="18"/>
      <c r="S72" s="18"/>
    </row>
    <row r="73" spans="1:19" x14ac:dyDescent="0.25">
      <c r="A73" s="138"/>
      <c r="B73" s="271"/>
      <c r="C73" s="134"/>
      <c r="D73" s="135" t="s">
        <v>361</v>
      </c>
      <c r="E73" s="136">
        <v>0</v>
      </c>
      <c r="F73" s="136">
        <v>3</v>
      </c>
      <c r="G73" s="160">
        <v>0</v>
      </c>
      <c r="H73" s="160">
        <v>0</v>
      </c>
      <c r="I73" s="160">
        <v>1</v>
      </c>
      <c r="J73" s="160">
        <v>0</v>
      </c>
      <c r="K73" s="160">
        <v>0</v>
      </c>
      <c r="L73" s="160">
        <v>0</v>
      </c>
      <c r="M73" s="160">
        <v>2</v>
      </c>
      <c r="N73" s="160">
        <v>0</v>
      </c>
      <c r="O73" s="160">
        <v>0</v>
      </c>
      <c r="P73" s="161">
        <v>3</v>
      </c>
      <c r="Q73" s="18"/>
      <c r="R73" s="18"/>
      <c r="S73" s="18"/>
    </row>
    <row r="74" spans="1:19" x14ac:dyDescent="0.25">
      <c r="A74" s="138"/>
      <c r="B74" s="271"/>
      <c r="C74" s="134"/>
      <c r="D74" s="135" t="s">
        <v>382</v>
      </c>
      <c r="E74" s="136">
        <v>0</v>
      </c>
      <c r="F74" s="136">
        <v>7</v>
      </c>
      <c r="G74" s="160">
        <v>7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>
        <v>7</v>
      </c>
      <c r="Q74" s="18"/>
      <c r="R74" s="18"/>
      <c r="S74" s="18"/>
    </row>
    <row r="75" spans="1:19" x14ac:dyDescent="0.25">
      <c r="A75" s="138"/>
      <c r="B75" s="271" t="s">
        <v>440</v>
      </c>
      <c r="C75" s="134" t="s">
        <v>213</v>
      </c>
      <c r="D75" s="135" t="s">
        <v>361</v>
      </c>
      <c r="E75" s="136">
        <v>2</v>
      </c>
      <c r="F75" s="136">
        <v>1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3</v>
      </c>
      <c r="N75" s="160">
        <v>0</v>
      </c>
      <c r="O75" s="160">
        <v>0</v>
      </c>
      <c r="P75" s="161">
        <v>3</v>
      </c>
      <c r="Q75" s="18"/>
      <c r="R75" s="18"/>
      <c r="S75" s="18"/>
    </row>
    <row r="76" spans="1:19" x14ac:dyDescent="0.25">
      <c r="A76" s="138"/>
      <c r="B76" s="271" t="s">
        <v>422</v>
      </c>
      <c r="C76" s="134" t="s">
        <v>318</v>
      </c>
      <c r="D76" s="135" t="s">
        <v>338</v>
      </c>
      <c r="E76" s="136">
        <v>3</v>
      </c>
      <c r="F76" s="136">
        <v>9</v>
      </c>
      <c r="G76" s="160">
        <v>1</v>
      </c>
      <c r="H76" s="160">
        <v>0</v>
      </c>
      <c r="I76" s="160">
        <v>4</v>
      </c>
      <c r="J76" s="160">
        <v>0</v>
      </c>
      <c r="K76" s="160">
        <v>0</v>
      </c>
      <c r="L76" s="160">
        <v>0</v>
      </c>
      <c r="M76" s="160">
        <v>6</v>
      </c>
      <c r="N76" s="160">
        <v>0</v>
      </c>
      <c r="O76" s="160">
        <v>1</v>
      </c>
      <c r="P76" s="161">
        <v>12</v>
      </c>
      <c r="Q76" s="18"/>
      <c r="R76" s="18"/>
      <c r="S76" s="18"/>
    </row>
    <row r="77" spans="1:19" x14ac:dyDescent="0.25">
      <c r="A77" s="138"/>
      <c r="B77" s="271" t="s">
        <v>421</v>
      </c>
      <c r="C77" s="134" t="s">
        <v>216</v>
      </c>
      <c r="D77" s="135" t="s">
        <v>338</v>
      </c>
      <c r="E77" s="136">
        <v>2</v>
      </c>
      <c r="F77" s="136">
        <v>7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9</v>
      </c>
      <c r="N77" s="160">
        <v>0</v>
      </c>
      <c r="O77" s="160">
        <v>0</v>
      </c>
      <c r="P77" s="161">
        <v>9</v>
      </c>
      <c r="Q77" s="18"/>
      <c r="R77" s="18"/>
      <c r="S77" s="18"/>
    </row>
    <row r="78" spans="1:19" x14ac:dyDescent="0.25">
      <c r="A78" s="138"/>
      <c r="B78" s="271"/>
      <c r="C78" s="134"/>
      <c r="D78" s="135" t="s">
        <v>361</v>
      </c>
      <c r="E78" s="136">
        <v>2</v>
      </c>
      <c r="F78" s="136">
        <v>1</v>
      </c>
      <c r="G78" s="160">
        <v>1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1</v>
      </c>
      <c r="N78" s="160">
        <v>1</v>
      </c>
      <c r="O78" s="160">
        <v>0</v>
      </c>
      <c r="P78" s="161">
        <v>3</v>
      </c>
      <c r="Q78" s="18"/>
      <c r="R78" s="18"/>
      <c r="S78" s="18"/>
    </row>
    <row r="79" spans="1:19" x14ac:dyDescent="0.25">
      <c r="A79" s="138"/>
      <c r="B79" s="271"/>
      <c r="C79" s="134"/>
      <c r="D79" s="135" t="s">
        <v>382</v>
      </c>
      <c r="E79" s="136">
        <v>3</v>
      </c>
      <c r="F79" s="136">
        <v>10</v>
      </c>
      <c r="G79" s="160">
        <v>7</v>
      </c>
      <c r="H79" s="160">
        <v>0</v>
      </c>
      <c r="I79" s="160">
        <v>1</v>
      </c>
      <c r="J79" s="160">
        <v>0</v>
      </c>
      <c r="K79" s="160">
        <v>0</v>
      </c>
      <c r="L79" s="160">
        <v>0</v>
      </c>
      <c r="M79" s="160">
        <v>4</v>
      </c>
      <c r="N79" s="160">
        <v>1</v>
      </c>
      <c r="O79" s="160">
        <v>0</v>
      </c>
      <c r="P79" s="161">
        <v>13</v>
      </c>
      <c r="Q79" s="18"/>
      <c r="R79" s="18"/>
      <c r="S79" s="18"/>
    </row>
    <row r="80" spans="1:19" x14ac:dyDescent="0.25">
      <c r="A80" s="138"/>
      <c r="B80" s="271" t="s">
        <v>443</v>
      </c>
      <c r="C80" s="260" t="s">
        <v>351</v>
      </c>
      <c r="D80" s="261" t="s">
        <v>361</v>
      </c>
      <c r="E80" s="136">
        <v>1</v>
      </c>
      <c r="F80" s="136">
        <v>2</v>
      </c>
      <c r="G80" s="160">
        <v>2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1</v>
      </c>
      <c r="N80" s="160">
        <v>0</v>
      </c>
      <c r="O80" s="160">
        <v>0</v>
      </c>
      <c r="P80" s="161">
        <v>3</v>
      </c>
      <c r="Q80" s="18"/>
      <c r="R80" s="18"/>
      <c r="S80" s="18"/>
    </row>
    <row r="81" spans="1:19" x14ac:dyDescent="0.25">
      <c r="A81" s="22" t="s">
        <v>222</v>
      </c>
      <c r="B81" s="265"/>
      <c r="C81" s="23"/>
      <c r="D81" s="23"/>
      <c r="E81" s="24">
        <v>206</v>
      </c>
      <c r="F81" s="24">
        <v>227</v>
      </c>
      <c r="G81" s="24">
        <v>65</v>
      </c>
      <c r="H81" s="24">
        <v>1</v>
      </c>
      <c r="I81" s="24">
        <v>63</v>
      </c>
      <c r="J81" s="24">
        <v>13</v>
      </c>
      <c r="K81" s="24">
        <v>7</v>
      </c>
      <c r="L81" s="24">
        <v>1</v>
      </c>
      <c r="M81" s="24">
        <v>254</v>
      </c>
      <c r="N81" s="24">
        <v>15</v>
      </c>
      <c r="O81" s="24">
        <v>14</v>
      </c>
      <c r="P81" s="25">
        <v>433</v>
      </c>
      <c r="Q81" s="18"/>
      <c r="R81" s="18"/>
      <c r="S81" s="18"/>
    </row>
    <row r="82" spans="1:19" x14ac:dyDescent="0.25">
      <c r="A82" s="138" t="s">
        <v>20</v>
      </c>
      <c r="B82" s="271" t="s">
        <v>435</v>
      </c>
      <c r="C82" s="134" t="s">
        <v>263</v>
      </c>
      <c r="D82" s="135" t="s">
        <v>382</v>
      </c>
      <c r="E82" s="160">
        <v>2</v>
      </c>
      <c r="F82" s="160">
        <v>0</v>
      </c>
      <c r="G82" s="160">
        <v>1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1</v>
      </c>
      <c r="N82" s="160">
        <v>0</v>
      </c>
      <c r="O82" s="160">
        <v>0</v>
      </c>
      <c r="P82" s="161">
        <v>2</v>
      </c>
      <c r="Q82" s="18"/>
      <c r="R82" s="18"/>
      <c r="S82" s="18"/>
    </row>
    <row r="83" spans="1:19" x14ac:dyDescent="0.25">
      <c r="A83" s="138"/>
      <c r="B83" s="271" t="s">
        <v>434</v>
      </c>
      <c r="C83" s="134" t="s">
        <v>228</v>
      </c>
      <c r="D83" s="135" t="s">
        <v>361</v>
      </c>
      <c r="E83" s="160">
        <v>5</v>
      </c>
      <c r="F83" s="160">
        <v>1</v>
      </c>
      <c r="G83" s="160">
        <v>2</v>
      </c>
      <c r="H83" s="160">
        <v>0</v>
      </c>
      <c r="I83" s="160">
        <v>0</v>
      </c>
      <c r="J83" s="160">
        <v>1</v>
      </c>
      <c r="K83" s="160">
        <v>0</v>
      </c>
      <c r="L83" s="160">
        <v>0</v>
      </c>
      <c r="M83" s="160">
        <v>3</v>
      </c>
      <c r="N83" s="160">
        <v>0</v>
      </c>
      <c r="O83" s="160">
        <v>0</v>
      </c>
      <c r="P83" s="161">
        <v>6</v>
      </c>
      <c r="Q83" s="18"/>
      <c r="R83" s="18"/>
      <c r="S83" s="18"/>
    </row>
    <row r="84" spans="1:19" x14ac:dyDescent="0.25">
      <c r="A84" s="138"/>
      <c r="B84" s="271"/>
      <c r="C84" s="134"/>
      <c r="D84" s="135" t="s">
        <v>382</v>
      </c>
      <c r="E84" s="160">
        <v>3</v>
      </c>
      <c r="F84" s="160">
        <v>1</v>
      </c>
      <c r="G84" s="160">
        <v>3</v>
      </c>
      <c r="H84" s="160">
        <v>0</v>
      </c>
      <c r="I84" s="160">
        <v>1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1">
        <v>4</v>
      </c>
      <c r="Q84" s="18"/>
      <c r="R84" s="18"/>
      <c r="S84" s="18"/>
    </row>
    <row r="85" spans="1:19" x14ac:dyDescent="0.25">
      <c r="A85" s="138"/>
      <c r="B85" s="271" t="s">
        <v>441</v>
      </c>
      <c r="C85" s="134" t="s">
        <v>229</v>
      </c>
      <c r="D85" s="135" t="s">
        <v>361</v>
      </c>
      <c r="E85" s="160">
        <v>12</v>
      </c>
      <c r="F85" s="160">
        <v>21</v>
      </c>
      <c r="G85" s="160">
        <v>1</v>
      </c>
      <c r="H85" s="160">
        <v>0</v>
      </c>
      <c r="I85" s="160">
        <v>9</v>
      </c>
      <c r="J85" s="160">
        <v>2</v>
      </c>
      <c r="K85" s="160">
        <v>0</v>
      </c>
      <c r="L85" s="160">
        <v>0</v>
      </c>
      <c r="M85" s="160">
        <v>20</v>
      </c>
      <c r="N85" s="160">
        <v>1</v>
      </c>
      <c r="O85" s="160">
        <v>0</v>
      </c>
      <c r="P85" s="161">
        <v>33</v>
      </c>
      <c r="Q85" s="18"/>
      <c r="R85" s="18"/>
      <c r="S85" s="18"/>
    </row>
    <row r="86" spans="1:19" x14ac:dyDescent="0.25">
      <c r="A86" s="138"/>
      <c r="B86" s="271" t="s">
        <v>446</v>
      </c>
      <c r="C86" s="134" t="s">
        <v>231</v>
      </c>
      <c r="D86" s="135" t="s">
        <v>361</v>
      </c>
      <c r="E86" s="160">
        <v>2</v>
      </c>
      <c r="F86" s="160">
        <v>6</v>
      </c>
      <c r="G86" s="160">
        <v>1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7</v>
      </c>
      <c r="N86" s="160">
        <v>0</v>
      </c>
      <c r="O86" s="160">
        <v>0</v>
      </c>
      <c r="P86" s="161">
        <v>8</v>
      </c>
      <c r="Q86" s="18"/>
      <c r="R86" s="18"/>
      <c r="S86" s="18"/>
    </row>
    <row r="87" spans="1:19" x14ac:dyDescent="0.25">
      <c r="A87" s="138"/>
      <c r="B87" s="271"/>
      <c r="C87" s="134"/>
      <c r="D87" s="135" t="s">
        <v>382</v>
      </c>
      <c r="E87" s="160">
        <v>0</v>
      </c>
      <c r="F87" s="160">
        <v>4</v>
      </c>
      <c r="G87" s="160">
        <v>1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2</v>
      </c>
      <c r="N87" s="160">
        <v>0</v>
      </c>
      <c r="O87" s="160">
        <v>1</v>
      </c>
      <c r="P87" s="161">
        <v>4</v>
      </c>
      <c r="Q87" s="18"/>
      <c r="R87" s="18"/>
      <c r="S87" s="18"/>
    </row>
    <row r="88" spans="1:19" x14ac:dyDescent="0.25">
      <c r="A88" s="138"/>
      <c r="B88" s="271" t="s">
        <v>424</v>
      </c>
      <c r="C88" s="134" t="s">
        <v>233</v>
      </c>
      <c r="D88" s="135" t="s">
        <v>382</v>
      </c>
      <c r="E88" s="160">
        <v>1</v>
      </c>
      <c r="F88" s="160">
        <v>1</v>
      </c>
      <c r="G88" s="160">
        <v>2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0</v>
      </c>
      <c r="N88" s="160">
        <v>0</v>
      </c>
      <c r="O88" s="160">
        <v>0</v>
      </c>
      <c r="P88" s="161">
        <v>2</v>
      </c>
      <c r="Q88" s="18"/>
      <c r="R88" s="18"/>
      <c r="S88" s="18"/>
    </row>
    <row r="89" spans="1:19" x14ac:dyDescent="0.25">
      <c r="A89" s="138"/>
      <c r="B89" s="271" t="s">
        <v>438</v>
      </c>
      <c r="C89" s="134" t="s">
        <v>235</v>
      </c>
      <c r="D89" s="135" t="s">
        <v>382</v>
      </c>
      <c r="E89" s="160">
        <v>2</v>
      </c>
      <c r="F89" s="160">
        <v>2</v>
      </c>
      <c r="G89" s="160">
        <v>0</v>
      </c>
      <c r="H89" s="160">
        <v>0</v>
      </c>
      <c r="I89" s="160">
        <v>0</v>
      </c>
      <c r="J89" s="160">
        <v>0</v>
      </c>
      <c r="K89" s="160">
        <v>0</v>
      </c>
      <c r="L89" s="160">
        <v>0</v>
      </c>
      <c r="M89" s="160">
        <v>4</v>
      </c>
      <c r="N89" s="160">
        <v>0</v>
      </c>
      <c r="O89" s="160">
        <v>0</v>
      </c>
      <c r="P89" s="161">
        <v>4</v>
      </c>
      <c r="Q89" s="18"/>
      <c r="R89" s="18"/>
      <c r="S89" s="18"/>
    </row>
    <row r="90" spans="1:19" x14ac:dyDescent="0.25">
      <c r="A90" s="138"/>
      <c r="B90" s="271" t="s">
        <v>448</v>
      </c>
      <c r="C90" s="134" t="s">
        <v>264</v>
      </c>
      <c r="D90" s="135" t="s">
        <v>382</v>
      </c>
      <c r="E90" s="160">
        <v>2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2</v>
      </c>
      <c r="N90" s="160">
        <v>0</v>
      </c>
      <c r="O90" s="160">
        <v>0</v>
      </c>
      <c r="P90" s="161">
        <v>2</v>
      </c>
      <c r="Q90" s="18"/>
      <c r="R90" s="18"/>
      <c r="S90" s="18"/>
    </row>
    <row r="91" spans="1:19" x14ac:dyDescent="0.25">
      <c r="A91" s="138"/>
      <c r="B91" s="271" t="s">
        <v>437</v>
      </c>
      <c r="C91" s="134" t="s">
        <v>237</v>
      </c>
      <c r="D91" s="135" t="s">
        <v>361</v>
      </c>
      <c r="E91" s="160">
        <v>1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1</v>
      </c>
      <c r="N91" s="160">
        <v>0</v>
      </c>
      <c r="O91" s="160">
        <v>0</v>
      </c>
      <c r="P91" s="161">
        <v>1</v>
      </c>
      <c r="Q91" s="18"/>
      <c r="R91" s="18"/>
      <c r="S91" s="18"/>
    </row>
    <row r="92" spans="1:19" x14ac:dyDescent="0.25">
      <c r="A92" s="138"/>
      <c r="B92" s="271"/>
      <c r="C92" s="134"/>
      <c r="D92" s="135" t="s">
        <v>382</v>
      </c>
      <c r="E92" s="160">
        <v>4</v>
      </c>
      <c r="F92" s="160">
        <v>3</v>
      </c>
      <c r="G92" s="160">
        <v>3</v>
      </c>
      <c r="H92" s="160">
        <v>0</v>
      </c>
      <c r="I92" s="160">
        <v>1</v>
      </c>
      <c r="J92" s="160">
        <v>1</v>
      </c>
      <c r="K92" s="160">
        <v>0</v>
      </c>
      <c r="L92" s="160">
        <v>0</v>
      </c>
      <c r="M92" s="160">
        <v>2</v>
      </c>
      <c r="N92" s="160">
        <v>0</v>
      </c>
      <c r="O92" s="160">
        <v>0</v>
      </c>
      <c r="P92" s="161">
        <v>7</v>
      </c>
      <c r="Q92" s="18"/>
      <c r="R92" s="18"/>
      <c r="S92" s="18"/>
    </row>
    <row r="93" spans="1:19" x14ac:dyDescent="0.25">
      <c r="A93" s="22" t="s">
        <v>239</v>
      </c>
      <c r="B93" s="265"/>
      <c r="C93" s="23"/>
      <c r="D93" s="23"/>
      <c r="E93" s="24">
        <v>34</v>
      </c>
      <c r="F93" s="24">
        <v>39</v>
      </c>
      <c r="G93" s="24">
        <v>14</v>
      </c>
      <c r="H93" s="24">
        <v>0</v>
      </c>
      <c r="I93" s="24">
        <v>11</v>
      </c>
      <c r="J93" s="24">
        <v>4</v>
      </c>
      <c r="K93" s="24">
        <v>0</v>
      </c>
      <c r="L93" s="24">
        <v>0</v>
      </c>
      <c r="M93" s="24">
        <v>42</v>
      </c>
      <c r="N93" s="24">
        <v>1</v>
      </c>
      <c r="O93" s="24">
        <v>1</v>
      </c>
      <c r="P93" s="25">
        <v>73</v>
      </c>
      <c r="Q93" s="18"/>
      <c r="R93" s="18"/>
      <c r="S93" s="18"/>
    </row>
    <row r="94" spans="1:19" x14ac:dyDescent="0.25">
      <c r="A94" s="138" t="s">
        <v>121</v>
      </c>
      <c r="B94" s="271" t="s">
        <v>424</v>
      </c>
      <c r="C94" s="134" t="s">
        <v>233</v>
      </c>
      <c r="D94" s="135" t="s">
        <v>361</v>
      </c>
      <c r="E94" s="160">
        <v>3</v>
      </c>
      <c r="F94" s="160">
        <v>4</v>
      </c>
      <c r="G94" s="160">
        <v>7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0</v>
      </c>
      <c r="N94" s="160">
        <v>0</v>
      </c>
      <c r="O94" s="160">
        <v>0</v>
      </c>
      <c r="P94" s="161">
        <v>7</v>
      </c>
      <c r="Q94" s="18"/>
      <c r="R94" s="18"/>
      <c r="S94" s="18"/>
    </row>
    <row r="95" spans="1:19" x14ac:dyDescent="0.25">
      <c r="A95" s="138"/>
      <c r="B95" s="271"/>
      <c r="C95" s="134"/>
      <c r="D95" s="135" t="s">
        <v>382</v>
      </c>
      <c r="E95" s="160">
        <v>1</v>
      </c>
      <c r="F95" s="160">
        <v>2</v>
      </c>
      <c r="G95" s="160">
        <v>2</v>
      </c>
      <c r="H95" s="160">
        <v>1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1">
        <v>3</v>
      </c>
      <c r="Q95" s="18"/>
      <c r="R95" s="18"/>
      <c r="S95" s="18"/>
    </row>
    <row r="96" spans="1:19" x14ac:dyDescent="0.25">
      <c r="A96" s="138"/>
      <c r="B96" s="271" t="s">
        <v>423</v>
      </c>
      <c r="C96" s="134" t="s">
        <v>326</v>
      </c>
      <c r="D96" s="135" t="s">
        <v>338</v>
      </c>
      <c r="E96" s="160">
        <v>13</v>
      </c>
      <c r="F96" s="160">
        <v>5</v>
      </c>
      <c r="G96" s="160">
        <v>1</v>
      </c>
      <c r="H96" s="160">
        <v>0</v>
      </c>
      <c r="I96" s="160">
        <v>4</v>
      </c>
      <c r="J96" s="160">
        <v>0</v>
      </c>
      <c r="K96" s="160">
        <v>0</v>
      </c>
      <c r="L96" s="160">
        <v>0</v>
      </c>
      <c r="M96" s="160">
        <v>11</v>
      </c>
      <c r="N96" s="160">
        <v>0</v>
      </c>
      <c r="O96" s="160">
        <v>2</v>
      </c>
      <c r="P96" s="161">
        <v>18</v>
      </c>
      <c r="Q96" s="18"/>
      <c r="R96" s="18"/>
      <c r="S96" s="18"/>
    </row>
    <row r="97" spans="1:19" x14ac:dyDescent="0.25">
      <c r="A97" s="138"/>
      <c r="B97" s="271"/>
      <c r="C97" s="134"/>
      <c r="D97" s="135" t="s">
        <v>472</v>
      </c>
      <c r="E97" s="160">
        <v>3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3</v>
      </c>
      <c r="N97" s="160">
        <v>0</v>
      </c>
      <c r="O97" s="160">
        <v>0</v>
      </c>
      <c r="P97" s="161">
        <v>3</v>
      </c>
      <c r="Q97" s="18"/>
      <c r="R97" s="18"/>
      <c r="S97" s="18"/>
    </row>
    <row r="98" spans="1:19" x14ac:dyDescent="0.25">
      <c r="A98" s="22" t="s">
        <v>251</v>
      </c>
      <c r="B98" s="265"/>
      <c r="C98" s="23"/>
      <c r="D98" s="23"/>
      <c r="E98" s="24">
        <v>20</v>
      </c>
      <c r="F98" s="24">
        <v>11</v>
      </c>
      <c r="G98" s="24">
        <v>10</v>
      </c>
      <c r="H98" s="24">
        <v>1</v>
      </c>
      <c r="I98" s="24">
        <v>4</v>
      </c>
      <c r="J98" s="24">
        <v>0</v>
      </c>
      <c r="K98" s="24">
        <v>0</v>
      </c>
      <c r="L98" s="24">
        <v>0</v>
      </c>
      <c r="M98" s="24">
        <v>14</v>
      </c>
      <c r="N98" s="24">
        <v>0</v>
      </c>
      <c r="O98" s="24">
        <v>2</v>
      </c>
      <c r="P98" s="25">
        <v>31</v>
      </c>
      <c r="Q98" s="18"/>
      <c r="R98" s="18"/>
      <c r="S98" s="18"/>
    </row>
    <row r="99" spans="1:19" customFormat="1" ht="15.75" thickBot="1" x14ac:dyDescent="0.3">
      <c r="A99" s="26" t="s">
        <v>15</v>
      </c>
      <c r="B99" s="267"/>
      <c r="C99" s="27"/>
      <c r="D99" s="27"/>
      <c r="E99" s="28">
        <v>480</v>
      </c>
      <c r="F99" s="28">
        <v>1095</v>
      </c>
      <c r="G99" s="28">
        <v>645</v>
      </c>
      <c r="H99" s="28">
        <v>2</v>
      </c>
      <c r="I99" s="28">
        <v>141</v>
      </c>
      <c r="J99" s="28">
        <v>67</v>
      </c>
      <c r="K99" s="28">
        <v>20</v>
      </c>
      <c r="L99" s="28">
        <v>1</v>
      </c>
      <c r="M99" s="28">
        <v>637</v>
      </c>
      <c r="N99" s="28">
        <v>26</v>
      </c>
      <c r="O99" s="28">
        <v>36</v>
      </c>
      <c r="P99" s="29">
        <v>1575</v>
      </c>
    </row>
  </sheetData>
  <mergeCells count="3">
    <mergeCell ref="A1:P1"/>
    <mergeCell ref="A2:P2"/>
    <mergeCell ref="A3:P3"/>
  </mergeCells>
  <conditionalFormatting sqref="R99">
    <cfRule type="cellIs" dxfId="1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5" orientation="landscape" r:id="rId1"/>
  <rowBreaks count="1" manualBreakCount="1">
    <brk id="51" max="16383" man="1"/>
  </rowBreaks>
  <colBreaks count="1" manualBreakCount="1">
    <brk id="16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0"/>
  <sheetViews>
    <sheetView showGridLines="0" zoomScaleNormal="100" workbookViewId="0">
      <pane ySplit="4" topLeftCell="A5" activePane="bottomLeft" state="frozen"/>
      <selection activeCell="C34" sqref="C34"/>
      <selection pane="bottomLeft" sqref="A1:XFD4"/>
    </sheetView>
  </sheetViews>
  <sheetFormatPr defaultRowHeight="15" x14ac:dyDescent="0.25"/>
  <cols>
    <col min="1" max="2" width="10.28515625" style="30" customWidth="1"/>
    <col min="3" max="3" width="34.42578125" style="30" customWidth="1"/>
    <col min="4" max="4" width="33" style="18" customWidth="1"/>
    <col min="5" max="6" width="7" style="31" customWidth="1"/>
    <col min="7" max="7" width="17.42578125" style="31" bestFit="1" customWidth="1"/>
    <col min="8" max="8" width="17.140625" style="31" bestFit="1" customWidth="1"/>
    <col min="9" max="9" width="5.7109375" style="31" bestFit="1" customWidth="1"/>
    <col min="10" max="10" width="13.85546875" style="31" bestFit="1" customWidth="1"/>
    <col min="11" max="11" width="16" style="31" bestFit="1" customWidth="1"/>
    <col min="12" max="12" width="19.140625" style="31" bestFit="1" customWidth="1"/>
    <col min="13" max="13" width="6.42578125" style="31" bestFit="1" customWidth="1"/>
    <col min="14" max="14" width="13.85546875" style="31" bestFit="1" customWidth="1"/>
    <col min="15" max="15" width="9.140625" style="31" bestFit="1" customWidth="1"/>
    <col min="16" max="16" width="10.7109375" style="31" customWidth="1"/>
    <col min="17" max="17" width="11.7109375" style="32" bestFit="1" customWidth="1"/>
    <col min="18" max="18" width="25.85546875" style="32" bestFit="1" customWidth="1"/>
    <col min="19" max="19" width="7.85546875" style="32" bestFit="1" customWidth="1"/>
    <col min="20" max="257" width="9.140625" style="18"/>
    <col min="258" max="258" width="10.28515625" style="18" customWidth="1"/>
    <col min="259" max="259" width="34.42578125" style="18" customWidth="1"/>
    <col min="260" max="260" width="33" style="18" customWidth="1"/>
    <col min="261" max="262" width="7" style="18" customWidth="1"/>
    <col min="263" max="263" width="17" style="18" customWidth="1"/>
    <col min="264" max="264" width="17.85546875" style="18" bestFit="1" customWidth="1"/>
    <col min="265" max="265" width="7.85546875" style="18" bestFit="1" customWidth="1"/>
    <col min="266" max="266" width="19.7109375" style="18" customWidth="1"/>
    <col min="267" max="267" width="15.28515625" style="18" customWidth="1"/>
    <col min="268" max="268" width="18.28515625" style="18" customWidth="1"/>
    <col min="269" max="269" width="8" style="18" bestFit="1" customWidth="1"/>
    <col min="270" max="270" width="13.7109375" style="18" customWidth="1"/>
    <col min="271" max="271" width="11.140625" style="18" bestFit="1" customWidth="1"/>
    <col min="272" max="272" width="10.7109375" style="18" customWidth="1"/>
    <col min="273" max="273" width="11.7109375" style="18" bestFit="1" customWidth="1"/>
    <col min="274" max="274" width="11" style="18" bestFit="1" customWidth="1"/>
    <col min="275" max="275" width="7.85546875" style="18" bestFit="1" customWidth="1"/>
    <col min="276" max="513" width="9.140625" style="18"/>
    <col min="514" max="514" width="10.28515625" style="18" customWidth="1"/>
    <col min="515" max="515" width="34.42578125" style="18" customWidth="1"/>
    <col min="516" max="516" width="33" style="18" customWidth="1"/>
    <col min="517" max="518" width="7" style="18" customWidth="1"/>
    <col min="519" max="519" width="17" style="18" customWidth="1"/>
    <col min="520" max="520" width="17.85546875" style="18" bestFit="1" customWidth="1"/>
    <col min="521" max="521" width="7.85546875" style="18" bestFit="1" customWidth="1"/>
    <col min="522" max="522" width="19.7109375" style="18" customWidth="1"/>
    <col min="523" max="523" width="15.28515625" style="18" customWidth="1"/>
    <col min="524" max="524" width="18.28515625" style="18" customWidth="1"/>
    <col min="525" max="525" width="8" style="18" bestFit="1" customWidth="1"/>
    <col min="526" max="526" width="13.7109375" style="18" customWidth="1"/>
    <col min="527" max="527" width="11.140625" style="18" bestFit="1" customWidth="1"/>
    <col min="528" max="528" width="10.7109375" style="18" customWidth="1"/>
    <col min="529" max="529" width="11.7109375" style="18" bestFit="1" customWidth="1"/>
    <col min="530" max="530" width="11" style="18" bestFit="1" customWidth="1"/>
    <col min="531" max="531" width="7.85546875" style="18" bestFit="1" customWidth="1"/>
    <col min="532" max="769" width="9.140625" style="18"/>
    <col min="770" max="770" width="10.28515625" style="18" customWidth="1"/>
    <col min="771" max="771" width="34.42578125" style="18" customWidth="1"/>
    <col min="772" max="772" width="33" style="18" customWidth="1"/>
    <col min="773" max="774" width="7" style="18" customWidth="1"/>
    <col min="775" max="775" width="17" style="18" customWidth="1"/>
    <col min="776" max="776" width="17.85546875" style="18" bestFit="1" customWidth="1"/>
    <col min="777" max="777" width="7.85546875" style="18" bestFit="1" customWidth="1"/>
    <col min="778" max="778" width="19.7109375" style="18" customWidth="1"/>
    <col min="779" max="779" width="15.28515625" style="18" customWidth="1"/>
    <col min="780" max="780" width="18.28515625" style="18" customWidth="1"/>
    <col min="781" max="781" width="8" style="18" bestFit="1" customWidth="1"/>
    <col min="782" max="782" width="13.7109375" style="18" customWidth="1"/>
    <col min="783" max="783" width="11.140625" style="18" bestFit="1" customWidth="1"/>
    <col min="784" max="784" width="10.7109375" style="18" customWidth="1"/>
    <col min="785" max="785" width="11.7109375" style="18" bestFit="1" customWidth="1"/>
    <col min="786" max="786" width="11" style="18" bestFit="1" customWidth="1"/>
    <col min="787" max="787" width="7.85546875" style="18" bestFit="1" customWidth="1"/>
    <col min="788" max="1025" width="9.140625" style="18"/>
    <col min="1026" max="1026" width="10.28515625" style="18" customWidth="1"/>
    <col min="1027" max="1027" width="34.42578125" style="18" customWidth="1"/>
    <col min="1028" max="1028" width="33" style="18" customWidth="1"/>
    <col min="1029" max="1030" width="7" style="18" customWidth="1"/>
    <col min="1031" max="1031" width="17" style="18" customWidth="1"/>
    <col min="1032" max="1032" width="17.85546875" style="18" bestFit="1" customWidth="1"/>
    <col min="1033" max="1033" width="7.85546875" style="18" bestFit="1" customWidth="1"/>
    <col min="1034" max="1034" width="19.7109375" style="18" customWidth="1"/>
    <col min="1035" max="1035" width="15.28515625" style="18" customWidth="1"/>
    <col min="1036" max="1036" width="18.28515625" style="18" customWidth="1"/>
    <col min="1037" max="1037" width="8" style="18" bestFit="1" customWidth="1"/>
    <col min="1038" max="1038" width="13.7109375" style="18" customWidth="1"/>
    <col min="1039" max="1039" width="11.140625" style="18" bestFit="1" customWidth="1"/>
    <col min="1040" max="1040" width="10.7109375" style="18" customWidth="1"/>
    <col min="1041" max="1041" width="11.7109375" style="18" bestFit="1" customWidth="1"/>
    <col min="1042" max="1042" width="11" style="18" bestFit="1" customWidth="1"/>
    <col min="1043" max="1043" width="7.85546875" style="18" bestFit="1" customWidth="1"/>
    <col min="1044" max="1281" width="9.140625" style="18"/>
    <col min="1282" max="1282" width="10.28515625" style="18" customWidth="1"/>
    <col min="1283" max="1283" width="34.42578125" style="18" customWidth="1"/>
    <col min="1284" max="1284" width="33" style="18" customWidth="1"/>
    <col min="1285" max="1286" width="7" style="18" customWidth="1"/>
    <col min="1287" max="1287" width="17" style="18" customWidth="1"/>
    <col min="1288" max="1288" width="17.85546875" style="18" bestFit="1" customWidth="1"/>
    <col min="1289" max="1289" width="7.85546875" style="18" bestFit="1" customWidth="1"/>
    <col min="1290" max="1290" width="19.7109375" style="18" customWidth="1"/>
    <col min="1291" max="1291" width="15.28515625" style="18" customWidth="1"/>
    <col min="1292" max="1292" width="18.28515625" style="18" customWidth="1"/>
    <col min="1293" max="1293" width="8" style="18" bestFit="1" customWidth="1"/>
    <col min="1294" max="1294" width="13.7109375" style="18" customWidth="1"/>
    <col min="1295" max="1295" width="11.140625" style="18" bestFit="1" customWidth="1"/>
    <col min="1296" max="1296" width="10.7109375" style="18" customWidth="1"/>
    <col min="1297" max="1297" width="11.7109375" style="18" bestFit="1" customWidth="1"/>
    <col min="1298" max="1298" width="11" style="18" bestFit="1" customWidth="1"/>
    <col min="1299" max="1299" width="7.85546875" style="18" bestFit="1" customWidth="1"/>
    <col min="1300" max="1537" width="9.140625" style="18"/>
    <col min="1538" max="1538" width="10.28515625" style="18" customWidth="1"/>
    <col min="1539" max="1539" width="34.42578125" style="18" customWidth="1"/>
    <col min="1540" max="1540" width="33" style="18" customWidth="1"/>
    <col min="1541" max="1542" width="7" style="18" customWidth="1"/>
    <col min="1543" max="1543" width="17" style="18" customWidth="1"/>
    <col min="1544" max="1544" width="17.85546875" style="18" bestFit="1" customWidth="1"/>
    <col min="1545" max="1545" width="7.85546875" style="18" bestFit="1" customWidth="1"/>
    <col min="1546" max="1546" width="19.7109375" style="18" customWidth="1"/>
    <col min="1547" max="1547" width="15.28515625" style="18" customWidth="1"/>
    <col min="1548" max="1548" width="18.28515625" style="18" customWidth="1"/>
    <col min="1549" max="1549" width="8" style="18" bestFit="1" customWidth="1"/>
    <col min="1550" max="1550" width="13.7109375" style="18" customWidth="1"/>
    <col min="1551" max="1551" width="11.140625" style="18" bestFit="1" customWidth="1"/>
    <col min="1552" max="1552" width="10.7109375" style="18" customWidth="1"/>
    <col min="1553" max="1553" width="11.7109375" style="18" bestFit="1" customWidth="1"/>
    <col min="1554" max="1554" width="11" style="18" bestFit="1" customWidth="1"/>
    <col min="1555" max="1555" width="7.85546875" style="18" bestFit="1" customWidth="1"/>
    <col min="1556" max="1793" width="9.140625" style="18"/>
    <col min="1794" max="1794" width="10.28515625" style="18" customWidth="1"/>
    <col min="1795" max="1795" width="34.42578125" style="18" customWidth="1"/>
    <col min="1796" max="1796" width="33" style="18" customWidth="1"/>
    <col min="1797" max="1798" width="7" style="18" customWidth="1"/>
    <col min="1799" max="1799" width="17" style="18" customWidth="1"/>
    <col min="1800" max="1800" width="17.85546875" style="18" bestFit="1" customWidth="1"/>
    <col min="1801" max="1801" width="7.85546875" style="18" bestFit="1" customWidth="1"/>
    <col min="1802" max="1802" width="19.7109375" style="18" customWidth="1"/>
    <col min="1803" max="1803" width="15.28515625" style="18" customWidth="1"/>
    <col min="1804" max="1804" width="18.28515625" style="18" customWidth="1"/>
    <col min="1805" max="1805" width="8" style="18" bestFit="1" customWidth="1"/>
    <col min="1806" max="1806" width="13.7109375" style="18" customWidth="1"/>
    <col min="1807" max="1807" width="11.140625" style="18" bestFit="1" customWidth="1"/>
    <col min="1808" max="1808" width="10.7109375" style="18" customWidth="1"/>
    <col min="1809" max="1809" width="11.7109375" style="18" bestFit="1" customWidth="1"/>
    <col min="1810" max="1810" width="11" style="18" bestFit="1" customWidth="1"/>
    <col min="1811" max="1811" width="7.85546875" style="18" bestFit="1" customWidth="1"/>
    <col min="1812" max="2049" width="9.140625" style="18"/>
    <col min="2050" max="2050" width="10.28515625" style="18" customWidth="1"/>
    <col min="2051" max="2051" width="34.42578125" style="18" customWidth="1"/>
    <col min="2052" max="2052" width="33" style="18" customWidth="1"/>
    <col min="2053" max="2054" width="7" style="18" customWidth="1"/>
    <col min="2055" max="2055" width="17" style="18" customWidth="1"/>
    <col min="2056" max="2056" width="17.85546875" style="18" bestFit="1" customWidth="1"/>
    <col min="2057" max="2057" width="7.85546875" style="18" bestFit="1" customWidth="1"/>
    <col min="2058" max="2058" width="19.7109375" style="18" customWidth="1"/>
    <col min="2059" max="2059" width="15.28515625" style="18" customWidth="1"/>
    <col min="2060" max="2060" width="18.28515625" style="18" customWidth="1"/>
    <col min="2061" max="2061" width="8" style="18" bestFit="1" customWidth="1"/>
    <col min="2062" max="2062" width="13.7109375" style="18" customWidth="1"/>
    <col min="2063" max="2063" width="11.140625" style="18" bestFit="1" customWidth="1"/>
    <col min="2064" max="2064" width="10.7109375" style="18" customWidth="1"/>
    <col min="2065" max="2065" width="11.7109375" style="18" bestFit="1" customWidth="1"/>
    <col min="2066" max="2066" width="11" style="18" bestFit="1" customWidth="1"/>
    <col min="2067" max="2067" width="7.85546875" style="18" bestFit="1" customWidth="1"/>
    <col min="2068" max="2305" width="9.140625" style="18"/>
    <col min="2306" max="2306" width="10.28515625" style="18" customWidth="1"/>
    <col min="2307" max="2307" width="34.42578125" style="18" customWidth="1"/>
    <col min="2308" max="2308" width="33" style="18" customWidth="1"/>
    <col min="2309" max="2310" width="7" style="18" customWidth="1"/>
    <col min="2311" max="2311" width="17" style="18" customWidth="1"/>
    <col min="2312" max="2312" width="17.85546875" style="18" bestFit="1" customWidth="1"/>
    <col min="2313" max="2313" width="7.85546875" style="18" bestFit="1" customWidth="1"/>
    <col min="2314" max="2314" width="19.7109375" style="18" customWidth="1"/>
    <col min="2315" max="2315" width="15.28515625" style="18" customWidth="1"/>
    <col min="2316" max="2316" width="18.28515625" style="18" customWidth="1"/>
    <col min="2317" max="2317" width="8" style="18" bestFit="1" customWidth="1"/>
    <col min="2318" max="2318" width="13.7109375" style="18" customWidth="1"/>
    <col min="2319" max="2319" width="11.140625" style="18" bestFit="1" customWidth="1"/>
    <col min="2320" max="2320" width="10.7109375" style="18" customWidth="1"/>
    <col min="2321" max="2321" width="11.7109375" style="18" bestFit="1" customWidth="1"/>
    <col min="2322" max="2322" width="11" style="18" bestFit="1" customWidth="1"/>
    <col min="2323" max="2323" width="7.85546875" style="18" bestFit="1" customWidth="1"/>
    <col min="2324" max="2561" width="9.140625" style="18"/>
    <col min="2562" max="2562" width="10.28515625" style="18" customWidth="1"/>
    <col min="2563" max="2563" width="34.42578125" style="18" customWidth="1"/>
    <col min="2564" max="2564" width="33" style="18" customWidth="1"/>
    <col min="2565" max="2566" width="7" style="18" customWidth="1"/>
    <col min="2567" max="2567" width="17" style="18" customWidth="1"/>
    <col min="2568" max="2568" width="17.85546875" style="18" bestFit="1" customWidth="1"/>
    <col min="2569" max="2569" width="7.85546875" style="18" bestFit="1" customWidth="1"/>
    <col min="2570" max="2570" width="19.7109375" style="18" customWidth="1"/>
    <col min="2571" max="2571" width="15.28515625" style="18" customWidth="1"/>
    <col min="2572" max="2572" width="18.28515625" style="18" customWidth="1"/>
    <col min="2573" max="2573" width="8" style="18" bestFit="1" customWidth="1"/>
    <col min="2574" max="2574" width="13.7109375" style="18" customWidth="1"/>
    <col min="2575" max="2575" width="11.140625" style="18" bestFit="1" customWidth="1"/>
    <col min="2576" max="2576" width="10.7109375" style="18" customWidth="1"/>
    <col min="2577" max="2577" width="11.7109375" style="18" bestFit="1" customWidth="1"/>
    <col min="2578" max="2578" width="11" style="18" bestFit="1" customWidth="1"/>
    <col min="2579" max="2579" width="7.85546875" style="18" bestFit="1" customWidth="1"/>
    <col min="2580" max="2817" width="9.140625" style="18"/>
    <col min="2818" max="2818" width="10.28515625" style="18" customWidth="1"/>
    <col min="2819" max="2819" width="34.42578125" style="18" customWidth="1"/>
    <col min="2820" max="2820" width="33" style="18" customWidth="1"/>
    <col min="2821" max="2822" width="7" style="18" customWidth="1"/>
    <col min="2823" max="2823" width="17" style="18" customWidth="1"/>
    <col min="2824" max="2824" width="17.85546875" style="18" bestFit="1" customWidth="1"/>
    <col min="2825" max="2825" width="7.85546875" style="18" bestFit="1" customWidth="1"/>
    <col min="2826" max="2826" width="19.7109375" style="18" customWidth="1"/>
    <col min="2827" max="2827" width="15.28515625" style="18" customWidth="1"/>
    <col min="2828" max="2828" width="18.28515625" style="18" customWidth="1"/>
    <col min="2829" max="2829" width="8" style="18" bestFit="1" customWidth="1"/>
    <col min="2830" max="2830" width="13.7109375" style="18" customWidth="1"/>
    <col min="2831" max="2831" width="11.140625" style="18" bestFit="1" customWidth="1"/>
    <col min="2832" max="2832" width="10.7109375" style="18" customWidth="1"/>
    <col min="2833" max="2833" width="11.7109375" style="18" bestFit="1" customWidth="1"/>
    <col min="2834" max="2834" width="11" style="18" bestFit="1" customWidth="1"/>
    <col min="2835" max="2835" width="7.85546875" style="18" bestFit="1" customWidth="1"/>
    <col min="2836" max="3073" width="9.140625" style="18"/>
    <col min="3074" max="3074" width="10.28515625" style="18" customWidth="1"/>
    <col min="3075" max="3075" width="34.42578125" style="18" customWidth="1"/>
    <col min="3076" max="3076" width="33" style="18" customWidth="1"/>
    <col min="3077" max="3078" width="7" style="18" customWidth="1"/>
    <col min="3079" max="3079" width="17" style="18" customWidth="1"/>
    <col min="3080" max="3080" width="17.85546875" style="18" bestFit="1" customWidth="1"/>
    <col min="3081" max="3081" width="7.85546875" style="18" bestFit="1" customWidth="1"/>
    <col min="3082" max="3082" width="19.7109375" style="18" customWidth="1"/>
    <col min="3083" max="3083" width="15.28515625" style="18" customWidth="1"/>
    <col min="3084" max="3084" width="18.28515625" style="18" customWidth="1"/>
    <col min="3085" max="3085" width="8" style="18" bestFit="1" customWidth="1"/>
    <col min="3086" max="3086" width="13.7109375" style="18" customWidth="1"/>
    <col min="3087" max="3087" width="11.140625" style="18" bestFit="1" customWidth="1"/>
    <col min="3088" max="3088" width="10.7109375" style="18" customWidth="1"/>
    <col min="3089" max="3089" width="11.7109375" style="18" bestFit="1" customWidth="1"/>
    <col min="3090" max="3090" width="11" style="18" bestFit="1" customWidth="1"/>
    <col min="3091" max="3091" width="7.85546875" style="18" bestFit="1" customWidth="1"/>
    <col min="3092" max="3329" width="9.140625" style="18"/>
    <col min="3330" max="3330" width="10.28515625" style="18" customWidth="1"/>
    <col min="3331" max="3331" width="34.42578125" style="18" customWidth="1"/>
    <col min="3332" max="3332" width="33" style="18" customWidth="1"/>
    <col min="3333" max="3334" width="7" style="18" customWidth="1"/>
    <col min="3335" max="3335" width="17" style="18" customWidth="1"/>
    <col min="3336" max="3336" width="17.85546875" style="18" bestFit="1" customWidth="1"/>
    <col min="3337" max="3337" width="7.85546875" style="18" bestFit="1" customWidth="1"/>
    <col min="3338" max="3338" width="19.7109375" style="18" customWidth="1"/>
    <col min="3339" max="3339" width="15.28515625" style="18" customWidth="1"/>
    <col min="3340" max="3340" width="18.28515625" style="18" customWidth="1"/>
    <col min="3341" max="3341" width="8" style="18" bestFit="1" customWidth="1"/>
    <col min="3342" max="3342" width="13.7109375" style="18" customWidth="1"/>
    <col min="3343" max="3343" width="11.140625" style="18" bestFit="1" customWidth="1"/>
    <col min="3344" max="3344" width="10.7109375" style="18" customWidth="1"/>
    <col min="3345" max="3345" width="11.7109375" style="18" bestFit="1" customWidth="1"/>
    <col min="3346" max="3346" width="11" style="18" bestFit="1" customWidth="1"/>
    <col min="3347" max="3347" width="7.85546875" style="18" bestFit="1" customWidth="1"/>
    <col min="3348" max="3585" width="9.140625" style="18"/>
    <col min="3586" max="3586" width="10.28515625" style="18" customWidth="1"/>
    <col min="3587" max="3587" width="34.42578125" style="18" customWidth="1"/>
    <col min="3588" max="3588" width="33" style="18" customWidth="1"/>
    <col min="3589" max="3590" width="7" style="18" customWidth="1"/>
    <col min="3591" max="3591" width="17" style="18" customWidth="1"/>
    <col min="3592" max="3592" width="17.85546875" style="18" bestFit="1" customWidth="1"/>
    <col min="3593" max="3593" width="7.85546875" style="18" bestFit="1" customWidth="1"/>
    <col min="3594" max="3594" width="19.7109375" style="18" customWidth="1"/>
    <col min="3595" max="3595" width="15.28515625" style="18" customWidth="1"/>
    <col min="3596" max="3596" width="18.28515625" style="18" customWidth="1"/>
    <col min="3597" max="3597" width="8" style="18" bestFit="1" customWidth="1"/>
    <col min="3598" max="3598" width="13.7109375" style="18" customWidth="1"/>
    <col min="3599" max="3599" width="11.140625" style="18" bestFit="1" customWidth="1"/>
    <col min="3600" max="3600" width="10.7109375" style="18" customWidth="1"/>
    <col min="3601" max="3601" width="11.7109375" style="18" bestFit="1" customWidth="1"/>
    <col min="3602" max="3602" width="11" style="18" bestFit="1" customWidth="1"/>
    <col min="3603" max="3603" width="7.85546875" style="18" bestFit="1" customWidth="1"/>
    <col min="3604" max="3841" width="9.140625" style="18"/>
    <col min="3842" max="3842" width="10.28515625" style="18" customWidth="1"/>
    <col min="3843" max="3843" width="34.42578125" style="18" customWidth="1"/>
    <col min="3844" max="3844" width="33" style="18" customWidth="1"/>
    <col min="3845" max="3846" width="7" style="18" customWidth="1"/>
    <col min="3847" max="3847" width="17" style="18" customWidth="1"/>
    <col min="3848" max="3848" width="17.85546875" style="18" bestFit="1" customWidth="1"/>
    <col min="3849" max="3849" width="7.85546875" style="18" bestFit="1" customWidth="1"/>
    <col min="3850" max="3850" width="19.7109375" style="18" customWidth="1"/>
    <col min="3851" max="3851" width="15.28515625" style="18" customWidth="1"/>
    <col min="3852" max="3852" width="18.28515625" style="18" customWidth="1"/>
    <col min="3853" max="3853" width="8" style="18" bestFit="1" customWidth="1"/>
    <col min="3854" max="3854" width="13.7109375" style="18" customWidth="1"/>
    <col min="3855" max="3855" width="11.140625" style="18" bestFit="1" customWidth="1"/>
    <col min="3856" max="3856" width="10.7109375" style="18" customWidth="1"/>
    <col min="3857" max="3857" width="11.7109375" style="18" bestFit="1" customWidth="1"/>
    <col min="3858" max="3858" width="11" style="18" bestFit="1" customWidth="1"/>
    <col min="3859" max="3859" width="7.85546875" style="18" bestFit="1" customWidth="1"/>
    <col min="3860" max="4097" width="9.140625" style="18"/>
    <col min="4098" max="4098" width="10.28515625" style="18" customWidth="1"/>
    <col min="4099" max="4099" width="34.42578125" style="18" customWidth="1"/>
    <col min="4100" max="4100" width="33" style="18" customWidth="1"/>
    <col min="4101" max="4102" width="7" style="18" customWidth="1"/>
    <col min="4103" max="4103" width="17" style="18" customWidth="1"/>
    <col min="4104" max="4104" width="17.85546875" style="18" bestFit="1" customWidth="1"/>
    <col min="4105" max="4105" width="7.85546875" style="18" bestFit="1" customWidth="1"/>
    <col min="4106" max="4106" width="19.7109375" style="18" customWidth="1"/>
    <col min="4107" max="4107" width="15.28515625" style="18" customWidth="1"/>
    <col min="4108" max="4108" width="18.28515625" style="18" customWidth="1"/>
    <col min="4109" max="4109" width="8" style="18" bestFit="1" customWidth="1"/>
    <col min="4110" max="4110" width="13.7109375" style="18" customWidth="1"/>
    <col min="4111" max="4111" width="11.140625" style="18" bestFit="1" customWidth="1"/>
    <col min="4112" max="4112" width="10.7109375" style="18" customWidth="1"/>
    <col min="4113" max="4113" width="11.7109375" style="18" bestFit="1" customWidth="1"/>
    <col min="4114" max="4114" width="11" style="18" bestFit="1" customWidth="1"/>
    <col min="4115" max="4115" width="7.85546875" style="18" bestFit="1" customWidth="1"/>
    <col min="4116" max="4353" width="9.140625" style="18"/>
    <col min="4354" max="4354" width="10.28515625" style="18" customWidth="1"/>
    <col min="4355" max="4355" width="34.42578125" style="18" customWidth="1"/>
    <col min="4356" max="4356" width="33" style="18" customWidth="1"/>
    <col min="4357" max="4358" width="7" style="18" customWidth="1"/>
    <col min="4359" max="4359" width="17" style="18" customWidth="1"/>
    <col min="4360" max="4360" width="17.85546875" style="18" bestFit="1" customWidth="1"/>
    <col min="4361" max="4361" width="7.85546875" style="18" bestFit="1" customWidth="1"/>
    <col min="4362" max="4362" width="19.7109375" style="18" customWidth="1"/>
    <col min="4363" max="4363" width="15.28515625" style="18" customWidth="1"/>
    <col min="4364" max="4364" width="18.28515625" style="18" customWidth="1"/>
    <col min="4365" max="4365" width="8" style="18" bestFit="1" customWidth="1"/>
    <col min="4366" max="4366" width="13.7109375" style="18" customWidth="1"/>
    <col min="4367" max="4367" width="11.140625" style="18" bestFit="1" customWidth="1"/>
    <col min="4368" max="4368" width="10.7109375" style="18" customWidth="1"/>
    <col min="4369" max="4369" width="11.7109375" style="18" bestFit="1" customWidth="1"/>
    <col min="4370" max="4370" width="11" style="18" bestFit="1" customWidth="1"/>
    <col min="4371" max="4371" width="7.85546875" style="18" bestFit="1" customWidth="1"/>
    <col min="4372" max="4609" width="9.140625" style="18"/>
    <col min="4610" max="4610" width="10.28515625" style="18" customWidth="1"/>
    <col min="4611" max="4611" width="34.42578125" style="18" customWidth="1"/>
    <col min="4612" max="4612" width="33" style="18" customWidth="1"/>
    <col min="4613" max="4614" width="7" style="18" customWidth="1"/>
    <col min="4615" max="4615" width="17" style="18" customWidth="1"/>
    <col min="4616" max="4616" width="17.85546875" style="18" bestFit="1" customWidth="1"/>
    <col min="4617" max="4617" width="7.85546875" style="18" bestFit="1" customWidth="1"/>
    <col min="4618" max="4618" width="19.7109375" style="18" customWidth="1"/>
    <col min="4619" max="4619" width="15.28515625" style="18" customWidth="1"/>
    <col min="4620" max="4620" width="18.28515625" style="18" customWidth="1"/>
    <col min="4621" max="4621" width="8" style="18" bestFit="1" customWidth="1"/>
    <col min="4622" max="4622" width="13.7109375" style="18" customWidth="1"/>
    <col min="4623" max="4623" width="11.140625" style="18" bestFit="1" customWidth="1"/>
    <col min="4624" max="4624" width="10.7109375" style="18" customWidth="1"/>
    <col min="4625" max="4625" width="11.7109375" style="18" bestFit="1" customWidth="1"/>
    <col min="4626" max="4626" width="11" style="18" bestFit="1" customWidth="1"/>
    <col min="4627" max="4627" width="7.85546875" style="18" bestFit="1" customWidth="1"/>
    <col min="4628" max="4865" width="9.140625" style="18"/>
    <col min="4866" max="4866" width="10.28515625" style="18" customWidth="1"/>
    <col min="4867" max="4867" width="34.42578125" style="18" customWidth="1"/>
    <col min="4868" max="4868" width="33" style="18" customWidth="1"/>
    <col min="4869" max="4870" width="7" style="18" customWidth="1"/>
    <col min="4871" max="4871" width="17" style="18" customWidth="1"/>
    <col min="4872" max="4872" width="17.85546875" style="18" bestFit="1" customWidth="1"/>
    <col min="4873" max="4873" width="7.85546875" style="18" bestFit="1" customWidth="1"/>
    <col min="4874" max="4874" width="19.7109375" style="18" customWidth="1"/>
    <col min="4875" max="4875" width="15.28515625" style="18" customWidth="1"/>
    <col min="4876" max="4876" width="18.28515625" style="18" customWidth="1"/>
    <col min="4877" max="4877" width="8" style="18" bestFit="1" customWidth="1"/>
    <col min="4878" max="4878" width="13.7109375" style="18" customWidth="1"/>
    <col min="4879" max="4879" width="11.140625" style="18" bestFit="1" customWidth="1"/>
    <col min="4880" max="4880" width="10.7109375" style="18" customWidth="1"/>
    <col min="4881" max="4881" width="11.7109375" style="18" bestFit="1" customWidth="1"/>
    <col min="4882" max="4882" width="11" style="18" bestFit="1" customWidth="1"/>
    <col min="4883" max="4883" width="7.85546875" style="18" bestFit="1" customWidth="1"/>
    <col min="4884" max="5121" width="9.140625" style="18"/>
    <col min="5122" max="5122" width="10.28515625" style="18" customWidth="1"/>
    <col min="5123" max="5123" width="34.42578125" style="18" customWidth="1"/>
    <col min="5124" max="5124" width="33" style="18" customWidth="1"/>
    <col min="5125" max="5126" width="7" style="18" customWidth="1"/>
    <col min="5127" max="5127" width="17" style="18" customWidth="1"/>
    <col min="5128" max="5128" width="17.85546875" style="18" bestFit="1" customWidth="1"/>
    <col min="5129" max="5129" width="7.85546875" style="18" bestFit="1" customWidth="1"/>
    <col min="5130" max="5130" width="19.7109375" style="18" customWidth="1"/>
    <col min="5131" max="5131" width="15.28515625" style="18" customWidth="1"/>
    <col min="5132" max="5132" width="18.28515625" style="18" customWidth="1"/>
    <col min="5133" max="5133" width="8" style="18" bestFit="1" customWidth="1"/>
    <col min="5134" max="5134" width="13.7109375" style="18" customWidth="1"/>
    <col min="5135" max="5135" width="11.140625" style="18" bestFit="1" customWidth="1"/>
    <col min="5136" max="5136" width="10.7109375" style="18" customWidth="1"/>
    <col min="5137" max="5137" width="11.7109375" style="18" bestFit="1" customWidth="1"/>
    <col min="5138" max="5138" width="11" style="18" bestFit="1" customWidth="1"/>
    <col min="5139" max="5139" width="7.85546875" style="18" bestFit="1" customWidth="1"/>
    <col min="5140" max="5377" width="9.140625" style="18"/>
    <col min="5378" max="5378" width="10.28515625" style="18" customWidth="1"/>
    <col min="5379" max="5379" width="34.42578125" style="18" customWidth="1"/>
    <col min="5380" max="5380" width="33" style="18" customWidth="1"/>
    <col min="5381" max="5382" width="7" style="18" customWidth="1"/>
    <col min="5383" max="5383" width="17" style="18" customWidth="1"/>
    <col min="5384" max="5384" width="17.85546875" style="18" bestFit="1" customWidth="1"/>
    <col min="5385" max="5385" width="7.85546875" style="18" bestFit="1" customWidth="1"/>
    <col min="5386" max="5386" width="19.7109375" style="18" customWidth="1"/>
    <col min="5387" max="5387" width="15.28515625" style="18" customWidth="1"/>
    <col min="5388" max="5388" width="18.28515625" style="18" customWidth="1"/>
    <col min="5389" max="5389" width="8" style="18" bestFit="1" customWidth="1"/>
    <col min="5390" max="5390" width="13.7109375" style="18" customWidth="1"/>
    <col min="5391" max="5391" width="11.140625" style="18" bestFit="1" customWidth="1"/>
    <col min="5392" max="5392" width="10.7109375" style="18" customWidth="1"/>
    <col min="5393" max="5393" width="11.7109375" style="18" bestFit="1" customWidth="1"/>
    <col min="5394" max="5394" width="11" style="18" bestFit="1" customWidth="1"/>
    <col min="5395" max="5395" width="7.85546875" style="18" bestFit="1" customWidth="1"/>
    <col min="5396" max="5633" width="9.140625" style="18"/>
    <col min="5634" max="5634" width="10.28515625" style="18" customWidth="1"/>
    <col min="5635" max="5635" width="34.42578125" style="18" customWidth="1"/>
    <col min="5636" max="5636" width="33" style="18" customWidth="1"/>
    <col min="5637" max="5638" width="7" style="18" customWidth="1"/>
    <col min="5639" max="5639" width="17" style="18" customWidth="1"/>
    <col min="5640" max="5640" width="17.85546875" style="18" bestFit="1" customWidth="1"/>
    <col min="5641" max="5641" width="7.85546875" style="18" bestFit="1" customWidth="1"/>
    <col min="5642" max="5642" width="19.7109375" style="18" customWidth="1"/>
    <col min="5643" max="5643" width="15.28515625" style="18" customWidth="1"/>
    <col min="5644" max="5644" width="18.28515625" style="18" customWidth="1"/>
    <col min="5645" max="5645" width="8" style="18" bestFit="1" customWidth="1"/>
    <col min="5646" max="5646" width="13.7109375" style="18" customWidth="1"/>
    <col min="5647" max="5647" width="11.140625" style="18" bestFit="1" customWidth="1"/>
    <col min="5648" max="5648" width="10.7109375" style="18" customWidth="1"/>
    <col min="5649" max="5649" width="11.7109375" style="18" bestFit="1" customWidth="1"/>
    <col min="5650" max="5650" width="11" style="18" bestFit="1" customWidth="1"/>
    <col min="5651" max="5651" width="7.85546875" style="18" bestFit="1" customWidth="1"/>
    <col min="5652" max="5889" width="9.140625" style="18"/>
    <col min="5890" max="5890" width="10.28515625" style="18" customWidth="1"/>
    <col min="5891" max="5891" width="34.42578125" style="18" customWidth="1"/>
    <col min="5892" max="5892" width="33" style="18" customWidth="1"/>
    <col min="5893" max="5894" width="7" style="18" customWidth="1"/>
    <col min="5895" max="5895" width="17" style="18" customWidth="1"/>
    <col min="5896" max="5896" width="17.85546875" style="18" bestFit="1" customWidth="1"/>
    <col min="5897" max="5897" width="7.85546875" style="18" bestFit="1" customWidth="1"/>
    <col min="5898" max="5898" width="19.7109375" style="18" customWidth="1"/>
    <col min="5899" max="5899" width="15.28515625" style="18" customWidth="1"/>
    <col min="5900" max="5900" width="18.28515625" style="18" customWidth="1"/>
    <col min="5901" max="5901" width="8" style="18" bestFit="1" customWidth="1"/>
    <col min="5902" max="5902" width="13.7109375" style="18" customWidth="1"/>
    <col min="5903" max="5903" width="11.140625" style="18" bestFit="1" customWidth="1"/>
    <col min="5904" max="5904" width="10.7109375" style="18" customWidth="1"/>
    <col min="5905" max="5905" width="11.7109375" style="18" bestFit="1" customWidth="1"/>
    <col min="5906" max="5906" width="11" style="18" bestFit="1" customWidth="1"/>
    <col min="5907" max="5907" width="7.85546875" style="18" bestFit="1" customWidth="1"/>
    <col min="5908" max="6145" width="9.140625" style="18"/>
    <col min="6146" max="6146" width="10.28515625" style="18" customWidth="1"/>
    <col min="6147" max="6147" width="34.42578125" style="18" customWidth="1"/>
    <col min="6148" max="6148" width="33" style="18" customWidth="1"/>
    <col min="6149" max="6150" width="7" style="18" customWidth="1"/>
    <col min="6151" max="6151" width="17" style="18" customWidth="1"/>
    <col min="6152" max="6152" width="17.85546875" style="18" bestFit="1" customWidth="1"/>
    <col min="6153" max="6153" width="7.85546875" style="18" bestFit="1" customWidth="1"/>
    <col min="6154" max="6154" width="19.7109375" style="18" customWidth="1"/>
    <col min="6155" max="6155" width="15.28515625" style="18" customWidth="1"/>
    <col min="6156" max="6156" width="18.28515625" style="18" customWidth="1"/>
    <col min="6157" max="6157" width="8" style="18" bestFit="1" customWidth="1"/>
    <col min="6158" max="6158" width="13.7109375" style="18" customWidth="1"/>
    <col min="6159" max="6159" width="11.140625" style="18" bestFit="1" customWidth="1"/>
    <col min="6160" max="6160" width="10.7109375" style="18" customWidth="1"/>
    <col min="6161" max="6161" width="11.7109375" style="18" bestFit="1" customWidth="1"/>
    <col min="6162" max="6162" width="11" style="18" bestFit="1" customWidth="1"/>
    <col min="6163" max="6163" width="7.85546875" style="18" bestFit="1" customWidth="1"/>
    <col min="6164" max="6401" width="9.140625" style="18"/>
    <col min="6402" max="6402" width="10.28515625" style="18" customWidth="1"/>
    <col min="6403" max="6403" width="34.42578125" style="18" customWidth="1"/>
    <col min="6404" max="6404" width="33" style="18" customWidth="1"/>
    <col min="6405" max="6406" width="7" style="18" customWidth="1"/>
    <col min="6407" max="6407" width="17" style="18" customWidth="1"/>
    <col min="6408" max="6408" width="17.85546875" style="18" bestFit="1" customWidth="1"/>
    <col min="6409" max="6409" width="7.85546875" style="18" bestFit="1" customWidth="1"/>
    <col min="6410" max="6410" width="19.7109375" style="18" customWidth="1"/>
    <col min="6411" max="6411" width="15.28515625" style="18" customWidth="1"/>
    <col min="6412" max="6412" width="18.28515625" style="18" customWidth="1"/>
    <col min="6413" max="6413" width="8" style="18" bestFit="1" customWidth="1"/>
    <col min="6414" max="6414" width="13.7109375" style="18" customWidth="1"/>
    <col min="6415" max="6415" width="11.140625" style="18" bestFit="1" customWidth="1"/>
    <col min="6416" max="6416" width="10.7109375" style="18" customWidth="1"/>
    <col min="6417" max="6417" width="11.7109375" style="18" bestFit="1" customWidth="1"/>
    <col min="6418" max="6418" width="11" style="18" bestFit="1" customWidth="1"/>
    <col min="6419" max="6419" width="7.85546875" style="18" bestFit="1" customWidth="1"/>
    <col min="6420" max="6657" width="9.140625" style="18"/>
    <col min="6658" max="6658" width="10.28515625" style="18" customWidth="1"/>
    <col min="6659" max="6659" width="34.42578125" style="18" customWidth="1"/>
    <col min="6660" max="6660" width="33" style="18" customWidth="1"/>
    <col min="6661" max="6662" width="7" style="18" customWidth="1"/>
    <col min="6663" max="6663" width="17" style="18" customWidth="1"/>
    <col min="6664" max="6664" width="17.85546875" style="18" bestFit="1" customWidth="1"/>
    <col min="6665" max="6665" width="7.85546875" style="18" bestFit="1" customWidth="1"/>
    <col min="6666" max="6666" width="19.7109375" style="18" customWidth="1"/>
    <col min="6667" max="6667" width="15.28515625" style="18" customWidth="1"/>
    <col min="6668" max="6668" width="18.28515625" style="18" customWidth="1"/>
    <col min="6669" max="6669" width="8" style="18" bestFit="1" customWidth="1"/>
    <col min="6670" max="6670" width="13.7109375" style="18" customWidth="1"/>
    <col min="6671" max="6671" width="11.140625" style="18" bestFit="1" customWidth="1"/>
    <col min="6672" max="6672" width="10.7109375" style="18" customWidth="1"/>
    <col min="6673" max="6673" width="11.7109375" style="18" bestFit="1" customWidth="1"/>
    <col min="6674" max="6674" width="11" style="18" bestFit="1" customWidth="1"/>
    <col min="6675" max="6675" width="7.85546875" style="18" bestFit="1" customWidth="1"/>
    <col min="6676" max="6913" width="9.140625" style="18"/>
    <col min="6914" max="6914" width="10.28515625" style="18" customWidth="1"/>
    <col min="6915" max="6915" width="34.42578125" style="18" customWidth="1"/>
    <col min="6916" max="6916" width="33" style="18" customWidth="1"/>
    <col min="6917" max="6918" width="7" style="18" customWidth="1"/>
    <col min="6919" max="6919" width="17" style="18" customWidth="1"/>
    <col min="6920" max="6920" width="17.85546875" style="18" bestFit="1" customWidth="1"/>
    <col min="6921" max="6921" width="7.85546875" style="18" bestFit="1" customWidth="1"/>
    <col min="6922" max="6922" width="19.7109375" style="18" customWidth="1"/>
    <col min="6923" max="6923" width="15.28515625" style="18" customWidth="1"/>
    <col min="6924" max="6924" width="18.28515625" style="18" customWidth="1"/>
    <col min="6925" max="6925" width="8" style="18" bestFit="1" customWidth="1"/>
    <col min="6926" max="6926" width="13.7109375" style="18" customWidth="1"/>
    <col min="6927" max="6927" width="11.140625" style="18" bestFit="1" customWidth="1"/>
    <col min="6928" max="6928" width="10.7109375" style="18" customWidth="1"/>
    <col min="6929" max="6929" width="11.7109375" style="18" bestFit="1" customWidth="1"/>
    <col min="6930" max="6930" width="11" style="18" bestFit="1" customWidth="1"/>
    <col min="6931" max="6931" width="7.85546875" style="18" bestFit="1" customWidth="1"/>
    <col min="6932" max="7169" width="9.140625" style="18"/>
    <col min="7170" max="7170" width="10.28515625" style="18" customWidth="1"/>
    <col min="7171" max="7171" width="34.42578125" style="18" customWidth="1"/>
    <col min="7172" max="7172" width="33" style="18" customWidth="1"/>
    <col min="7173" max="7174" width="7" style="18" customWidth="1"/>
    <col min="7175" max="7175" width="17" style="18" customWidth="1"/>
    <col min="7176" max="7176" width="17.85546875" style="18" bestFit="1" customWidth="1"/>
    <col min="7177" max="7177" width="7.85546875" style="18" bestFit="1" customWidth="1"/>
    <col min="7178" max="7178" width="19.7109375" style="18" customWidth="1"/>
    <col min="7179" max="7179" width="15.28515625" style="18" customWidth="1"/>
    <col min="7180" max="7180" width="18.28515625" style="18" customWidth="1"/>
    <col min="7181" max="7181" width="8" style="18" bestFit="1" customWidth="1"/>
    <col min="7182" max="7182" width="13.7109375" style="18" customWidth="1"/>
    <col min="7183" max="7183" width="11.140625" style="18" bestFit="1" customWidth="1"/>
    <col min="7184" max="7184" width="10.7109375" style="18" customWidth="1"/>
    <col min="7185" max="7185" width="11.7109375" style="18" bestFit="1" customWidth="1"/>
    <col min="7186" max="7186" width="11" style="18" bestFit="1" customWidth="1"/>
    <col min="7187" max="7187" width="7.85546875" style="18" bestFit="1" customWidth="1"/>
    <col min="7188" max="7425" width="9.140625" style="18"/>
    <col min="7426" max="7426" width="10.28515625" style="18" customWidth="1"/>
    <col min="7427" max="7427" width="34.42578125" style="18" customWidth="1"/>
    <col min="7428" max="7428" width="33" style="18" customWidth="1"/>
    <col min="7429" max="7430" width="7" style="18" customWidth="1"/>
    <col min="7431" max="7431" width="17" style="18" customWidth="1"/>
    <col min="7432" max="7432" width="17.85546875" style="18" bestFit="1" customWidth="1"/>
    <col min="7433" max="7433" width="7.85546875" style="18" bestFit="1" customWidth="1"/>
    <col min="7434" max="7434" width="19.7109375" style="18" customWidth="1"/>
    <col min="7435" max="7435" width="15.28515625" style="18" customWidth="1"/>
    <col min="7436" max="7436" width="18.28515625" style="18" customWidth="1"/>
    <col min="7437" max="7437" width="8" style="18" bestFit="1" customWidth="1"/>
    <col min="7438" max="7438" width="13.7109375" style="18" customWidth="1"/>
    <col min="7439" max="7439" width="11.140625" style="18" bestFit="1" customWidth="1"/>
    <col min="7440" max="7440" width="10.7109375" style="18" customWidth="1"/>
    <col min="7441" max="7441" width="11.7109375" style="18" bestFit="1" customWidth="1"/>
    <col min="7442" max="7442" width="11" style="18" bestFit="1" customWidth="1"/>
    <col min="7443" max="7443" width="7.85546875" style="18" bestFit="1" customWidth="1"/>
    <col min="7444" max="7681" width="9.140625" style="18"/>
    <col min="7682" max="7682" width="10.28515625" style="18" customWidth="1"/>
    <col min="7683" max="7683" width="34.42578125" style="18" customWidth="1"/>
    <col min="7684" max="7684" width="33" style="18" customWidth="1"/>
    <col min="7685" max="7686" width="7" style="18" customWidth="1"/>
    <col min="7687" max="7687" width="17" style="18" customWidth="1"/>
    <col min="7688" max="7688" width="17.85546875" style="18" bestFit="1" customWidth="1"/>
    <col min="7689" max="7689" width="7.85546875" style="18" bestFit="1" customWidth="1"/>
    <col min="7690" max="7690" width="19.7109375" style="18" customWidth="1"/>
    <col min="7691" max="7691" width="15.28515625" style="18" customWidth="1"/>
    <col min="7692" max="7692" width="18.28515625" style="18" customWidth="1"/>
    <col min="7693" max="7693" width="8" style="18" bestFit="1" customWidth="1"/>
    <col min="7694" max="7694" width="13.7109375" style="18" customWidth="1"/>
    <col min="7695" max="7695" width="11.140625" style="18" bestFit="1" customWidth="1"/>
    <col min="7696" max="7696" width="10.7109375" style="18" customWidth="1"/>
    <col min="7697" max="7697" width="11.7109375" style="18" bestFit="1" customWidth="1"/>
    <col min="7698" max="7698" width="11" style="18" bestFit="1" customWidth="1"/>
    <col min="7699" max="7699" width="7.85546875" style="18" bestFit="1" customWidth="1"/>
    <col min="7700" max="7937" width="9.140625" style="18"/>
    <col min="7938" max="7938" width="10.28515625" style="18" customWidth="1"/>
    <col min="7939" max="7939" width="34.42578125" style="18" customWidth="1"/>
    <col min="7940" max="7940" width="33" style="18" customWidth="1"/>
    <col min="7941" max="7942" width="7" style="18" customWidth="1"/>
    <col min="7943" max="7943" width="17" style="18" customWidth="1"/>
    <col min="7944" max="7944" width="17.85546875" style="18" bestFit="1" customWidth="1"/>
    <col min="7945" max="7945" width="7.85546875" style="18" bestFit="1" customWidth="1"/>
    <col min="7946" max="7946" width="19.7109375" style="18" customWidth="1"/>
    <col min="7947" max="7947" width="15.28515625" style="18" customWidth="1"/>
    <col min="7948" max="7948" width="18.28515625" style="18" customWidth="1"/>
    <col min="7949" max="7949" width="8" style="18" bestFit="1" customWidth="1"/>
    <col min="7950" max="7950" width="13.7109375" style="18" customWidth="1"/>
    <col min="7951" max="7951" width="11.140625" style="18" bestFit="1" customWidth="1"/>
    <col min="7952" max="7952" width="10.7109375" style="18" customWidth="1"/>
    <col min="7953" max="7953" width="11.7109375" style="18" bestFit="1" customWidth="1"/>
    <col min="7954" max="7954" width="11" style="18" bestFit="1" customWidth="1"/>
    <col min="7955" max="7955" width="7.85546875" style="18" bestFit="1" customWidth="1"/>
    <col min="7956" max="8193" width="9.140625" style="18"/>
    <col min="8194" max="8194" width="10.28515625" style="18" customWidth="1"/>
    <col min="8195" max="8195" width="34.42578125" style="18" customWidth="1"/>
    <col min="8196" max="8196" width="33" style="18" customWidth="1"/>
    <col min="8197" max="8198" width="7" style="18" customWidth="1"/>
    <col min="8199" max="8199" width="17" style="18" customWidth="1"/>
    <col min="8200" max="8200" width="17.85546875" style="18" bestFit="1" customWidth="1"/>
    <col min="8201" max="8201" width="7.85546875" style="18" bestFit="1" customWidth="1"/>
    <col min="8202" max="8202" width="19.7109375" style="18" customWidth="1"/>
    <col min="8203" max="8203" width="15.28515625" style="18" customWidth="1"/>
    <col min="8204" max="8204" width="18.28515625" style="18" customWidth="1"/>
    <col min="8205" max="8205" width="8" style="18" bestFit="1" customWidth="1"/>
    <col min="8206" max="8206" width="13.7109375" style="18" customWidth="1"/>
    <col min="8207" max="8207" width="11.140625" style="18" bestFit="1" customWidth="1"/>
    <col min="8208" max="8208" width="10.7109375" style="18" customWidth="1"/>
    <col min="8209" max="8209" width="11.7109375" style="18" bestFit="1" customWidth="1"/>
    <col min="8210" max="8210" width="11" style="18" bestFit="1" customWidth="1"/>
    <col min="8211" max="8211" width="7.85546875" style="18" bestFit="1" customWidth="1"/>
    <col min="8212" max="8449" width="9.140625" style="18"/>
    <col min="8450" max="8450" width="10.28515625" style="18" customWidth="1"/>
    <col min="8451" max="8451" width="34.42578125" style="18" customWidth="1"/>
    <col min="8452" max="8452" width="33" style="18" customWidth="1"/>
    <col min="8453" max="8454" width="7" style="18" customWidth="1"/>
    <col min="8455" max="8455" width="17" style="18" customWidth="1"/>
    <col min="8456" max="8456" width="17.85546875" style="18" bestFit="1" customWidth="1"/>
    <col min="8457" max="8457" width="7.85546875" style="18" bestFit="1" customWidth="1"/>
    <col min="8458" max="8458" width="19.7109375" style="18" customWidth="1"/>
    <col min="8459" max="8459" width="15.28515625" style="18" customWidth="1"/>
    <col min="8460" max="8460" width="18.28515625" style="18" customWidth="1"/>
    <col min="8461" max="8461" width="8" style="18" bestFit="1" customWidth="1"/>
    <col min="8462" max="8462" width="13.7109375" style="18" customWidth="1"/>
    <col min="8463" max="8463" width="11.140625" style="18" bestFit="1" customWidth="1"/>
    <col min="8464" max="8464" width="10.7109375" style="18" customWidth="1"/>
    <col min="8465" max="8465" width="11.7109375" style="18" bestFit="1" customWidth="1"/>
    <col min="8466" max="8466" width="11" style="18" bestFit="1" customWidth="1"/>
    <col min="8467" max="8467" width="7.85546875" style="18" bestFit="1" customWidth="1"/>
    <col min="8468" max="8705" width="9.140625" style="18"/>
    <col min="8706" max="8706" width="10.28515625" style="18" customWidth="1"/>
    <col min="8707" max="8707" width="34.42578125" style="18" customWidth="1"/>
    <col min="8708" max="8708" width="33" style="18" customWidth="1"/>
    <col min="8709" max="8710" width="7" style="18" customWidth="1"/>
    <col min="8711" max="8711" width="17" style="18" customWidth="1"/>
    <col min="8712" max="8712" width="17.85546875" style="18" bestFit="1" customWidth="1"/>
    <col min="8713" max="8713" width="7.85546875" style="18" bestFit="1" customWidth="1"/>
    <col min="8714" max="8714" width="19.7109375" style="18" customWidth="1"/>
    <col min="8715" max="8715" width="15.28515625" style="18" customWidth="1"/>
    <col min="8716" max="8716" width="18.28515625" style="18" customWidth="1"/>
    <col min="8717" max="8717" width="8" style="18" bestFit="1" customWidth="1"/>
    <col min="8718" max="8718" width="13.7109375" style="18" customWidth="1"/>
    <col min="8719" max="8719" width="11.140625" style="18" bestFit="1" customWidth="1"/>
    <col min="8720" max="8720" width="10.7109375" style="18" customWidth="1"/>
    <col min="8721" max="8721" width="11.7109375" style="18" bestFit="1" customWidth="1"/>
    <col min="8722" max="8722" width="11" style="18" bestFit="1" customWidth="1"/>
    <col min="8723" max="8723" width="7.85546875" style="18" bestFit="1" customWidth="1"/>
    <col min="8724" max="8961" width="9.140625" style="18"/>
    <col min="8962" max="8962" width="10.28515625" style="18" customWidth="1"/>
    <col min="8963" max="8963" width="34.42578125" style="18" customWidth="1"/>
    <col min="8964" max="8964" width="33" style="18" customWidth="1"/>
    <col min="8965" max="8966" width="7" style="18" customWidth="1"/>
    <col min="8967" max="8967" width="17" style="18" customWidth="1"/>
    <col min="8968" max="8968" width="17.85546875" style="18" bestFit="1" customWidth="1"/>
    <col min="8969" max="8969" width="7.85546875" style="18" bestFit="1" customWidth="1"/>
    <col min="8970" max="8970" width="19.7109375" style="18" customWidth="1"/>
    <col min="8971" max="8971" width="15.28515625" style="18" customWidth="1"/>
    <col min="8972" max="8972" width="18.28515625" style="18" customWidth="1"/>
    <col min="8973" max="8973" width="8" style="18" bestFit="1" customWidth="1"/>
    <col min="8974" max="8974" width="13.7109375" style="18" customWidth="1"/>
    <col min="8975" max="8975" width="11.140625" style="18" bestFit="1" customWidth="1"/>
    <col min="8976" max="8976" width="10.7109375" style="18" customWidth="1"/>
    <col min="8977" max="8977" width="11.7109375" style="18" bestFit="1" customWidth="1"/>
    <col min="8978" max="8978" width="11" style="18" bestFit="1" customWidth="1"/>
    <col min="8979" max="8979" width="7.85546875" style="18" bestFit="1" customWidth="1"/>
    <col min="8980" max="9217" width="9.140625" style="18"/>
    <col min="9218" max="9218" width="10.28515625" style="18" customWidth="1"/>
    <col min="9219" max="9219" width="34.42578125" style="18" customWidth="1"/>
    <col min="9220" max="9220" width="33" style="18" customWidth="1"/>
    <col min="9221" max="9222" width="7" style="18" customWidth="1"/>
    <col min="9223" max="9223" width="17" style="18" customWidth="1"/>
    <col min="9224" max="9224" width="17.85546875" style="18" bestFit="1" customWidth="1"/>
    <col min="9225" max="9225" width="7.85546875" style="18" bestFit="1" customWidth="1"/>
    <col min="9226" max="9226" width="19.7109375" style="18" customWidth="1"/>
    <col min="9227" max="9227" width="15.28515625" style="18" customWidth="1"/>
    <col min="9228" max="9228" width="18.28515625" style="18" customWidth="1"/>
    <col min="9229" max="9229" width="8" style="18" bestFit="1" customWidth="1"/>
    <col min="9230" max="9230" width="13.7109375" style="18" customWidth="1"/>
    <col min="9231" max="9231" width="11.140625" style="18" bestFit="1" customWidth="1"/>
    <col min="9232" max="9232" width="10.7109375" style="18" customWidth="1"/>
    <col min="9233" max="9233" width="11.7109375" style="18" bestFit="1" customWidth="1"/>
    <col min="9234" max="9234" width="11" style="18" bestFit="1" customWidth="1"/>
    <col min="9235" max="9235" width="7.85546875" style="18" bestFit="1" customWidth="1"/>
    <col min="9236" max="9473" width="9.140625" style="18"/>
    <col min="9474" max="9474" width="10.28515625" style="18" customWidth="1"/>
    <col min="9475" max="9475" width="34.42578125" style="18" customWidth="1"/>
    <col min="9476" max="9476" width="33" style="18" customWidth="1"/>
    <col min="9477" max="9478" width="7" style="18" customWidth="1"/>
    <col min="9479" max="9479" width="17" style="18" customWidth="1"/>
    <col min="9480" max="9480" width="17.85546875" style="18" bestFit="1" customWidth="1"/>
    <col min="9481" max="9481" width="7.85546875" style="18" bestFit="1" customWidth="1"/>
    <col min="9482" max="9482" width="19.7109375" style="18" customWidth="1"/>
    <col min="9483" max="9483" width="15.28515625" style="18" customWidth="1"/>
    <col min="9484" max="9484" width="18.28515625" style="18" customWidth="1"/>
    <col min="9485" max="9485" width="8" style="18" bestFit="1" customWidth="1"/>
    <col min="9486" max="9486" width="13.7109375" style="18" customWidth="1"/>
    <col min="9487" max="9487" width="11.140625" style="18" bestFit="1" customWidth="1"/>
    <col min="9488" max="9488" width="10.7109375" style="18" customWidth="1"/>
    <col min="9489" max="9489" width="11.7109375" style="18" bestFit="1" customWidth="1"/>
    <col min="9490" max="9490" width="11" style="18" bestFit="1" customWidth="1"/>
    <col min="9491" max="9491" width="7.85546875" style="18" bestFit="1" customWidth="1"/>
    <col min="9492" max="9729" width="9.140625" style="18"/>
    <col min="9730" max="9730" width="10.28515625" style="18" customWidth="1"/>
    <col min="9731" max="9731" width="34.42578125" style="18" customWidth="1"/>
    <col min="9732" max="9732" width="33" style="18" customWidth="1"/>
    <col min="9733" max="9734" width="7" style="18" customWidth="1"/>
    <col min="9735" max="9735" width="17" style="18" customWidth="1"/>
    <col min="9736" max="9736" width="17.85546875" style="18" bestFit="1" customWidth="1"/>
    <col min="9737" max="9737" width="7.85546875" style="18" bestFit="1" customWidth="1"/>
    <col min="9738" max="9738" width="19.7109375" style="18" customWidth="1"/>
    <col min="9739" max="9739" width="15.28515625" style="18" customWidth="1"/>
    <col min="9740" max="9740" width="18.28515625" style="18" customWidth="1"/>
    <col min="9741" max="9741" width="8" style="18" bestFit="1" customWidth="1"/>
    <col min="9742" max="9742" width="13.7109375" style="18" customWidth="1"/>
    <col min="9743" max="9743" width="11.140625" style="18" bestFit="1" customWidth="1"/>
    <col min="9744" max="9744" width="10.7109375" style="18" customWidth="1"/>
    <col min="9745" max="9745" width="11.7109375" style="18" bestFit="1" customWidth="1"/>
    <col min="9746" max="9746" width="11" style="18" bestFit="1" customWidth="1"/>
    <col min="9747" max="9747" width="7.85546875" style="18" bestFit="1" customWidth="1"/>
    <col min="9748" max="9985" width="9.140625" style="18"/>
    <col min="9986" max="9986" width="10.28515625" style="18" customWidth="1"/>
    <col min="9987" max="9987" width="34.42578125" style="18" customWidth="1"/>
    <col min="9988" max="9988" width="33" style="18" customWidth="1"/>
    <col min="9989" max="9990" width="7" style="18" customWidth="1"/>
    <col min="9991" max="9991" width="17" style="18" customWidth="1"/>
    <col min="9992" max="9992" width="17.85546875" style="18" bestFit="1" customWidth="1"/>
    <col min="9993" max="9993" width="7.85546875" style="18" bestFit="1" customWidth="1"/>
    <col min="9994" max="9994" width="19.7109375" style="18" customWidth="1"/>
    <col min="9995" max="9995" width="15.28515625" style="18" customWidth="1"/>
    <col min="9996" max="9996" width="18.28515625" style="18" customWidth="1"/>
    <col min="9997" max="9997" width="8" style="18" bestFit="1" customWidth="1"/>
    <col min="9998" max="9998" width="13.7109375" style="18" customWidth="1"/>
    <col min="9999" max="9999" width="11.140625" style="18" bestFit="1" customWidth="1"/>
    <col min="10000" max="10000" width="10.7109375" style="18" customWidth="1"/>
    <col min="10001" max="10001" width="11.7109375" style="18" bestFit="1" customWidth="1"/>
    <col min="10002" max="10002" width="11" style="18" bestFit="1" customWidth="1"/>
    <col min="10003" max="10003" width="7.85546875" style="18" bestFit="1" customWidth="1"/>
    <col min="10004" max="10241" width="9.140625" style="18"/>
    <col min="10242" max="10242" width="10.28515625" style="18" customWidth="1"/>
    <col min="10243" max="10243" width="34.42578125" style="18" customWidth="1"/>
    <col min="10244" max="10244" width="33" style="18" customWidth="1"/>
    <col min="10245" max="10246" width="7" style="18" customWidth="1"/>
    <col min="10247" max="10247" width="17" style="18" customWidth="1"/>
    <col min="10248" max="10248" width="17.85546875" style="18" bestFit="1" customWidth="1"/>
    <col min="10249" max="10249" width="7.85546875" style="18" bestFit="1" customWidth="1"/>
    <col min="10250" max="10250" width="19.7109375" style="18" customWidth="1"/>
    <col min="10251" max="10251" width="15.28515625" style="18" customWidth="1"/>
    <col min="10252" max="10252" width="18.28515625" style="18" customWidth="1"/>
    <col min="10253" max="10253" width="8" style="18" bestFit="1" customWidth="1"/>
    <col min="10254" max="10254" width="13.7109375" style="18" customWidth="1"/>
    <col min="10255" max="10255" width="11.140625" style="18" bestFit="1" customWidth="1"/>
    <col min="10256" max="10256" width="10.7109375" style="18" customWidth="1"/>
    <col min="10257" max="10257" width="11.7109375" style="18" bestFit="1" customWidth="1"/>
    <col min="10258" max="10258" width="11" style="18" bestFit="1" customWidth="1"/>
    <col min="10259" max="10259" width="7.85546875" style="18" bestFit="1" customWidth="1"/>
    <col min="10260" max="10497" width="9.140625" style="18"/>
    <col min="10498" max="10498" width="10.28515625" style="18" customWidth="1"/>
    <col min="10499" max="10499" width="34.42578125" style="18" customWidth="1"/>
    <col min="10500" max="10500" width="33" style="18" customWidth="1"/>
    <col min="10501" max="10502" width="7" style="18" customWidth="1"/>
    <col min="10503" max="10503" width="17" style="18" customWidth="1"/>
    <col min="10504" max="10504" width="17.85546875" style="18" bestFit="1" customWidth="1"/>
    <col min="10505" max="10505" width="7.85546875" style="18" bestFit="1" customWidth="1"/>
    <col min="10506" max="10506" width="19.7109375" style="18" customWidth="1"/>
    <col min="10507" max="10507" width="15.28515625" style="18" customWidth="1"/>
    <col min="10508" max="10508" width="18.28515625" style="18" customWidth="1"/>
    <col min="10509" max="10509" width="8" style="18" bestFit="1" customWidth="1"/>
    <col min="10510" max="10510" width="13.7109375" style="18" customWidth="1"/>
    <col min="10511" max="10511" width="11.140625" style="18" bestFit="1" customWidth="1"/>
    <col min="10512" max="10512" width="10.7109375" style="18" customWidth="1"/>
    <col min="10513" max="10513" width="11.7109375" style="18" bestFit="1" customWidth="1"/>
    <col min="10514" max="10514" width="11" style="18" bestFit="1" customWidth="1"/>
    <col min="10515" max="10515" width="7.85546875" style="18" bestFit="1" customWidth="1"/>
    <col min="10516" max="10753" width="9.140625" style="18"/>
    <col min="10754" max="10754" width="10.28515625" style="18" customWidth="1"/>
    <col min="10755" max="10755" width="34.42578125" style="18" customWidth="1"/>
    <col min="10756" max="10756" width="33" style="18" customWidth="1"/>
    <col min="10757" max="10758" width="7" style="18" customWidth="1"/>
    <col min="10759" max="10759" width="17" style="18" customWidth="1"/>
    <col min="10760" max="10760" width="17.85546875" style="18" bestFit="1" customWidth="1"/>
    <col min="10761" max="10761" width="7.85546875" style="18" bestFit="1" customWidth="1"/>
    <col min="10762" max="10762" width="19.7109375" style="18" customWidth="1"/>
    <col min="10763" max="10763" width="15.28515625" style="18" customWidth="1"/>
    <col min="10764" max="10764" width="18.28515625" style="18" customWidth="1"/>
    <col min="10765" max="10765" width="8" style="18" bestFit="1" customWidth="1"/>
    <col min="10766" max="10766" width="13.7109375" style="18" customWidth="1"/>
    <col min="10767" max="10767" width="11.140625" style="18" bestFit="1" customWidth="1"/>
    <col min="10768" max="10768" width="10.7109375" style="18" customWidth="1"/>
    <col min="10769" max="10769" width="11.7109375" style="18" bestFit="1" customWidth="1"/>
    <col min="10770" max="10770" width="11" style="18" bestFit="1" customWidth="1"/>
    <col min="10771" max="10771" width="7.85546875" style="18" bestFit="1" customWidth="1"/>
    <col min="10772" max="11009" width="9.140625" style="18"/>
    <col min="11010" max="11010" width="10.28515625" style="18" customWidth="1"/>
    <col min="11011" max="11011" width="34.42578125" style="18" customWidth="1"/>
    <col min="11012" max="11012" width="33" style="18" customWidth="1"/>
    <col min="11013" max="11014" width="7" style="18" customWidth="1"/>
    <col min="11015" max="11015" width="17" style="18" customWidth="1"/>
    <col min="11016" max="11016" width="17.85546875" style="18" bestFit="1" customWidth="1"/>
    <col min="11017" max="11017" width="7.85546875" style="18" bestFit="1" customWidth="1"/>
    <col min="11018" max="11018" width="19.7109375" style="18" customWidth="1"/>
    <col min="11019" max="11019" width="15.28515625" style="18" customWidth="1"/>
    <col min="11020" max="11020" width="18.28515625" style="18" customWidth="1"/>
    <col min="11021" max="11021" width="8" style="18" bestFit="1" customWidth="1"/>
    <col min="11022" max="11022" width="13.7109375" style="18" customWidth="1"/>
    <col min="11023" max="11023" width="11.140625" style="18" bestFit="1" customWidth="1"/>
    <col min="11024" max="11024" width="10.7109375" style="18" customWidth="1"/>
    <col min="11025" max="11025" width="11.7109375" style="18" bestFit="1" customWidth="1"/>
    <col min="11026" max="11026" width="11" style="18" bestFit="1" customWidth="1"/>
    <col min="11027" max="11027" width="7.85546875" style="18" bestFit="1" customWidth="1"/>
    <col min="11028" max="11265" width="9.140625" style="18"/>
    <col min="11266" max="11266" width="10.28515625" style="18" customWidth="1"/>
    <col min="11267" max="11267" width="34.42578125" style="18" customWidth="1"/>
    <col min="11268" max="11268" width="33" style="18" customWidth="1"/>
    <col min="11269" max="11270" width="7" style="18" customWidth="1"/>
    <col min="11271" max="11271" width="17" style="18" customWidth="1"/>
    <col min="11272" max="11272" width="17.85546875" style="18" bestFit="1" customWidth="1"/>
    <col min="11273" max="11273" width="7.85546875" style="18" bestFit="1" customWidth="1"/>
    <col min="11274" max="11274" width="19.7109375" style="18" customWidth="1"/>
    <col min="11275" max="11275" width="15.28515625" style="18" customWidth="1"/>
    <col min="11276" max="11276" width="18.28515625" style="18" customWidth="1"/>
    <col min="11277" max="11277" width="8" style="18" bestFit="1" customWidth="1"/>
    <col min="11278" max="11278" width="13.7109375" style="18" customWidth="1"/>
    <col min="11279" max="11279" width="11.140625" style="18" bestFit="1" customWidth="1"/>
    <col min="11280" max="11280" width="10.7109375" style="18" customWidth="1"/>
    <col min="11281" max="11281" width="11.7109375" style="18" bestFit="1" customWidth="1"/>
    <col min="11282" max="11282" width="11" style="18" bestFit="1" customWidth="1"/>
    <col min="11283" max="11283" width="7.85546875" style="18" bestFit="1" customWidth="1"/>
    <col min="11284" max="11521" width="9.140625" style="18"/>
    <col min="11522" max="11522" width="10.28515625" style="18" customWidth="1"/>
    <col min="11523" max="11523" width="34.42578125" style="18" customWidth="1"/>
    <col min="11524" max="11524" width="33" style="18" customWidth="1"/>
    <col min="11525" max="11526" width="7" style="18" customWidth="1"/>
    <col min="11527" max="11527" width="17" style="18" customWidth="1"/>
    <col min="11528" max="11528" width="17.85546875" style="18" bestFit="1" customWidth="1"/>
    <col min="11529" max="11529" width="7.85546875" style="18" bestFit="1" customWidth="1"/>
    <col min="11530" max="11530" width="19.7109375" style="18" customWidth="1"/>
    <col min="11531" max="11531" width="15.28515625" style="18" customWidth="1"/>
    <col min="11532" max="11532" width="18.28515625" style="18" customWidth="1"/>
    <col min="11533" max="11533" width="8" style="18" bestFit="1" customWidth="1"/>
    <col min="11534" max="11534" width="13.7109375" style="18" customWidth="1"/>
    <col min="11535" max="11535" width="11.140625" style="18" bestFit="1" customWidth="1"/>
    <col min="11536" max="11536" width="10.7109375" style="18" customWidth="1"/>
    <col min="11537" max="11537" width="11.7109375" style="18" bestFit="1" customWidth="1"/>
    <col min="11538" max="11538" width="11" style="18" bestFit="1" customWidth="1"/>
    <col min="11539" max="11539" width="7.85546875" style="18" bestFit="1" customWidth="1"/>
    <col min="11540" max="11777" width="9.140625" style="18"/>
    <col min="11778" max="11778" width="10.28515625" style="18" customWidth="1"/>
    <col min="11779" max="11779" width="34.42578125" style="18" customWidth="1"/>
    <col min="11780" max="11780" width="33" style="18" customWidth="1"/>
    <col min="11781" max="11782" width="7" style="18" customWidth="1"/>
    <col min="11783" max="11783" width="17" style="18" customWidth="1"/>
    <col min="11784" max="11784" width="17.85546875" style="18" bestFit="1" customWidth="1"/>
    <col min="11785" max="11785" width="7.85546875" style="18" bestFit="1" customWidth="1"/>
    <col min="11786" max="11786" width="19.7109375" style="18" customWidth="1"/>
    <col min="11787" max="11787" width="15.28515625" style="18" customWidth="1"/>
    <col min="11788" max="11788" width="18.28515625" style="18" customWidth="1"/>
    <col min="11789" max="11789" width="8" style="18" bestFit="1" customWidth="1"/>
    <col min="11790" max="11790" width="13.7109375" style="18" customWidth="1"/>
    <col min="11791" max="11791" width="11.140625" style="18" bestFit="1" customWidth="1"/>
    <col min="11792" max="11792" width="10.7109375" style="18" customWidth="1"/>
    <col min="11793" max="11793" width="11.7109375" style="18" bestFit="1" customWidth="1"/>
    <col min="11794" max="11794" width="11" style="18" bestFit="1" customWidth="1"/>
    <col min="11795" max="11795" width="7.85546875" style="18" bestFit="1" customWidth="1"/>
    <col min="11796" max="12033" width="9.140625" style="18"/>
    <col min="12034" max="12034" width="10.28515625" style="18" customWidth="1"/>
    <col min="12035" max="12035" width="34.42578125" style="18" customWidth="1"/>
    <col min="12036" max="12036" width="33" style="18" customWidth="1"/>
    <col min="12037" max="12038" width="7" style="18" customWidth="1"/>
    <col min="12039" max="12039" width="17" style="18" customWidth="1"/>
    <col min="12040" max="12040" width="17.85546875" style="18" bestFit="1" customWidth="1"/>
    <col min="12041" max="12041" width="7.85546875" style="18" bestFit="1" customWidth="1"/>
    <col min="12042" max="12042" width="19.7109375" style="18" customWidth="1"/>
    <col min="12043" max="12043" width="15.28515625" style="18" customWidth="1"/>
    <col min="12044" max="12044" width="18.28515625" style="18" customWidth="1"/>
    <col min="12045" max="12045" width="8" style="18" bestFit="1" customWidth="1"/>
    <col min="12046" max="12046" width="13.7109375" style="18" customWidth="1"/>
    <col min="12047" max="12047" width="11.140625" style="18" bestFit="1" customWidth="1"/>
    <col min="12048" max="12048" width="10.7109375" style="18" customWidth="1"/>
    <col min="12049" max="12049" width="11.7109375" style="18" bestFit="1" customWidth="1"/>
    <col min="12050" max="12050" width="11" style="18" bestFit="1" customWidth="1"/>
    <col min="12051" max="12051" width="7.85546875" style="18" bestFit="1" customWidth="1"/>
    <col min="12052" max="12289" width="9.140625" style="18"/>
    <col min="12290" max="12290" width="10.28515625" style="18" customWidth="1"/>
    <col min="12291" max="12291" width="34.42578125" style="18" customWidth="1"/>
    <col min="12292" max="12292" width="33" style="18" customWidth="1"/>
    <col min="12293" max="12294" width="7" style="18" customWidth="1"/>
    <col min="12295" max="12295" width="17" style="18" customWidth="1"/>
    <col min="12296" max="12296" width="17.85546875" style="18" bestFit="1" customWidth="1"/>
    <col min="12297" max="12297" width="7.85546875" style="18" bestFit="1" customWidth="1"/>
    <col min="12298" max="12298" width="19.7109375" style="18" customWidth="1"/>
    <col min="12299" max="12299" width="15.28515625" style="18" customWidth="1"/>
    <col min="12300" max="12300" width="18.28515625" style="18" customWidth="1"/>
    <col min="12301" max="12301" width="8" style="18" bestFit="1" customWidth="1"/>
    <col min="12302" max="12302" width="13.7109375" style="18" customWidth="1"/>
    <col min="12303" max="12303" width="11.140625" style="18" bestFit="1" customWidth="1"/>
    <col min="12304" max="12304" width="10.7109375" style="18" customWidth="1"/>
    <col min="12305" max="12305" width="11.7109375" style="18" bestFit="1" customWidth="1"/>
    <col min="12306" max="12306" width="11" style="18" bestFit="1" customWidth="1"/>
    <col min="12307" max="12307" width="7.85546875" style="18" bestFit="1" customWidth="1"/>
    <col min="12308" max="12545" width="9.140625" style="18"/>
    <col min="12546" max="12546" width="10.28515625" style="18" customWidth="1"/>
    <col min="12547" max="12547" width="34.42578125" style="18" customWidth="1"/>
    <col min="12548" max="12548" width="33" style="18" customWidth="1"/>
    <col min="12549" max="12550" width="7" style="18" customWidth="1"/>
    <col min="12551" max="12551" width="17" style="18" customWidth="1"/>
    <col min="12552" max="12552" width="17.85546875" style="18" bestFit="1" customWidth="1"/>
    <col min="12553" max="12553" width="7.85546875" style="18" bestFit="1" customWidth="1"/>
    <col min="12554" max="12554" width="19.7109375" style="18" customWidth="1"/>
    <col min="12555" max="12555" width="15.28515625" style="18" customWidth="1"/>
    <col min="12556" max="12556" width="18.28515625" style="18" customWidth="1"/>
    <col min="12557" max="12557" width="8" style="18" bestFit="1" customWidth="1"/>
    <col min="12558" max="12558" width="13.7109375" style="18" customWidth="1"/>
    <col min="12559" max="12559" width="11.140625" style="18" bestFit="1" customWidth="1"/>
    <col min="12560" max="12560" width="10.7109375" style="18" customWidth="1"/>
    <col min="12561" max="12561" width="11.7109375" style="18" bestFit="1" customWidth="1"/>
    <col min="12562" max="12562" width="11" style="18" bestFit="1" customWidth="1"/>
    <col min="12563" max="12563" width="7.85546875" style="18" bestFit="1" customWidth="1"/>
    <col min="12564" max="12801" width="9.140625" style="18"/>
    <col min="12802" max="12802" width="10.28515625" style="18" customWidth="1"/>
    <col min="12803" max="12803" width="34.42578125" style="18" customWidth="1"/>
    <col min="12804" max="12804" width="33" style="18" customWidth="1"/>
    <col min="12805" max="12806" width="7" style="18" customWidth="1"/>
    <col min="12807" max="12807" width="17" style="18" customWidth="1"/>
    <col min="12808" max="12808" width="17.85546875" style="18" bestFit="1" customWidth="1"/>
    <col min="12809" max="12809" width="7.85546875" style="18" bestFit="1" customWidth="1"/>
    <col min="12810" max="12810" width="19.7109375" style="18" customWidth="1"/>
    <col min="12811" max="12811" width="15.28515625" style="18" customWidth="1"/>
    <col min="12812" max="12812" width="18.28515625" style="18" customWidth="1"/>
    <col min="12813" max="12813" width="8" style="18" bestFit="1" customWidth="1"/>
    <col min="12814" max="12814" width="13.7109375" style="18" customWidth="1"/>
    <col min="12815" max="12815" width="11.140625" style="18" bestFit="1" customWidth="1"/>
    <col min="12816" max="12816" width="10.7109375" style="18" customWidth="1"/>
    <col min="12817" max="12817" width="11.7109375" style="18" bestFit="1" customWidth="1"/>
    <col min="12818" max="12818" width="11" style="18" bestFit="1" customWidth="1"/>
    <col min="12819" max="12819" width="7.85546875" style="18" bestFit="1" customWidth="1"/>
    <col min="12820" max="13057" width="9.140625" style="18"/>
    <col min="13058" max="13058" width="10.28515625" style="18" customWidth="1"/>
    <col min="13059" max="13059" width="34.42578125" style="18" customWidth="1"/>
    <col min="13060" max="13060" width="33" style="18" customWidth="1"/>
    <col min="13061" max="13062" width="7" style="18" customWidth="1"/>
    <col min="13063" max="13063" width="17" style="18" customWidth="1"/>
    <col min="13064" max="13064" width="17.85546875" style="18" bestFit="1" customWidth="1"/>
    <col min="13065" max="13065" width="7.85546875" style="18" bestFit="1" customWidth="1"/>
    <col min="13066" max="13066" width="19.7109375" style="18" customWidth="1"/>
    <col min="13067" max="13067" width="15.28515625" style="18" customWidth="1"/>
    <col min="13068" max="13068" width="18.28515625" style="18" customWidth="1"/>
    <col min="13069" max="13069" width="8" style="18" bestFit="1" customWidth="1"/>
    <col min="13070" max="13070" width="13.7109375" style="18" customWidth="1"/>
    <col min="13071" max="13071" width="11.140625" style="18" bestFit="1" customWidth="1"/>
    <col min="13072" max="13072" width="10.7109375" style="18" customWidth="1"/>
    <col min="13073" max="13073" width="11.7109375" style="18" bestFit="1" customWidth="1"/>
    <col min="13074" max="13074" width="11" style="18" bestFit="1" customWidth="1"/>
    <col min="13075" max="13075" width="7.85546875" style="18" bestFit="1" customWidth="1"/>
    <col min="13076" max="13313" width="9.140625" style="18"/>
    <col min="13314" max="13314" width="10.28515625" style="18" customWidth="1"/>
    <col min="13315" max="13315" width="34.42578125" style="18" customWidth="1"/>
    <col min="13316" max="13316" width="33" style="18" customWidth="1"/>
    <col min="13317" max="13318" width="7" style="18" customWidth="1"/>
    <col min="13319" max="13319" width="17" style="18" customWidth="1"/>
    <col min="13320" max="13320" width="17.85546875" style="18" bestFit="1" customWidth="1"/>
    <col min="13321" max="13321" width="7.85546875" style="18" bestFit="1" customWidth="1"/>
    <col min="13322" max="13322" width="19.7109375" style="18" customWidth="1"/>
    <col min="13323" max="13323" width="15.28515625" style="18" customWidth="1"/>
    <col min="13324" max="13324" width="18.28515625" style="18" customWidth="1"/>
    <col min="13325" max="13325" width="8" style="18" bestFit="1" customWidth="1"/>
    <col min="13326" max="13326" width="13.7109375" style="18" customWidth="1"/>
    <col min="13327" max="13327" width="11.140625" style="18" bestFit="1" customWidth="1"/>
    <col min="13328" max="13328" width="10.7109375" style="18" customWidth="1"/>
    <col min="13329" max="13329" width="11.7109375" style="18" bestFit="1" customWidth="1"/>
    <col min="13330" max="13330" width="11" style="18" bestFit="1" customWidth="1"/>
    <col min="13331" max="13331" width="7.85546875" style="18" bestFit="1" customWidth="1"/>
    <col min="13332" max="13569" width="9.140625" style="18"/>
    <col min="13570" max="13570" width="10.28515625" style="18" customWidth="1"/>
    <col min="13571" max="13571" width="34.42578125" style="18" customWidth="1"/>
    <col min="13572" max="13572" width="33" style="18" customWidth="1"/>
    <col min="13573" max="13574" width="7" style="18" customWidth="1"/>
    <col min="13575" max="13575" width="17" style="18" customWidth="1"/>
    <col min="13576" max="13576" width="17.85546875" style="18" bestFit="1" customWidth="1"/>
    <col min="13577" max="13577" width="7.85546875" style="18" bestFit="1" customWidth="1"/>
    <col min="13578" max="13578" width="19.7109375" style="18" customWidth="1"/>
    <col min="13579" max="13579" width="15.28515625" style="18" customWidth="1"/>
    <col min="13580" max="13580" width="18.28515625" style="18" customWidth="1"/>
    <col min="13581" max="13581" width="8" style="18" bestFit="1" customWidth="1"/>
    <col min="13582" max="13582" width="13.7109375" style="18" customWidth="1"/>
    <col min="13583" max="13583" width="11.140625" style="18" bestFit="1" customWidth="1"/>
    <col min="13584" max="13584" width="10.7109375" style="18" customWidth="1"/>
    <col min="13585" max="13585" width="11.7109375" style="18" bestFit="1" customWidth="1"/>
    <col min="13586" max="13586" width="11" style="18" bestFit="1" customWidth="1"/>
    <col min="13587" max="13587" width="7.85546875" style="18" bestFit="1" customWidth="1"/>
    <col min="13588" max="13825" width="9.140625" style="18"/>
    <col min="13826" max="13826" width="10.28515625" style="18" customWidth="1"/>
    <col min="13827" max="13827" width="34.42578125" style="18" customWidth="1"/>
    <col min="13828" max="13828" width="33" style="18" customWidth="1"/>
    <col min="13829" max="13830" width="7" style="18" customWidth="1"/>
    <col min="13831" max="13831" width="17" style="18" customWidth="1"/>
    <col min="13832" max="13832" width="17.85546875" style="18" bestFit="1" customWidth="1"/>
    <col min="13833" max="13833" width="7.85546875" style="18" bestFit="1" customWidth="1"/>
    <col min="13834" max="13834" width="19.7109375" style="18" customWidth="1"/>
    <col min="13835" max="13835" width="15.28515625" style="18" customWidth="1"/>
    <col min="13836" max="13836" width="18.28515625" style="18" customWidth="1"/>
    <col min="13837" max="13837" width="8" style="18" bestFit="1" customWidth="1"/>
    <col min="13838" max="13838" width="13.7109375" style="18" customWidth="1"/>
    <col min="13839" max="13839" width="11.140625" style="18" bestFit="1" customWidth="1"/>
    <col min="13840" max="13840" width="10.7109375" style="18" customWidth="1"/>
    <col min="13841" max="13841" width="11.7109375" style="18" bestFit="1" customWidth="1"/>
    <col min="13842" max="13842" width="11" style="18" bestFit="1" customWidth="1"/>
    <col min="13843" max="13843" width="7.85546875" style="18" bestFit="1" customWidth="1"/>
    <col min="13844" max="14081" width="9.140625" style="18"/>
    <col min="14082" max="14082" width="10.28515625" style="18" customWidth="1"/>
    <col min="14083" max="14083" width="34.42578125" style="18" customWidth="1"/>
    <col min="14084" max="14084" width="33" style="18" customWidth="1"/>
    <col min="14085" max="14086" width="7" style="18" customWidth="1"/>
    <col min="14087" max="14087" width="17" style="18" customWidth="1"/>
    <col min="14088" max="14088" width="17.85546875" style="18" bestFit="1" customWidth="1"/>
    <col min="14089" max="14089" width="7.85546875" style="18" bestFit="1" customWidth="1"/>
    <col min="14090" max="14090" width="19.7109375" style="18" customWidth="1"/>
    <col min="14091" max="14091" width="15.28515625" style="18" customWidth="1"/>
    <col min="14092" max="14092" width="18.28515625" style="18" customWidth="1"/>
    <col min="14093" max="14093" width="8" style="18" bestFit="1" customWidth="1"/>
    <col min="14094" max="14094" width="13.7109375" style="18" customWidth="1"/>
    <col min="14095" max="14095" width="11.140625" style="18" bestFit="1" customWidth="1"/>
    <col min="14096" max="14096" width="10.7109375" style="18" customWidth="1"/>
    <col min="14097" max="14097" width="11.7109375" style="18" bestFit="1" customWidth="1"/>
    <col min="14098" max="14098" width="11" style="18" bestFit="1" customWidth="1"/>
    <col min="14099" max="14099" width="7.85546875" style="18" bestFit="1" customWidth="1"/>
    <col min="14100" max="14337" width="9.140625" style="18"/>
    <col min="14338" max="14338" width="10.28515625" style="18" customWidth="1"/>
    <col min="14339" max="14339" width="34.42578125" style="18" customWidth="1"/>
    <col min="14340" max="14340" width="33" style="18" customWidth="1"/>
    <col min="14341" max="14342" width="7" style="18" customWidth="1"/>
    <col min="14343" max="14343" width="17" style="18" customWidth="1"/>
    <col min="14344" max="14344" width="17.85546875" style="18" bestFit="1" customWidth="1"/>
    <col min="14345" max="14345" width="7.85546875" style="18" bestFit="1" customWidth="1"/>
    <col min="14346" max="14346" width="19.7109375" style="18" customWidth="1"/>
    <col min="14347" max="14347" width="15.28515625" style="18" customWidth="1"/>
    <col min="14348" max="14348" width="18.28515625" style="18" customWidth="1"/>
    <col min="14349" max="14349" width="8" style="18" bestFit="1" customWidth="1"/>
    <col min="14350" max="14350" width="13.7109375" style="18" customWidth="1"/>
    <col min="14351" max="14351" width="11.140625" style="18" bestFit="1" customWidth="1"/>
    <col min="14352" max="14352" width="10.7109375" style="18" customWidth="1"/>
    <col min="14353" max="14353" width="11.7109375" style="18" bestFit="1" customWidth="1"/>
    <col min="14354" max="14354" width="11" style="18" bestFit="1" customWidth="1"/>
    <col min="14355" max="14355" width="7.85546875" style="18" bestFit="1" customWidth="1"/>
    <col min="14356" max="14593" width="9.140625" style="18"/>
    <col min="14594" max="14594" width="10.28515625" style="18" customWidth="1"/>
    <col min="14595" max="14595" width="34.42578125" style="18" customWidth="1"/>
    <col min="14596" max="14596" width="33" style="18" customWidth="1"/>
    <col min="14597" max="14598" width="7" style="18" customWidth="1"/>
    <col min="14599" max="14599" width="17" style="18" customWidth="1"/>
    <col min="14600" max="14600" width="17.85546875" style="18" bestFit="1" customWidth="1"/>
    <col min="14601" max="14601" width="7.85546875" style="18" bestFit="1" customWidth="1"/>
    <col min="14602" max="14602" width="19.7109375" style="18" customWidth="1"/>
    <col min="14603" max="14603" width="15.28515625" style="18" customWidth="1"/>
    <col min="14604" max="14604" width="18.28515625" style="18" customWidth="1"/>
    <col min="14605" max="14605" width="8" style="18" bestFit="1" customWidth="1"/>
    <col min="14606" max="14606" width="13.7109375" style="18" customWidth="1"/>
    <col min="14607" max="14607" width="11.140625" style="18" bestFit="1" customWidth="1"/>
    <col min="14608" max="14608" width="10.7109375" style="18" customWidth="1"/>
    <col min="14609" max="14609" width="11.7109375" style="18" bestFit="1" customWidth="1"/>
    <col min="14610" max="14610" width="11" style="18" bestFit="1" customWidth="1"/>
    <col min="14611" max="14611" width="7.85546875" style="18" bestFit="1" customWidth="1"/>
    <col min="14612" max="14849" width="9.140625" style="18"/>
    <col min="14850" max="14850" width="10.28515625" style="18" customWidth="1"/>
    <col min="14851" max="14851" width="34.42578125" style="18" customWidth="1"/>
    <col min="14852" max="14852" width="33" style="18" customWidth="1"/>
    <col min="14853" max="14854" width="7" style="18" customWidth="1"/>
    <col min="14855" max="14855" width="17" style="18" customWidth="1"/>
    <col min="14856" max="14856" width="17.85546875" style="18" bestFit="1" customWidth="1"/>
    <col min="14857" max="14857" width="7.85546875" style="18" bestFit="1" customWidth="1"/>
    <col min="14858" max="14858" width="19.7109375" style="18" customWidth="1"/>
    <col min="14859" max="14859" width="15.28515625" style="18" customWidth="1"/>
    <col min="14860" max="14860" width="18.28515625" style="18" customWidth="1"/>
    <col min="14861" max="14861" width="8" style="18" bestFit="1" customWidth="1"/>
    <col min="14862" max="14862" width="13.7109375" style="18" customWidth="1"/>
    <col min="14863" max="14863" width="11.140625" style="18" bestFit="1" customWidth="1"/>
    <col min="14864" max="14864" width="10.7109375" style="18" customWidth="1"/>
    <col min="14865" max="14865" width="11.7109375" style="18" bestFit="1" customWidth="1"/>
    <col min="14866" max="14866" width="11" style="18" bestFit="1" customWidth="1"/>
    <col min="14867" max="14867" width="7.85546875" style="18" bestFit="1" customWidth="1"/>
    <col min="14868" max="15105" width="9.140625" style="18"/>
    <col min="15106" max="15106" width="10.28515625" style="18" customWidth="1"/>
    <col min="15107" max="15107" width="34.42578125" style="18" customWidth="1"/>
    <col min="15108" max="15108" width="33" style="18" customWidth="1"/>
    <col min="15109" max="15110" width="7" style="18" customWidth="1"/>
    <col min="15111" max="15111" width="17" style="18" customWidth="1"/>
    <col min="15112" max="15112" width="17.85546875" style="18" bestFit="1" customWidth="1"/>
    <col min="15113" max="15113" width="7.85546875" style="18" bestFit="1" customWidth="1"/>
    <col min="15114" max="15114" width="19.7109375" style="18" customWidth="1"/>
    <col min="15115" max="15115" width="15.28515625" style="18" customWidth="1"/>
    <col min="15116" max="15116" width="18.28515625" style="18" customWidth="1"/>
    <col min="15117" max="15117" width="8" style="18" bestFit="1" customWidth="1"/>
    <col min="15118" max="15118" width="13.7109375" style="18" customWidth="1"/>
    <col min="15119" max="15119" width="11.140625" style="18" bestFit="1" customWidth="1"/>
    <col min="15120" max="15120" width="10.7109375" style="18" customWidth="1"/>
    <col min="15121" max="15121" width="11.7109375" style="18" bestFit="1" customWidth="1"/>
    <col min="15122" max="15122" width="11" style="18" bestFit="1" customWidth="1"/>
    <col min="15123" max="15123" width="7.85546875" style="18" bestFit="1" customWidth="1"/>
    <col min="15124" max="15361" width="9.140625" style="18"/>
    <col min="15362" max="15362" width="10.28515625" style="18" customWidth="1"/>
    <col min="15363" max="15363" width="34.42578125" style="18" customWidth="1"/>
    <col min="15364" max="15364" width="33" style="18" customWidth="1"/>
    <col min="15365" max="15366" width="7" style="18" customWidth="1"/>
    <col min="15367" max="15367" width="17" style="18" customWidth="1"/>
    <col min="15368" max="15368" width="17.85546875" style="18" bestFit="1" customWidth="1"/>
    <col min="15369" max="15369" width="7.85546875" style="18" bestFit="1" customWidth="1"/>
    <col min="15370" max="15370" width="19.7109375" style="18" customWidth="1"/>
    <col min="15371" max="15371" width="15.28515625" style="18" customWidth="1"/>
    <col min="15372" max="15372" width="18.28515625" style="18" customWidth="1"/>
    <col min="15373" max="15373" width="8" style="18" bestFit="1" customWidth="1"/>
    <col min="15374" max="15374" width="13.7109375" style="18" customWidth="1"/>
    <col min="15375" max="15375" width="11.140625" style="18" bestFit="1" customWidth="1"/>
    <col min="15376" max="15376" width="10.7109375" style="18" customWidth="1"/>
    <col min="15377" max="15377" width="11.7109375" style="18" bestFit="1" customWidth="1"/>
    <col min="15378" max="15378" width="11" style="18" bestFit="1" customWidth="1"/>
    <col min="15379" max="15379" width="7.85546875" style="18" bestFit="1" customWidth="1"/>
    <col min="15380" max="15617" width="9.140625" style="18"/>
    <col min="15618" max="15618" width="10.28515625" style="18" customWidth="1"/>
    <col min="15619" max="15619" width="34.42578125" style="18" customWidth="1"/>
    <col min="15620" max="15620" width="33" style="18" customWidth="1"/>
    <col min="15621" max="15622" width="7" style="18" customWidth="1"/>
    <col min="15623" max="15623" width="17" style="18" customWidth="1"/>
    <col min="15624" max="15624" width="17.85546875" style="18" bestFit="1" customWidth="1"/>
    <col min="15625" max="15625" width="7.85546875" style="18" bestFit="1" customWidth="1"/>
    <col min="15626" max="15626" width="19.7109375" style="18" customWidth="1"/>
    <col min="15627" max="15627" width="15.28515625" style="18" customWidth="1"/>
    <col min="15628" max="15628" width="18.28515625" style="18" customWidth="1"/>
    <col min="15629" max="15629" width="8" style="18" bestFit="1" customWidth="1"/>
    <col min="15630" max="15630" width="13.7109375" style="18" customWidth="1"/>
    <col min="15631" max="15631" width="11.140625" style="18" bestFit="1" customWidth="1"/>
    <col min="15632" max="15632" width="10.7109375" style="18" customWidth="1"/>
    <col min="15633" max="15633" width="11.7109375" style="18" bestFit="1" customWidth="1"/>
    <col min="15634" max="15634" width="11" style="18" bestFit="1" customWidth="1"/>
    <col min="15635" max="15635" width="7.85546875" style="18" bestFit="1" customWidth="1"/>
    <col min="15636" max="15873" width="9.140625" style="18"/>
    <col min="15874" max="15874" width="10.28515625" style="18" customWidth="1"/>
    <col min="15875" max="15875" width="34.42578125" style="18" customWidth="1"/>
    <col min="15876" max="15876" width="33" style="18" customWidth="1"/>
    <col min="15877" max="15878" width="7" style="18" customWidth="1"/>
    <col min="15879" max="15879" width="17" style="18" customWidth="1"/>
    <col min="15880" max="15880" width="17.85546875" style="18" bestFit="1" customWidth="1"/>
    <col min="15881" max="15881" width="7.85546875" style="18" bestFit="1" customWidth="1"/>
    <col min="15882" max="15882" width="19.7109375" style="18" customWidth="1"/>
    <col min="15883" max="15883" width="15.28515625" style="18" customWidth="1"/>
    <col min="15884" max="15884" width="18.28515625" style="18" customWidth="1"/>
    <col min="15885" max="15885" width="8" style="18" bestFit="1" customWidth="1"/>
    <col min="15886" max="15886" width="13.7109375" style="18" customWidth="1"/>
    <col min="15887" max="15887" width="11.140625" style="18" bestFit="1" customWidth="1"/>
    <col min="15888" max="15888" width="10.7109375" style="18" customWidth="1"/>
    <col min="15889" max="15889" width="11.7109375" style="18" bestFit="1" customWidth="1"/>
    <col min="15890" max="15890" width="11" style="18" bestFit="1" customWidth="1"/>
    <col min="15891" max="15891" width="7.85546875" style="18" bestFit="1" customWidth="1"/>
    <col min="15892" max="16129" width="9.140625" style="18"/>
    <col min="16130" max="16130" width="10.28515625" style="18" customWidth="1"/>
    <col min="16131" max="16131" width="34.42578125" style="18" customWidth="1"/>
    <col min="16132" max="16132" width="33" style="18" customWidth="1"/>
    <col min="16133" max="16134" width="7" style="18" customWidth="1"/>
    <col min="16135" max="16135" width="17" style="18" customWidth="1"/>
    <col min="16136" max="16136" width="17.85546875" style="18" bestFit="1" customWidth="1"/>
    <col min="16137" max="16137" width="7.85546875" style="18" bestFit="1" customWidth="1"/>
    <col min="16138" max="16138" width="19.7109375" style="18" customWidth="1"/>
    <col min="16139" max="16139" width="15.28515625" style="18" customWidth="1"/>
    <col min="16140" max="16140" width="18.28515625" style="18" customWidth="1"/>
    <col min="16141" max="16141" width="8" style="18" bestFit="1" customWidth="1"/>
    <col min="16142" max="16142" width="13.7109375" style="18" customWidth="1"/>
    <col min="16143" max="16143" width="11.140625" style="18" bestFit="1" customWidth="1"/>
    <col min="16144" max="16144" width="10.7109375" style="18" customWidth="1"/>
    <col min="16145" max="16145" width="11.7109375" style="18" bestFit="1" customWidth="1"/>
    <col min="16146" max="16146" width="11" style="18" bestFit="1" customWidth="1"/>
    <col min="16147" max="16147" width="7.85546875" style="18" bestFit="1" customWidth="1"/>
    <col min="16148" max="16384" width="9.140625" style="18"/>
  </cols>
  <sheetData>
    <row r="1" spans="1:19" ht="18.75" x14ac:dyDescent="0.3">
      <c r="A1" s="376" t="s">
        <v>23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18"/>
      <c r="R1" s="318" t="s">
        <v>1423</v>
      </c>
      <c r="S1" s="18"/>
    </row>
    <row r="2" spans="1:19" ht="15.75" x14ac:dyDescent="0.25">
      <c r="A2" s="370" t="s">
        <v>470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18"/>
      <c r="R2" s="18"/>
      <c r="S2" s="18"/>
    </row>
    <row r="3" spans="1:19" ht="16.5" thickBot="1" x14ac:dyDescent="0.3">
      <c r="A3" s="375" t="s">
        <v>1465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9" s="98" customFormat="1" ht="30" customHeight="1" x14ac:dyDescent="0.25">
      <c r="A4" s="33" t="s">
        <v>98</v>
      </c>
      <c r="B4" s="263" t="s">
        <v>38</v>
      </c>
      <c r="C4" s="34" t="s">
        <v>128</v>
      </c>
      <c r="D4" s="34" t="s">
        <v>99</v>
      </c>
      <c r="E4" s="35" t="s">
        <v>100</v>
      </c>
      <c r="F4" s="35" t="s">
        <v>101</v>
      </c>
      <c r="G4" s="36" t="s">
        <v>102</v>
      </c>
      <c r="H4" s="36" t="s">
        <v>103</v>
      </c>
      <c r="I4" s="35" t="s">
        <v>104</v>
      </c>
      <c r="J4" s="36" t="s">
        <v>105</v>
      </c>
      <c r="K4" s="36" t="s">
        <v>106</v>
      </c>
      <c r="L4" s="36" t="s">
        <v>107</v>
      </c>
      <c r="M4" s="35" t="s">
        <v>108</v>
      </c>
      <c r="N4" s="36" t="s">
        <v>109</v>
      </c>
      <c r="O4" s="35" t="s">
        <v>110</v>
      </c>
      <c r="P4" s="37" t="s">
        <v>15</v>
      </c>
    </row>
    <row r="5" spans="1:19" x14ac:dyDescent="0.25">
      <c r="A5" s="138" t="s">
        <v>112</v>
      </c>
      <c r="B5" s="271" t="s">
        <v>425</v>
      </c>
      <c r="C5" s="134" t="s">
        <v>141</v>
      </c>
      <c r="D5" s="135" t="s">
        <v>392</v>
      </c>
      <c r="E5" s="160">
        <v>15</v>
      </c>
      <c r="F5" s="160">
        <v>10</v>
      </c>
      <c r="G5" s="160">
        <v>1</v>
      </c>
      <c r="H5" s="160">
        <v>0</v>
      </c>
      <c r="I5" s="160">
        <v>1</v>
      </c>
      <c r="J5" s="160">
        <v>5</v>
      </c>
      <c r="K5" s="160">
        <v>0</v>
      </c>
      <c r="L5" s="160">
        <v>0</v>
      </c>
      <c r="M5" s="160">
        <v>17</v>
      </c>
      <c r="N5" s="160">
        <v>0</v>
      </c>
      <c r="O5" s="160">
        <v>1</v>
      </c>
      <c r="P5" s="161">
        <v>25</v>
      </c>
      <c r="Q5" s="18"/>
      <c r="R5" s="18"/>
      <c r="S5" s="18"/>
    </row>
    <row r="6" spans="1:19" x14ac:dyDescent="0.25">
      <c r="A6" s="138"/>
      <c r="B6" s="271"/>
      <c r="C6" s="134"/>
      <c r="D6" s="135" t="s">
        <v>113</v>
      </c>
      <c r="E6" s="160">
        <v>4</v>
      </c>
      <c r="F6" s="160">
        <v>2</v>
      </c>
      <c r="G6" s="160">
        <v>2</v>
      </c>
      <c r="H6" s="160">
        <v>0</v>
      </c>
      <c r="I6" s="160">
        <v>0</v>
      </c>
      <c r="J6" s="160">
        <v>2</v>
      </c>
      <c r="K6" s="160">
        <v>0</v>
      </c>
      <c r="L6" s="160">
        <v>0</v>
      </c>
      <c r="M6" s="160">
        <v>2</v>
      </c>
      <c r="N6" s="160">
        <v>0</v>
      </c>
      <c r="O6" s="160">
        <v>0</v>
      </c>
      <c r="P6" s="161">
        <v>6</v>
      </c>
      <c r="Q6" s="18"/>
      <c r="R6" s="18"/>
      <c r="S6" s="18"/>
    </row>
    <row r="7" spans="1:19" x14ac:dyDescent="0.25">
      <c r="A7" s="138"/>
      <c r="B7" s="271"/>
      <c r="C7" s="134"/>
      <c r="D7" s="135" t="s">
        <v>338</v>
      </c>
      <c r="E7" s="160">
        <v>0</v>
      </c>
      <c r="F7" s="160">
        <v>1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1</v>
      </c>
      <c r="P7" s="161">
        <v>1</v>
      </c>
      <c r="Q7" s="18"/>
      <c r="R7" s="18"/>
      <c r="S7" s="18"/>
    </row>
    <row r="8" spans="1:19" x14ac:dyDescent="0.25">
      <c r="A8" s="138"/>
      <c r="B8" s="271" t="s">
        <v>426</v>
      </c>
      <c r="C8" s="134" t="s">
        <v>143</v>
      </c>
      <c r="D8" s="135" t="s">
        <v>392</v>
      </c>
      <c r="E8" s="160">
        <v>1</v>
      </c>
      <c r="F8" s="160">
        <v>1</v>
      </c>
      <c r="G8" s="160">
        <v>1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1</v>
      </c>
      <c r="N8" s="160">
        <v>0</v>
      </c>
      <c r="O8" s="160">
        <v>0</v>
      </c>
      <c r="P8" s="161">
        <v>2</v>
      </c>
      <c r="Q8" s="18"/>
      <c r="R8" s="18"/>
      <c r="S8" s="18"/>
    </row>
    <row r="9" spans="1:19" x14ac:dyDescent="0.25">
      <c r="A9" s="138"/>
      <c r="B9" s="271"/>
      <c r="C9" s="134"/>
      <c r="D9" s="135" t="s">
        <v>113</v>
      </c>
      <c r="E9" s="160">
        <v>0</v>
      </c>
      <c r="F9" s="160">
        <v>2</v>
      </c>
      <c r="G9" s="160">
        <v>2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1">
        <v>2</v>
      </c>
      <c r="Q9" s="18"/>
      <c r="R9" s="18"/>
      <c r="S9" s="18"/>
    </row>
    <row r="10" spans="1:19" x14ac:dyDescent="0.25">
      <c r="A10" s="22" t="s">
        <v>162</v>
      </c>
      <c r="B10" s="265"/>
      <c r="C10" s="23"/>
      <c r="D10" s="23"/>
      <c r="E10" s="24">
        <v>20</v>
      </c>
      <c r="F10" s="24">
        <v>16</v>
      </c>
      <c r="G10" s="24">
        <v>6</v>
      </c>
      <c r="H10" s="24">
        <v>0</v>
      </c>
      <c r="I10" s="24">
        <v>1</v>
      </c>
      <c r="J10" s="24">
        <v>7</v>
      </c>
      <c r="K10" s="24">
        <v>0</v>
      </c>
      <c r="L10" s="24">
        <v>0</v>
      </c>
      <c r="M10" s="24">
        <v>20</v>
      </c>
      <c r="N10" s="24">
        <v>0</v>
      </c>
      <c r="O10" s="24">
        <v>2</v>
      </c>
      <c r="P10" s="25">
        <v>36</v>
      </c>
      <c r="Q10" s="18"/>
      <c r="R10" s="18"/>
      <c r="S10" s="18"/>
    </row>
    <row r="11" spans="1:19" x14ac:dyDescent="0.25">
      <c r="A11" s="138" t="s">
        <v>114</v>
      </c>
      <c r="B11" s="271" t="s">
        <v>398</v>
      </c>
      <c r="C11" s="134" t="s">
        <v>198</v>
      </c>
      <c r="D11" s="135" t="s">
        <v>392</v>
      </c>
      <c r="E11" s="160">
        <v>12</v>
      </c>
      <c r="F11" s="160">
        <v>15</v>
      </c>
      <c r="G11" s="160">
        <v>20</v>
      </c>
      <c r="H11" s="160">
        <v>0</v>
      </c>
      <c r="I11" s="160">
        <v>3</v>
      </c>
      <c r="J11" s="160">
        <v>0</v>
      </c>
      <c r="K11" s="160">
        <v>0</v>
      </c>
      <c r="L11" s="160">
        <v>0</v>
      </c>
      <c r="M11" s="160">
        <v>3</v>
      </c>
      <c r="N11" s="160">
        <v>1</v>
      </c>
      <c r="O11" s="160">
        <v>0</v>
      </c>
      <c r="P11" s="161">
        <v>27</v>
      </c>
      <c r="Q11" s="18"/>
      <c r="R11" s="18"/>
      <c r="S11" s="18"/>
    </row>
    <row r="12" spans="1:19" x14ac:dyDescent="0.25">
      <c r="A12" s="138"/>
      <c r="B12" s="271"/>
      <c r="C12" s="134"/>
      <c r="D12" s="135" t="s">
        <v>113</v>
      </c>
      <c r="E12" s="160">
        <v>1</v>
      </c>
      <c r="F12" s="160">
        <v>6</v>
      </c>
      <c r="G12" s="160">
        <v>5</v>
      </c>
      <c r="H12" s="160">
        <v>0</v>
      </c>
      <c r="I12" s="160">
        <v>1</v>
      </c>
      <c r="J12" s="160">
        <v>0</v>
      </c>
      <c r="K12" s="160">
        <v>0</v>
      </c>
      <c r="L12" s="160">
        <v>0</v>
      </c>
      <c r="M12" s="160">
        <v>0</v>
      </c>
      <c r="N12" s="160">
        <v>1</v>
      </c>
      <c r="O12" s="160">
        <v>0</v>
      </c>
      <c r="P12" s="161">
        <v>7</v>
      </c>
      <c r="Q12" s="18"/>
      <c r="R12" s="18"/>
      <c r="S12" s="18"/>
    </row>
    <row r="13" spans="1:19" x14ac:dyDescent="0.25">
      <c r="A13" s="138"/>
      <c r="B13" s="271"/>
      <c r="C13" s="134"/>
      <c r="D13" s="135" t="s">
        <v>338</v>
      </c>
      <c r="E13" s="160">
        <v>13</v>
      </c>
      <c r="F13" s="160">
        <v>74</v>
      </c>
      <c r="G13" s="160">
        <v>3</v>
      </c>
      <c r="H13" s="160">
        <v>0</v>
      </c>
      <c r="I13" s="160">
        <v>19</v>
      </c>
      <c r="J13" s="160">
        <v>7</v>
      </c>
      <c r="K13" s="160">
        <v>3</v>
      </c>
      <c r="L13" s="160">
        <v>0</v>
      </c>
      <c r="M13" s="160">
        <v>48</v>
      </c>
      <c r="N13" s="160">
        <v>2</v>
      </c>
      <c r="O13" s="160">
        <v>5</v>
      </c>
      <c r="P13" s="161">
        <v>87</v>
      </c>
      <c r="Q13" s="18"/>
      <c r="R13" s="18"/>
      <c r="S13" s="18"/>
    </row>
    <row r="14" spans="1:19" x14ac:dyDescent="0.25">
      <c r="A14" s="138"/>
      <c r="B14" s="271" t="s">
        <v>400</v>
      </c>
      <c r="C14" s="134" t="s">
        <v>163</v>
      </c>
      <c r="D14" s="135" t="s">
        <v>392</v>
      </c>
      <c r="E14" s="160">
        <v>20</v>
      </c>
      <c r="F14" s="160">
        <v>24</v>
      </c>
      <c r="G14" s="160">
        <v>19</v>
      </c>
      <c r="H14" s="160">
        <v>0</v>
      </c>
      <c r="I14" s="160">
        <v>4</v>
      </c>
      <c r="J14" s="160">
        <v>0</v>
      </c>
      <c r="K14" s="160">
        <v>1</v>
      </c>
      <c r="L14" s="160">
        <v>0</v>
      </c>
      <c r="M14" s="160">
        <v>20</v>
      </c>
      <c r="N14" s="160">
        <v>0</v>
      </c>
      <c r="O14" s="160">
        <v>0</v>
      </c>
      <c r="P14" s="161">
        <v>44</v>
      </c>
      <c r="Q14" s="18"/>
      <c r="R14" s="18"/>
      <c r="S14" s="18"/>
    </row>
    <row r="15" spans="1:19" x14ac:dyDescent="0.25">
      <c r="A15" s="138"/>
      <c r="B15" s="271"/>
      <c r="C15" s="134"/>
      <c r="D15" s="135" t="s">
        <v>113</v>
      </c>
      <c r="E15" s="160">
        <v>5</v>
      </c>
      <c r="F15" s="160">
        <v>4</v>
      </c>
      <c r="G15" s="160">
        <v>4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2</v>
      </c>
      <c r="N15" s="160">
        <v>1</v>
      </c>
      <c r="O15" s="160">
        <v>2</v>
      </c>
      <c r="P15" s="161">
        <v>9</v>
      </c>
      <c r="Q15" s="18"/>
      <c r="R15" s="18"/>
      <c r="S15" s="18"/>
    </row>
    <row r="16" spans="1:19" x14ac:dyDescent="0.25">
      <c r="A16" s="138"/>
      <c r="B16" s="271"/>
      <c r="C16" s="134"/>
      <c r="D16" s="135" t="s">
        <v>338</v>
      </c>
      <c r="E16" s="160">
        <v>11</v>
      </c>
      <c r="F16" s="160">
        <v>12</v>
      </c>
      <c r="G16" s="160">
        <v>2</v>
      </c>
      <c r="H16" s="160">
        <v>0</v>
      </c>
      <c r="I16" s="160">
        <v>7</v>
      </c>
      <c r="J16" s="160">
        <v>1</v>
      </c>
      <c r="K16" s="160">
        <v>0</v>
      </c>
      <c r="L16" s="160">
        <v>0</v>
      </c>
      <c r="M16" s="160">
        <v>12</v>
      </c>
      <c r="N16" s="160">
        <v>1</v>
      </c>
      <c r="O16" s="160">
        <v>0</v>
      </c>
      <c r="P16" s="161">
        <v>23</v>
      </c>
      <c r="Q16" s="18"/>
      <c r="R16" s="18"/>
      <c r="S16" s="18"/>
    </row>
    <row r="17" spans="1:19" x14ac:dyDescent="0.25">
      <c r="A17" s="138"/>
      <c r="B17" s="271" t="s">
        <v>401</v>
      </c>
      <c r="C17" s="134" t="s">
        <v>164</v>
      </c>
      <c r="D17" s="135" t="s">
        <v>392</v>
      </c>
      <c r="E17" s="160">
        <v>1</v>
      </c>
      <c r="F17" s="160">
        <v>4</v>
      </c>
      <c r="G17" s="160">
        <v>4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1</v>
      </c>
      <c r="N17" s="160">
        <v>0</v>
      </c>
      <c r="O17" s="160">
        <v>0</v>
      </c>
      <c r="P17" s="161">
        <v>5</v>
      </c>
      <c r="Q17" s="18"/>
      <c r="R17" s="18"/>
      <c r="S17" s="18"/>
    </row>
    <row r="18" spans="1:19" x14ac:dyDescent="0.25">
      <c r="A18" s="138"/>
      <c r="B18" s="271"/>
      <c r="C18" s="134"/>
      <c r="D18" s="135" t="s">
        <v>113</v>
      </c>
      <c r="E18" s="160">
        <v>0</v>
      </c>
      <c r="F18" s="160">
        <v>2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2</v>
      </c>
      <c r="N18" s="160">
        <v>0</v>
      </c>
      <c r="O18" s="160">
        <v>0</v>
      </c>
      <c r="P18" s="161">
        <v>2</v>
      </c>
      <c r="Q18" s="18"/>
      <c r="R18" s="18"/>
      <c r="S18" s="18"/>
    </row>
    <row r="19" spans="1:19" x14ac:dyDescent="0.25">
      <c r="A19" s="138"/>
      <c r="B19" s="271"/>
      <c r="C19" s="134"/>
      <c r="D19" s="135" t="s">
        <v>338</v>
      </c>
      <c r="E19" s="160">
        <v>11</v>
      </c>
      <c r="F19" s="160">
        <v>27</v>
      </c>
      <c r="G19" s="160">
        <v>2</v>
      </c>
      <c r="H19" s="160">
        <v>0</v>
      </c>
      <c r="I19" s="160">
        <v>5</v>
      </c>
      <c r="J19" s="160">
        <v>2</v>
      </c>
      <c r="K19" s="160">
        <v>2</v>
      </c>
      <c r="L19" s="160">
        <v>0</v>
      </c>
      <c r="M19" s="160">
        <v>24</v>
      </c>
      <c r="N19" s="160">
        <v>1</v>
      </c>
      <c r="O19" s="160">
        <v>2</v>
      </c>
      <c r="P19" s="161">
        <v>38</v>
      </c>
      <c r="Q19" s="18"/>
      <c r="R19" s="18"/>
      <c r="S19" s="18"/>
    </row>
    <row r="20" spans="1:19" x14ac:dyDescent="0.25">
      <c r="A20" s="138"/>
      <c r="B20" s="271" t="s">
        <v>402</v>
      </c>
      <c r="C20" s="134" t="s">
        <v>166</v>
      </c>
      <c r="D20" s="135" t="s">
        <v>392</v>
      </c>
      <c r="E20" s="160">
        <v>4</v>
      </c>
      <c r="F20" s="160">
        <v>34</v>
      </c>
      <c r="G20" s="160">
        <v>17</v>
      </c>
      <c r="H20" s="160">
        <v>0</v>
      </c>
      <c r="I20" s="160">
        <v>5</v>
      </c>
      <c r="J20" s="160">
        <v>0</v>
      </c>
      <c r="K20" s="160">
        <v>1</v>
      </c>
      <c r="L20" s="160">
        <v>0</v>
      </c>
      <c r="M20" s="160">
        <v>14</v>
      </c>
      <c r="N20" s="160">
        <v>0</v>
      </c>
      <c r="O20" s="160">
        <v>1</v>
      </c>
      <c r="P20" s="161">
        <v>38</v>
      </c>
      <c r="Q20" s="18"/>
      <c r="R20" s="18"/>
      <c r="S20" s="18"/>
    </row>
    <row r="21" spans="1:19" x14ac:dyDescent="0.25">
      <c r="A21" s="138"/>
      <c r="B21" s="271"/>
      <c r="C21" s="134"/>
      <c r="D21" s="135" t="s">
        <v>113</v>
      </c>
      <c r="E21" s="160">
        <v>0</v>
      </c>
      <c r="F21" s="160">
        <v>2</v>
      </c>
      <c r="G21" s="160">
        <v>2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1">
        <v>2</v>
      </c>
      <c r="Q21" s="18"/>
      <c r="R21" s="18"/>
      <c r="S21" s="18"/>
    </row>
    <row r="22" spans="1:19" x14ac:dyDescent="0.25">
      <c r="A22" s="138"/>
      <c r="B22" s="271"/>
      <c r="C22" s="134"/>
      <c r="D22" s="135" t="s">
        <v>338</v>
      </c>
      <c r="E22" s="160">
        <v>15</v>
      </c>
      <c r="F22" s="160">
        <v>25</v>
      </c>
      <c r="G22" s="160">
        <v>4</v>
      </c>
      <c r="H22" s="160">
        <v>0</v>
      </c>
      <c r="I22" s="160">
        <v>1</v>
      </c>
      <c r="J22" s="160">
        <v>2</v>
      </c>
      <c r="K22" s="160">
        <v>1</v>
      </c>
      <c r="L22" s="160">
        <v>0</v>
      </c>
      <c r="M22" s="160">
        <v>31</v>
      </c>
      <c r="N22" s="160">
        <v>1</v>
      </c>
      <c r="O22" s="160">
        <v>0</v>
      </c>
      <c r="P22" s="161">
        <v>40</v>
      </c>
      <c r="Q22" s="18"/>
      <c r="R22" s="18"/>
      <c r="S22" s="18"/>
    </row>
    <row r="23" spans="1:19" x14ac:dyDescent="0.25">
      <c r="A23" s="138"/>
      <c r="B23" s="271" t="s">
        <v>427</v>
      </c>
      <c r="C23" s="134" t="s">
        <v>167</v>
      </c>
      <c r="D23" s="135" t="s">
        <v>392</v>
      </c>
      <c r="E23" s="160">
        <v>5</v>
      </c>
      <c r="F23" s="160">
        <v>15</v>
      </c>
      <c r="G23" s="160">
        <v>16</v>
      </c>
      <c r="H23" s="160">
        <v>0</v>
      </c>
      <c r="I23" s="160">
        <v>3</v>
      </c>
      <c r="J23" s="160">
        <v>0</v>
      </c>
      <c r="K23" s="160">
        <v>0</v>
      </c>
      <c r="L23" s="160">
        <v>0</v>
      </c>
      <c r="M23" s="160">
        <v>1</v>
      </c>
      <c r="N23" s="160">
        <v>0</v>
      </c>
      <c r="O23" s="160">
        <v>0</v>
      </c>
      <c r="P23" s="161">
        <v>20</v>
      </c>
      <c r="Q23" s="18"/>
      <c r="R23" s="18"/>
      <c r="S23" s="18"/>
    </row>
    <row r="24" spans="1:19" x14ac:dyDescent="0.25">
      <c r="A24" s="138"/>
      <c r="B24" s="271"/>
      <c r="C24" s="134"/>
      <c r="D24" s="135" t="s">
        <v>113</v>
      </c>
      <c r="E24" s="160">
        <v>0</v>
      </c>
      <c r="F24" s="160">
        <v>3</v>
      </c>
      <c r="G24" s="160">
        <v>1</v>
      </c>
      <c r="H24" s="160">
        <v>0</v>
      </c>
      <c r="I24" s="160">
        <v>2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1">
        <v>3</v>
      </c>
      <c r="Q24" s="18"/>
      <c r="R24" s="18"/>
      <c r="S24" s="18"/>
    </row>
    <row r="25" spans="1:19" x14ac:dyDescent="0.25">
      <c r="A25" s="138"/>
      <c r="B25" s="271" t="s">
        <v>403</v>
      </c>
      <c r="C25" s="134" t="s">
        <v>168</v>
      </c>
      <c r="D25" s="135" t="s">
        <v>392</v>
      </c>
      <c r="E25" s="160">
        <v>20</v>
      </c>
      <c r="F25" s="160">
        <v>67</v>
      </c>
      <c r="G25" s="160">
        <v>74</v>
      </c>
      <c r="H25" s="160">
        <v>0</v>
      </c>
      <c r="I25" s="160">
        <v>6</v>
      </c>
      <c r="J25" s="160">
        <v>1</v>
      </c>
      <c r="K25" s="160">
        <v>0</v>
      </c>
      <c r="L25" s="160">
        <v>0</v>
      </c>
      <c r="M25" s="160">
        <v>4</v>
      </c>
      <c r="N25" s="160">
        <v>2</v>
      </c>
      <c r="O25" s="160">
        <v>0</v>
      </c>
      <c r="P25" s="161">
        <v>87</v>
      </c>
      <c r="Q25" s="18"/>
      <c r="R25" s="18"/>
      <c r="S25" s="18"/>
    </row>
    <row r="26" spans="1:19" x14ac:dyDescent="0.25">
      <c r="A26" s="138"/>
      <c r="B26" s="271"/>
      <c r="C26" s="134"/>
      <c r="D26" s="135" t="s">
        <v>113</v>
      </c>
      <c r="E26" s="160">
        <v>0</v>
      </c>
      <c r="F26" s="160">
        <v>6</v>
      </c>
      <c r="G26" s="160">
        <v>4</v>
      </c>
      <c r="H26" s="160">
        <v>0</v>
      </c>
      <c r="I26" s="160">
        <v>1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1</v>
      </c>
      <c r="P26" s="161">
        <v>6</v>
      </c>
      <c r="Q26" s="18"/>
      <c r="R26" s="18"/>
      <c r="S26" s="18"/>
    </row>
    <row r="27" spans="1:19" x14ac:dyDescent="0.25">
      <c r="A27" s="138"/>
      <c r="B27" s="271"/>
      <c r="C27" s="134"/>
      <c r="D27" s="135" t="s">
        <v>338</v>
      </c>
      <c r="E27" s="160">
        <v>11</v>
      </c>
      <c r="F27" s="160">
        <v>58</v>
      </c>
      <c r="G27" s="160">
        <v>4</v>
      </c>
      <c r="H27" s="160">
        <v>0</v>
      </c>
      <c r="I27" s="160">
        <v>12</v>
      </c>
      <c r="J27" s="160">
        <v>4</v>
      </c>
      <c r="K27" s="160">
        <v>4</v>
      </c>
      <c r="L27" s="160">
        <v>0</v>
      </c>
      <c r="M27" s="160">
        <v>40</v>
      </c>
      <c r="N27" s="160">
        <v>2</v>
      </c>
      <c r="O27" s="160">
        <v>3</v>
      </c>
      <c r="P27" s="161">
        <v>69</v>
      </c>
      <c r="Q27" s="18"/>
      <c r="R27" s="18"/>
      <c r="S27" s="18"/>
    </row>
    <row r="28" spans="1:19" x14ac:dyDescent="0.25">
      <c r="A28" s="138"/>
      <c r="B28" s="271" t="s">
        <v>404</v>
      </c>
      <c r="C28" s="134" t="s">
        <v>176</v>
      </c>
      <c r="D28" s="135" t="s">
        <v>392</v>
      </c>
      <c r="E28" s="160">
        <v>17</v>
      </c>
      <c r="F28" s="160">
        <v>152</v>
      </c>
      <c r="G28" s="160">
        <v>137</v>
      </c>
      <c r="H28" s="160">
        <v>0</v>
      </c>
      <c r="I28" s="160">
        <v>6</v>
      </c>
      <c r="J28" s="160">
        <v>1</v>
      </c>
      <c r="K28" s="160">
        <v>1</v>
      </c>
      <c r="L28" s="160">
        <v>0</v>
      </c>
      <c r="M28" s="160">
        <v>20</v>
      </c>
      <c r="N28" s="160">
        <v>0</v>
      </c>
      <c r="O28" s="160">
        <v>4</v>
      </c>
      <c r="P28" s="161">
        <v>169</v>
      </c>
      <c r="Q28" s="18"/>
      <c r="R28" s="18"/>
      <c r="S28" s="18"/>
    </row>
    <row r="29" spans="1:19" x14ac:dyDescent="0.25">
      <c r="A29" s="138"/>
      <c r="B29" s="271"/>
      <c r="C29" s="134"/>
      <c r="D29" s="135" t="s">
        <v>113</v>
      </c>
      <c r="E29" s="160">
        <v>0</v>
      </c>
      <c r="F29" s="160">
        <v>6</v>
      </c>
      <c r="G29" s="160">
        <v>5</v>
      </c>
      <c r="H29" s="160">
        <v>0</v>
      </c>
      <c r="I29" s="160">
        <v>1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1">
        <v>6</v>
      </c>
      <c r="Q29" s="18"/>
      <c r="R29" s="18"/>
      <c r="S29" s="18"/>
    </row>
    <row r="30" spans="1:19" x14ac:dyDescent="0.25">
      <c r="A30" s="138"/>
      <c r="B30" s="271"/>
      <c r="C30" s="134"/>
      <c r="D30" s="135" t="s">
        <v>338</v>
      </c>
      <c r="E30" s="160">
        <v>12</v>
      </c>
      <c r="F30" s="160">
        <v>64</v>
      </c>
      <c r="G30" s="160">
        <v>7</v>
      </c>
      <c r="H30" s="160">
        <v>0</v>
      </c>
      <c r="I30" s="160">
        <v>6</v>
      </c>
      <c r="J30" s="160">
        <v>4</v>
      </c>
      <c r="K30" s="160">
        <v>0</v>
      </c>
      <c r="L30" s="160">
        <v>0</v>
      </c>
      <c r="M30" s="160">
        <v>54</v>
      </c>
      <c r="N30" s="160">
        <v>2</v>
      </c>
      <c r="O30" s="160">
        <v>3</v>
      </c>
      <c r="P30" s="161">
        <v>76</v>
      </c>
      <c r="Q30" s="18"/>
      <c r="R30" s="18"/>
      <c r="S30" s="18"/>
    </row>
    <row r="31" spans="1:19" x14ac:dyDescent="0.25">
      <c r="A31" s="138"/>
      <c r="B31" s="271" t="s">
        <v>405</v>
      </c>
      <c r="C31" s="134" t="s">
        <v>173</v>
      </c>
      <c r="D31" s="135" t="s">
        <v>392</v>
      </c>
      <c r="E31" s="160">
        <v>17</v>
      </c>
      <c r="F31" s="160">
        <v>113</v>
      </c>
      <c r="G31" s="160">
        <v>113</v>
      </c>
      <c r="H31" s="160">
        <v>0</v>
      </c>
      <c r="I31" s="160">
        <v>6</v>
      </c>
      <c r="J31" s="160">
        <v>1</v>
      </c>
      <c r="K31" s="160">
        <v>0</v>
      </c>
      <c r="L31" s="160">
        <v>0</v>
      </c>
      <c r="M31" s="160">
        <v>9</v>
      </c>
      <c r="N31" s="160">
        <v>0</v>
      </c>
      <c r="O31" s="160">
        <v>1</v>
      </c>
      <c r="P31" s="161">
        <v>130</v>
      </c>
      <c r="Q31" s="18"/>
      <c r="R31" s="18"/>
      <c r="S31" s="18"/>
    </row>
    <row r="32" spans="1:19" x14ac:dyDescent="0.25">
      <c r="A32" s="138"/>
      <c r="B32" s="271"/>
      <c r="C32" s="134"/>
      <c r="D32" s="135" t="s">
        <v>113</v>
      </c>
      <c r="E32" s="160">
        <v>2</v>
      </c>
      <c r="F32" s="160">
        <v>7</v>
      </c>
      <c r="G32" s="160">
        <v>5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3</v>
      </c>
      <c r="N32" s="160">
        <v>1</v>
      </c>
      <c r="O32" s="160">
        <v>0</v>
      </c>
      <c r="P32" s="161">
        <v>9</v>
      </c>
      <c r="Q32" s="18"/>
      <c r="R32" s="18"/>
      <c r="S32" s="18"/>
    </row>
    <row r="33" spans="1:19" x14ac:dyDescent="0.25">
      <c r="A33" s="138"/>
      <c r="B33" s="271"/>
      <c r="C33" s="134"/>
      <c r="D33" s="135" t="s">
        <v>338</v>
      </c>
      <c r="E33" s="160">
        <v>5</v>
      </c>
      <c r="F33" s="160">
        <v>12</v>
      </c>
      <c r="G33" s="160">
        <v>1</v>
      </c>
      <c r="H33" s="160">
        <v>0</v>
      </c>
      <c r="I33" s="160">
        <v>0</v>
      </c>
      <c r="J33" s="160">
        <v>5</v>
      </c>
      <c r="K33" s="160">
        <v>3</v>
      </c>
      <c r="L33" s="160">
        <v>0</v>
      </c>
      <c r="M33" s="160">
        <v>8</v>
      </c>
      <c r="N33" s="160">
        <v>0</v>
      </c>
      <c r="O33" s="160">
        <v>0</v>
      </c>
      <c r="P33" s="161">
        <v>17</v>
      </c>
      <c r="Q33" s="18"/>
      <c r="R33" s="18"/>
      <c r="S33" s="18"/>
    </row>
    <row r="34" spans="1:19" x14ac:dyDescent="0.25">
      <c r="A34" s="138"/>
      <c r="B34" s="271" t="s">
        <v>428</v>
      </c>
      <c r="C34" s="134" t="s">
        <v>174</v>
      </c>
      <c r="D34" s="135" t="s">
        <v>392</v>
      </c>
      <c r="E34" s="160">
        <v>0</v>
      </c>
      <c r="F34" s="160">
        <v>17</v>
      </c>
      <c r="G34" s="160">
        <v>13</v>
      </c>
      <c r="H34" s="160">
        <v>0</v>
      </c>
      <c r="I34" s="160">
        <v>4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1">
        <v>17</v>
      </c>
      <c r="Q34" s="18"/>
      <c r="R34" s="18"/>
      <c r="S34" s="18"/>
    </row>
    <row r="35" spans="1:19" x14ac:dyDescent="0.25">
      <c r="A35" s="138"/>
      <c r="B35" s="271" t="s">
        <v>429</v>
      </c>
      <c r="C35" s="134" t="s">
        <v>171</v>
      </c>
      <c r="D35" s="135" t="s">
        <v>392</v>
      </c>
      <c r="E35" s="160">
        <v>1</v>
      </c>
      <c r="F35" s="160">
        <v>13</v>
      </c>
      <c r="G35" s="160">
        <v>8</v>
      </c>
      <c r="H35" s="160">
        <v>0</v>
      </c>
      <c r="I35" s="160">
        <v>2</v>
      </c>
      <c r="J35" s="160">
        <v>0</v>
      </c>
      <c r="K35" s="160">
        <v>0</v>
      </c>
      <c r="L35" s="160">
        <v>0</v>
      </c>
      <c r="M35" s="160">
        <v>4</v>
      </c>
      <c r="N35" s="160">
        <v>0</v>
      </c>
      <c r="O35" s="160">
        <v>0</v>
      </c>
      <c r="P35" s="161">
        <v>14</v>
      </c>
      <c r="Q35" s="18"/>
      <c r="R35" s="18"/>
      <c r="S35" s="18"/>
    </row>
    <row r="36" spans="1:19" x14ac:dyDescent="0.25">
      <c r="A36" s="138"/>
      <c r="B36" s="271" t="s">
        <v>430</v>
      </c>
      <c r="C36" s="134" t="s">
        <v>170</v>
      </c>
      <c r="D36" s="135" t="s">
        <v>392</v>
      </c>
      <c r="E36" s="160">
        <v>0</v>
      </c>
      <c r="F36" s="160">
        <v>6</v>
      </c>
      <c r="G36" s="160">
        <v>3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3</v>
      </c>
      <c r="N36" s="160">
        <v>0</v>
      </c>
      <c r="O36" s="160">
        <v>0</v>
      </c>
      <c r="P36" s="161">
        <v>6</v>
      </c>
      <c r="Q36" s="18"/>
      <c r="R36" s="18"/>
      <c r="S36" s="18"/>
    </row>
    <row r="37" spans="1:19" x14ac:dyDescent="0.25">
      <c r="A37" s="138"/>
      <c r="B37" s="271" t="s">
        <v>406</v>
      </c>
      <c r="C37" s="134" t="s">
        <v>301</v>
      </c>
      <c r="D37" s="135" t="s">
        <v>338</v>
      </c>
      <c r="E37" s="160">
        <v>4</v>
      </c>
      <c r="F37" s="160">
        <v>16</v>
      </c>
      <c r="G37" s="160">
        <v>3</v>
      </c>
      <c r="H37" s="160">
        <v>0</v>
      </c>
      <c r="I37" s="160">
        <v>2</v>
      </c>
      <c r="J37" s="160">
        <v>4</v>
      </c>
      <c r="K37" s="160">
        <v>0</v>
      </c>
      <c r="L37" s="160">
        <v>0</v>
      </c>
      <c r="M37" s="160">
        <v>9</v>
      </c>
      <c r="N37" s="160">
        <v>0</v>
      </c>
      <c r="O37" s="160">
        <v>2</v>
      </c>
      <c r="P37" s="161">
        <v>20</v>
      </c>
      <c r="Q37" s="18"/>
      <c r="R37" s="18"/>
      <c r="S37" s="18"/>
    </row>
    <row r="38" spans="1:19" x14ac:dyDescent="0.25">
      <c r="A38" s="138"/>
      <c r="B38" s="271" t="s">
        <v>408</v>
      </c>
      <c r="C38" s="134" t="s">
        <v>332</v>
      </c>
      <c r="D38" s="135" t="s">
        <v>338</v>
      </c>
      <c r="E38" s="160">
        <v>0</v>
      </c>
      <c r="F38" s="160">
        <v>2</v>
      </c>
      <c r="G38" s="160">
        <v>0</v>
      </c>
      <c r="H38" s="160">
        <v>0</v>
      </c>
      <c r="I38" s="160">
        <v>1</v>
      </c>
      <c r="J38" s="160">
        <v>1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1">
        <v>2</v>
      </c>
      <c r="Q38" s="18"/>
      <c r="R38" s="18"/>
      <c r="S38" s="18"/>
    </row>
    <row r="39" spans="1:19" x14ac:dyDescent="0.25">
      <c r="A39" s="138"/>
      <c r="B39" s="271" t="s">
        <v>412</v>
      </c>
      <c r="C39" s="134" t="s">
        <v>303</v>
      </c>
      <c r="D39" s="135" t="s">
        <v>338</v>
      </c>
      <c r="E39" s="160">
        <v>1</v>
      </c>
      <c r="F39" s="160">
        <v>13</v>
      </c>
      <c r="G39" s="160">
        <v>0</v>
      </c>
      <c r="H39" s="160">
        <v>0</v>
      </c>
      <c r="I39" s="160">
        <v>0</v>
      </c>
      <c r="J39" s="160">
        <v>1</v>
      </c>
      <c r="K39" s="160">
        <v>0</v>
      </c>
      <c r="L39" s="160">
        <v>0</v>
      </c>
      <c r="M39" s="160">
        <v>12</v>
      </c>
      <c r="N39" s="160">
        <v>0</v>
      </c>
      <c r="O39" s="160">
        <v>1</v>
      </c>
      <c r="P39" s="161">
        <v>14</v>
      </c>
      <c r="Q39" s="18"/>
      <c r="R39" s="18"/>
      <c r="S39" s="18"/>
    </row>
    <row r="40" spans="1:19" x14ac:dyDescent="0.25">
      <c r="A40" s="138"/>
      <c r="B40" s="271" t="s">
        <v>413</v>
      </c>
      <c r="C40" s="134" t="s">
        <v>300</v>
      </c>
      <c r="D40" s="135" t="s">
        <v>338</v>
      </c>
      <c r="E40" s="160">
        <v>2</v>
      </c>
      <c r="F40" s="160">
        <v>9</v>
      </c>
      <c r="G40" s="160">
        <v>0</v>
      </c>
      <c r="H40" s="160">
        <v>0</v>
      </c>
      <c r="I40" s="160">
        <v>0</v>
      </c>
      <c r="J40" s="160">
        <v>1</v>
      </c>
      <c r="K40" s="160">
        <v>1</v>
      </c>
      <c r="L40" s="160">
        <v>0</v>
      </c>
      <c r="M40" s="160">
        <v>9</v>
      </c>
      <c r="N40" s="160">
        <v>0</v>
      </c>
      <c r="O40" s="160">
        <v>0</v>
      </c>
      <c r="P40" s="161">
        <v>11</v>
      </c>
      <c r="Q40" s="18"/>
      <c r="R40" s="18"/>
      <c r="S40" s="18"/>
    </row>
    <row r="41" spans="1:19" x14ac:dyDescent="0.25">
      <c r="A41" s="138"/>
      <c r="B41" s="271" t="s">
        <v>414</v>
      </c>
      <c r="C41" s="134" t="s">
        <v>328</v>
      </c>
      <c r="D41" s="135" t="s">
        <v>338</v>
      </c>
      <c r="E41" s="160">
        <v>3</v>
      </c>
      <c r="F41" s="160">
        <v>2</v>
      </c>
      <c r="G41" s="160">
        <v>0</v>
      </c>
      <c r="H41" s="160">
        <v>0</v>
      </c>
      <c r="I41" s="160">
        <v>1</v>
      </c>
      <c r="J41" s="160">
        <v>1</v>
      </c>
      <c r="K41" s="160">
        <v>0</v>
      </c>
      <c r="L41" s="160">
        <v>0</v>
      </c>
      <c r="M41" s="160">
        <v>3</v>
      </c>
      <c r="N41" s="160">
        <v>0</v>
      </c>
      <c r="O41" s="160">
        <v>0</v>
      </c>
      <c r="P41" s="161">
        <v>5</v>
      </c>
      <c r="Q41" s="18"/>
      <c r="R41" s="18"/>
      <c r="S41" s="18"/>
    </row>
    <row r="42" spans="1:19" x14ac:dyDescent="0.25">
      <c r="A42" s="138"/>
      <c r="B42" s="271" t="s">
        <v>432</v>
      </c>
      <c r="C42" s="134" t="s">
        <v>169</v>
      </c>
      <c r="D42" s="135" t="s">
        <v>392</v>
      </c>
      <c r="E42" s="160">
        <v>4</v>
      </c>
      <c r="F42" s="160">
        <v>21</v>
      </c>
      <c r="G42" s="160">
        <v>7</v>
      </c>
      <c r="H42" s="160">
        <v>0</v>
      </c>
      <c r="I42" s="160">
        <v>1</v>
      </c>
      <c r="J42" s="160">
        <v>2</v>
      </c>
      <c r="K42" s="160">
        <v>2</v>
      </c>
      <c r="L42" s="160">
        <v>0</v>
      </c>
      <c r="M42" s="160">
        <v>13</v>
      </c>
      <c r="N42" s="160">
        <v>0</v>
      </c>
      <c r="O42" s="160">
        <v>0</v>
      </c>
      <c r="P42" s="161">
        <v>25</v>
      </c>
      <c r="Q42" s="18"/>
      <c r="R42" s="18"/>
      <c r="S42" s="18"/>
    </row>
    <row r="43" spans="1:19" x14ac:dyDescent="0.25">
      <c r="A43" s="138"/>
      <c r="B43" s="271" t="s">
        <v>444</v>
      </c>
      <c r="C43" s="134" t="s">
        <v>175</v>
      </c>
      <c r="D43" s="135" t="s">
        <v>392</v>
      </c>
      <c r="E43" s="160">
        <v>0</v>
      </c>
      <c r="F43" s="160">
        <v>2</v>
      </c>
      <c r="G43" s="160">
        <v>1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1</v>
      </c>
      <c r="N43" s="160">
        <v>0</v>
      </c>
      <c r="O43" s="160">
        <v>0</v>
      </c>
      <c r="P43" s="161">
        <v>2</v>
      </c>
      <c r="Q43" s="18"/>
      <c r="R43" s="18"/>
      <c r="S43" s="18"/>
    </row>
    <row r="44" spans="1:19" x14ac:dyDescent="0.25">
      <c r="A44" s="138"/>
      <c r="B44" s="271"/>
      <c r="C44" s="134"/>
      <c r="D44" s="135" t="s">
        <v>113</v>
      </c>
      <c r="E44" s="160">
        <v>2</v>
      </c>
      <c r="F44" s="160">
        <v>1</v>
      </c>
      <c r="G44" s="160">
        <v>2</v>
      </c>
      <c r="H44" s="160">
        <v>0</v>
      </c>
      <c r="I44" s="160">
        <v>1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1">
        <v>3</v>
      </c>
      <c r="Q44" s="18"/>
      <c r="R44" s="18"/>
      <c r="S44" s="18"/>
    </row>
    <row r="45" spans="1:19" x14ac:dyDescent="0.25">
      <c r="A45" s="22" t="s">
        <v>177</v>
      </c>
      <c r="B45" s="265"/>
      <c r="C45" s="23"/>
      <c r="D45" s="23"/>
      <c r="E45" s="24">
        <v>199</v>
      </c>
      <c r="F45" s="24">
        <v>834</v>
      </c>
      <c r="G45" s="24">
        <v>486</v>
      </c>
      <c r="H45" s="24">
        <v>0</v>
      </c>
      <c r="I45" s="24">
        <v>100</v>
      </c>
      <c r="J45" s="24">
        <v>38</v>
      </c>
      <c r="K45" s="24">
        <v>19</v>
      </c>
      <c r="L45" s="24">
        <v>0</v>
      </c>
      <c r="M45" s="24">
        <v>350</v>
      </c>
      <c r="N45" s="24">
        <v>15</v>
      </c>
      <c r="O45" s="24">
        <v>25</v>
      </c>
      <c r="P45" s="25">
        <v>1033</v>
      </c>
      <c r="Q45" s="18"/>
      <c r="R45" s="18"/>
      <c r="S45" s="18"/>
    </row>
    <row r="46" spans="1:19" x14ac:dyDescent="0.25">
      <c r="A46" s="138" t="s">
        <v>116</v>
      </c>
      <c r="B46" s="271" t="s">
        <v>433</v>
      </c>
      <c r="C46" s="134" t="s">
        <v>187</v>
      </c>
      <c r="D46" s="135" t="s">
        <v>392</v>
      </c>
      <c r="E46" s="160">
        <v>0</v>
      </c>
      <c r="F46" s="160">
        <v>1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1</v>
      </c>
      <c r="N46" s="160">
        <v>0</v>
      </c>
      <c r="O46" s="160">
        <v>0</v>
      </c>
      <c r="P46" s="161">
        <v>1</v>
      </c>
      <c r="Q46" s="18"/>
      <c r="R46" s="18"/>
      <c r="S46" s="18"/>
    </row>
    <row r="47" spans="1:19" x14ac:dyDescent="0.25">
      <c r="A47" s="22" t="s">
        <v>188</v>
      </c>
      <c r="B47" s="265"/>
      <c r="C47" s="23"/>
      <c r="D47" s="23"/>
      <c r="E47" s="24">
        <v>0</v>
      </c>
      <c r="F47" s="24">
        <v>1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1</v>
      </c>
      <c r="N47" s="24">
        <v>0</v>
      </c>
      <c r="O47" s="24">
        <v>0</v>
      </c>
      <c r="P47" s="25">
        <v>1</v>
      </c>
      <c r="Q47" s="18"/>
      <c r="R47" s="18"/>
      <c r="S47" s="18"/>
    </row>
    <row r="48" spans="1:19" x14ac:dyDescent="0.25">
      <c r="A48" s="138" t="s">
        <v>117</v>
      </c>
      <c r="B48" s="271" t="s">
        <v>397</v>
      </c>
      <c r="C48" s="134" t="s">
        <v>314</v>
      </c>
      <c r="D48" s="135" t="s">
        <v>338</v>
      </c>
      <c r="E48" s="160">
        <v>8</v>
      </c>
      <c r="F48" s="160">
        <v>7</v>
      </c>
      <c r="G48" s="160">
        <v>0</v>
      </c>
      <c r="H48" s="160">
        <v>0</v>
      </c>
      <c r="I48" s="160">
        <v>0</v>
      </c>
      <c r="J48" s="160">
        <v>1</v>
      </c>
      <c r="K48" s="160">
        <v>1</v>
      </c>
      <c r="L48" s="160">
        <v>0</v>
      </c>
      <c r="M48" s="160">
        <v>13</v>
      </c>
      <c r="N48" s="160">
        <v>0</v>
      </c>
      <c r="O48" s="160">
        <v>0</v>
      </c>
      <c r="P48" s="161">
        <v>15</v>
      </c>
      <c r="Q48" s="18"/>
      <c r="R48" s="18"/>
      <c r="S48" s="18"/>
    </row>
    <row r="49" spans="1:19" x14ac:dyDescent="0.25">
      <c r="A49" s="138"/>
      <c r="B49" s="271" t="s">
        <v>398</v>
      </c>
      <c r="C49" s="134" t="s">
        <v>198</v>
      </c>
      <c r="D49" s="135" t="s">
        <v>338</v>
      </c>
      <c r="E49" s="160">
        <v>2</v>
      </c>
      <c r="F49" s="160">
        <v>5</v>
      </c>
      <c r="G49" s="160">
        <v>0</v>
      </c>
      <c r="H49" s="160">
        <v>0</v>
      </c>
      <c r="I49" s="160">
        <v>0</v>
      </c>
      <c r="J49" s="160">
        <v>1</v>
      </c>
      <c r="K49" s="160">
        <v>0</v>
      </c>
      <c r="L49" s="160">
        <v>0</v>
      </c>
      <c r="M49" s="160">
        <v>5</v>
      </c>
      <c r="N49" s="160">
        <v>0</v>
      </c>
      <c r="O49" s="160">
        <v>1</v>
      </c>
      <c r="P49" s="161">
        <v>7</v>
      </c>
      <c r="Q49" s="18"/>
      <c r="R49" s="18"/>
      <c r="S49" s="18"/>
    </row>
    <row r="50" spans="1:19" x14ac:dyDescent="0.25">
      <c r="A50" s="138"/>
      <c r="B50" s="271" t="s">
        <v>415</v>
      </c>
      <c r="C50" s="134" t="s">
        <v>194</v>
      </c>
      <c r="D50" s="135" t="s">
        <v>392</v>
      </c>
      <c r="E50" s="160">
        <v>0</v>
      </c>
      <c r="F50" s="160">
        <v>1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1</v>
      </c>
      <c r="N50" s="160">
        <v>0</v>
      </c>
      <c r="O50" s="160">
        <v>0</v>
      </c>
      <c r="P50" s="161">
        <v>1</v>
      </c>
      <c r="Q50" s="18"/>
      <c r="R50" s="18"/>
      <c r="S50" s="18"/>
    </row>
    <row r="51" spans="1:19" x14ac:dyDescent="0.25">
      <c r="A51" s="138"/>
      <c r="B51" s="271"/>
      <c r="C51" s="134"/>
      <c r="D51" s="135" t="s">
        <v>113</v>
      </c>
      <c r="E51" s="160">
        <v>2</v>
      </c>
      <c r="F51" s="160">
        <v>3</v>
      </c>
      <c r="G51" s="160">
        <v>5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>
        <v>5</v>
      </c>
      <c r="Q51" s="18"/>
      <c r="R51" s="18"/>
      <c r="S51" s="18"/>
    </row>
    <row r="52" spans="1:19" x14ac:dyDescent="0.25">
      <c r="A52" s="138"/>
      <c r="B52" s="271"/>
      <c r="C52" s="134"/>
      <c r="D52" s="135" t="s">
        <v>338</v>
      </c>
      <c r="E52" s="160">
        <v>88</v>
      </c>
      <c r="F52" s="160">
        <v>85</v>
      </c>
      <c r="G52" s="160">
        <v>11</v>
      </c>
      <c r="H52" s="160">
        <v>0</v>
      </c>
      <c r="I52" s="160">
        <v>29</v>
      </c>
      <c r="J52" s="160">
        <v>5</v>
      </c>
      <c r="K52" s="160">
        <v>3</v>
      </c>
      <c r="L52" s="160">
        <v>0</v>
      </c>
      <c r="M52" s="160">
        <v>112</v>
      </c>
      <c r="N52" s="160">
        <v>6</v>
      </c>
      <c r="O52" s="160">
        <v>7</v>
      </c>
      <c r="P52" s="161">
        <v>173</v>
      </c>
      <c r="Q52" s="18"/>
      <c r="R52" s="18"/>
      <c r="S52" s="18"/>
    </row>
    <row r="53" spans="1:19" x14ac:dyDescent="0.25">
      <c r="A53" s="138"/>
      <c r="B53" s="271" t="s">
        <v>440</v>
      </c>
      <c r="C53" s="134" t="s">
        <v>213</v>
      </c>
      <c r="D53" s="135" t="s">
        <v>392</v>
      </c>
      <c r="E53" s="160">
        <v>2</v>
      </c>
      <c r="F53" s="160">
        <v>0</v>
      </c>
      <c r="G53" s="160">
        <v>1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1</v>
      </c>
      <c r="N53" s="160">
        <v>0</v>
      </c>
      <c r="O53" s="160">
        <v>0</v>
      </c>
      <c r="P53" s="161">
        <v>2</v>
      </c>
      <c r="Q53" s="18"/>
      <c r="R53" s="18"/>
      <c r="S53" s="18"/>
    </row>
    <row r="54" spans="1:19" x14ac:dyDescent="0.25">
      <c r="A54" s="138"/>
      <c r="B54" s="271" t="s">
        <v>416</v>
      </c>
      <c r="C54" s="134" t="s">
        <v>211</v>
      </c>
      <c r="D54" s="135" t="s">
        <v>392</v>
      </c>
      <c r="E54" s="160">
        <v>0</v>
      </c>
      <c r="F54" s="160">
        <v>4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4</v>
      </c>
      <c r="N54" s="160">
        <v>0</v>
      </c>
      <c r="O54" s="160">
        <v>0</v>
      </c>
      <c r="P54" s="161">
        <v>4</v>
      </c>
      <c r="Q54" s="18"/>
      <c r="R54" s="18"/>
      <c r="S54" s="18"/>
    </row>
    <row r="55" spans="1:19" x14ac:dyDescent="0.25">
      <c r="A55" s="138"/>
      <c r="B55" s="271"/>
      <c r="C55" s="134"/>
      <c r="D55" s="135" t="s">
        <v>113</v>
      </c>
      <c r="E55" s="160">
        <v>0</v>
      </c>
      <c r="F55" s="160">
        <v>4</v>
      </c>
      <c r="G55" s="160">
        <v>2</v>
      </c>
      <c r="H55" s="160">
        <v>0</v>
      </c>
      <c r="I55" s="160">
        <v>1</v>
      </c>
      <c r="J55" s="160">
        <v>0</v>
      </c>
      <c r="K55" s="160">
        <v>0</v>
      </c>
      <c r="L55" s="160">
        <v>0</v>
      </c>
      <c r="M55" s="160">
        <v>1</v>
      </c>
      <c r="N55" s="160">
        <v>0</v>
      </c>
      <c r="O55" s="160">
        <v>0</v>
      </c>
      <c r="P55" s="161">
        <v>4</v>
      </c>
      <c r="Q55" s="18"/>
      <c r="R55" s="18"/>
      <c r="S55" s="18"/>
    </row>
    <row r="56" spans="1:19" x14ac:dyDescent="0.25">
      <c r="A56" s="138"/>
      <c r="B56" s="271"/>
      <c r="C56" s="134"/>
      <c r="D56" s="135" t="s">
        <v>338</v>
      </c>
      <c r="E56" s="160">
        <v>12</v>
      </c>
      <c r="F56" s="160">
        <v>7</v>
      </c>
      <c r="G56" s="160">
        <v>0</v>
      </c>
      <c r="H56" s="160">
        <v>0</v>
      </c>
      <c r="I56" s="160">
        <v>0</v>
      </c>
      <c r="J56" s="160">
        <v>3</v>
      </c>
      <c r="K56" s="160">
        <v>1</v>
      </c>
      <c r="L56" s="160">
        <v>0</v>
      </c>
      <c r="M56" s="160">
        <v>13</v>
      </c>
      <c r="N56" s="160">
        <v>1</v>
      </c>
      <c r="O56" s="160">
        <v>1</v>
      </c>
      <c r="P56" s="161">
        <v>19</v>
      </c>
      <c r="Q56" s="18"/>
      <c r="R56" s="18"/>
      <c r="S56" s="18"/>
    </row>
    <row r="57" spans="1:19" x14ac:dyDescent="0.25">
      <c r="A57" s="138"/>
      <c r="B57" s="271" t="s">
        <v>442</v>
      </c>
      <c r="C57" s="134" t="s">
        <v>192</v>
      </c>
      <c r="D57" s="135" t="s">
        <v>392</v>
      </c>
      <c r="E57" s="160">
        <v>3</v>
      </c>
      <c r="F57" s="160">
        <v>2</v>
      </c>
      <c r="G57" s="160">
        <v>2</v>
      </c>
      <c r="H57" s="160">
        <v>0</v>
      </c>
      <c r="I57" s="160">
        <v>0</v>
      </c>
      <c r="J57" s="160">
        <v>1</v>
      </c>
      <c r="K57" s="160">
        <v>0</v>
      </c>
      <c r="L57" s="160">
        <v>0</v>
      </c>
      <c r="M57" s="160">
        <v>2</v>
      </c>
      <c r="N57" s="160">
        <v>0</v>
      </c>
      <c r="O57" s="160">
        <v>0</v>
      </c>
      <c r="P57" s="161">
        <v>5</v>
      </c>
      <c r="Q57" s="18"/>
      <c r="R57" s="18"/>
      <c r="S57" s="18"/>
    </row>
    <row r="58" spans="1:19" x14ac:dyDescent="0.25">
      <c r="A58" s="138"/>
      <c r="B58" s="271" t="s">
        <v>443</v>
      </c>
      <c r="C58" s="134" t="s">
        <v>351</v>
      </c>
      <c r="D58" s="135" t="s">
        <v>392</v>
      </c>
      <c r="E58" s="160">
        <v>2</v>
      </c>
      <c r="F58" s="160">
        <v>5</v>
      </c>
      <c r="G58" s="160">
        <v>5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2</v>
      </c>
      <c r="N58" s="160">
        <v>0</v>
      </c>
      <c r="O58" s="160">
        <v>0</v>
      </c>
      <c r="P58" s="161">
        <v>7</v>
      </c>
      <c r="Q58" s="18"/>
      <c r="R58" s="18"/>
      <c r="S58" s="18"/>
    </row>
    <row r="59" spans="1:19" x14ac:dyDescent="0.25">
      <c r="A59" s="138"/>
      <c r="B59" s="271" t="s">
        <v>418</v>
      </c>
      <c r="C59" s="134" t="s">
        <v>195</v>
      </c>
      <c r="D59" s="135" t="s">
        <v>392</v>
      </c>
      <c r="E59" s="160">
        <v>1</v>
      </c>
      <c r="F59" s="160">
        <v>3</v>
      </c>
      <c r="G59" s="160">
        <v>1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3</v>
      </c>
      <c r="N59" s="160">
        <v>0</v>
      </c>
      <c r="O59" s="160">
        <v>0</v>
      </c>
      <c r="P59" s="161">
        <v>4</v>
      </c>
      <c r="Q59" s="18"/>
      <c r="R59" s="18"/>
      <c r="S59" s="18"/>
    </row>
    <row r="60" spans="1:19" x14ac:dyDescent="0.25">
      <c r="A60" s="138"/>
      <c r="B60" s="271"/>
      <c r="C60" s="134"/>
      <c r="D60" s="135" t="s">
        <v>113</v>
      </c>
      <c r="E60" s="136">
        <v>6</v>
      </c>
      <c r="F60" s="136">
        <v>16</v>
      </c>
      <c r="G60" s="160">
        <v>14</v>
      </c>
      <c r="H60" s="160">
        <v>0</v>
      </c>
      <c r="I60" s="160">
        <v>3</v>
      </c>
      <c r="J60" s="160">
        <v>0</v>
      </c>
      <c r="K60" s="160">
        <v>1</v>
      </c>
      <c r="L60" s="160">
        <v>0</v>
      </c>
      <c r="M60" s="160">
        <v>4</v>
      </c>
      <c r="N60" s="160">
        <v>0</v>
      </c>
      <c r="O60" s="160">
        <v>0</v>
      </c>
      <c r="P60" s="161">
        <v>22</v>
      </c>
      <c r="Q60" s="18"/>
      <c r="R60" s="18"/>
      <c r="S60" s="18"/>
    </row>
    <row r="61" spans="1:19" x14ac:dyDescent="0.25">
      <c r="A61" s="138"/>
      <c r="B61" s="271"/>
      <c r="C61" s="134"/>
      <c r="D61" s="135" t="s">
        <v>338</v>
      </c>
      <c r="E61" s="136">
        <v>12</v>
      </c>
      <c r="F61" s="136">
        <v>8</v>
      </c>
      <c r="G61" s="160">
        <v>0</v>
      </c>
      <c r="H61" s="160">
        <v>0</v>
      </c>
      <c r="I61" s="160">
        <v>4</v>
      </c>
      <c r="J61" s="160">
        <v>1</v>
      </c>
      <c r="K61" s="160">
        <v>0</v>
      </c>
      <c r="L61" s="160">
        <v>0</v>
      </c>
      <c r="M61" s="160">
        <v>14</v>
      </c>
      <c r="N61" s="160">
        <v>0</v>
      </c>
      <c r="O61" s="160">
        <v>1</v>
      </c>
      <c r="P61" s="161">
        <v>20</v>
      </c>
      <c r="Q61" s="18"/>
      <c r="R61" s="18"/>
      <c r="S61" s="18"/>
    </row>
    <row r="62" spans="1:19" x14ac:dyDescent="0.25">
      <c r="A62" s="138"/>
      <c r="B62" s="271" t="s">
        <v>419</v>
      </c>
      <c r="C62" s="134" t="s">
        <v>310</v>
      </c>
      <c r="D62" s="135" t="s">
        <v>338</v>
      </c>
      <c r="E62" s="136">
        <v>11</v>
      </c>
      <c r="F62" s="136">
        <v>11</v>
      </c>
      <c r="G62" s="160">
        <v>0</v>
      </c>
      <c r="H62" s="160">
        <v>0</v>
      </c>
      <c r="I62" s="160">
        <v>2</v>
      </c>
      <c r="J62" s="160">
        <v>1</v>
      </c>
      <c r="K62" s="160">
        <v>2</v>
      </c>
      <c r="L62" s="160">
        <v>0</v>
      </c>
      <c r="M62" s="160">
        <v>16</v>
      </c>
      <c r="N62" s="160">
        <v>0</v>
      </c>
      <c r="O62" s="160">
        <v>1</v>
      </c>
      <c r="P62" s="161">
        <v>22</v>
      </c>
      <c r="Q62" s="18"/>
      <c r="R62" s="18"/>
      <c r="S62" s="18"/>
    </row>
    <row r="63" spans="1:19" x14ac:dyDescent="0.25">
      <c r="A63" s="138"/>
      <c r="B63" s="271" t="s">
        <v>420</v>
      </c>
      <c r="C63" s="134" t="s">
        <v>205</v>
      </c>
      <c r="D63" s="135" t="s">
        <v>392</v>
      </c>
      <c r="E63" s="136">
        <v>1</v>
      </c>
      <c r="F63" s="136">
        <v>1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2</v>
      </c>
      <c r="N63" s="160">
        <v>0</v>
      </c>
      <c r="O63" s="160">
        <v>0</v>
      </c>
      <c r="P63" s="161">
        <v>2</v>
      </c>
      <c r="Q63" s="18"/>
      <c r="R63" s="18"/>
      <c r="S63" s="18"/>
    </row>
    <row r="64" spans="1:19" x14ac:dyDescent="0.25">
      <c r="A64" s="138"/>
      <c r="B64" s="271"/>
      <c r="C64" s="134"/>
      <c r="D64" s="135" t="s">
        <v>338</v>
      </c>
      <c r="E64" s="136">
        <v>5</v>
      </c>
      <c r="F64" s="136">
        <v>12</v>
      </c>
      <c r="G64" s="160">
        <v>0</v>
      </c>
      <c r="H64" s="160">
        <v>0</v>
      </c>
      <c r="I64" s="160">
        <v>0</v>
      </c>
      <c r="J64" s="160">
        <v>1</v>
      </c>
      <c r="K64" s="160">
        <v>0</v>
      </c>
      <c r="L64" s="160">
        <v>0</v>
      </c>
      <c r="M64" s="160">
        <v>15</v>
      </c>
      <c r="N64" s="160">
        <v>0</v>
      </c>
      <c r="O64" s="160">
        <v>1</v>
      </c>
      <c r="P64" s="161">
        <v>17</v>
      </c>
      <c r="Q64" s="18"/>
      <c r="R64" s="18"/>
      <c r="S64" s="18"/>
    </row>
    <row r="65" spans="1:19" x14ac:dyDescent="0.25">
      <c r="A65" s="138"/>
      <c r="B65" s="271" t="s">
        <v>421</v>
      </c>
      <c r="C65" s="134" t="s">
        <v>216</v>
      </c>
      <c r="D65" s="135" t="s">
        <v>392</v>
      </c>
      <c r="E65" s="136">
        <v>1</v>
      </c>
      <c r="F65" s="136">
        <v>2</v>
      </c>
      <c r="G65" s="160">
        <v>1</v>
      </c>
      <c r="H65" s="160">
        <v>0</v>
      </c>
      <c r="I65" s="160">
        <v>0</v>
      </c>
      <c r="J65" s="160">
        <v>1</v>
      </c>
      <c r="K65" s="160">
        <v>0</v>
      </c>
      <c r="L65" s="160">
        <v>0</v>
      </c>
      <c r="M65" s="160">
        <v>1</v>
      </c>
      <c r="N65" s="160">
        <v>0</v>
      </c>
      <c r="O65" s="160">
        <v>0</v>
      </c>
      <c r="P65" s="161">
        <v>3</v>
      </c>
      <c r="Q65" s="18"/>
      <c r="R65" s="18"/>
      <c r="S65" s="18"/>
    </row>
    <row r="66" spans="1:19" x14ac:dyDescent="0.25">
      <c r="A66" s="138"/>
      <c r="B66" s="271"/>
      <c r="C66" s="134"/>
      <c r="D66" s="135" t="s">
        <v>113</v>
      </c>
      <c r="E66" s="136">
        <v>2</v>
      </c>
      <c r="F66" s="136">
        <v>8</v>
      </c>
      <c r="G66" s="160">
        <v>3</v>
      </c>
      <c r="H66" s="160">
        <v>0</v>
      </c>
      <c r="I66" s="160">
        <v>1</v>
      </c>
      <c r="J66" s="160">
        <v>0</v>
      </c>
      <c r="K66" s="160">
        <v>0</v>
      </c>
      <c r="L66" s="160">
        <v>0</v>
      </c>
      <c r="M66" s="160">
        <v>6</v>
      </c>
      <c r="N66" s="160">
        <v>0</v>
      </c>
      <c r="O66" s="160">
        <v>0</v>
      </c>
      <c r="P66" s="161">
        <v>10</v>
      </c>
      <c r="Q66" s="18"/>
      <c r="R66" s="18"/>
      <c r="S66" s="18"/>
    </row>
    <row r="67" spans="1:19" x14ac:dyDescent="0.25">
      <c r="A67" s="138"/>
      <c r="B67" s="271"/>
      <c r="C67" s="134"/>
      <c r="D67" s="135" t="s">
        <v>338</v>
      </c>
      <c r="E67" s="136">
        <v>1</v>
      </c>
      <c r="F67" s="136">
        <v>6</v>
      </c>
      <c r="G67" s="160">
        <v>0</v>
      </c>
      <c r="H67" s="160">
        <v>0</v>
      </c>
      <c r="I67" s="160">
        <v>0</v>
      </c>
      <c r="J67" s="160">
        <v>0</v>
      </c>
      <c r="K67" s="160">
        <v>1</v>
      </c>
      <c r="L67" s="160">
        <v>0</v>
      </c>
      <c r="M67" s="160">
        <v>5</v>
      </c>
      <c r="N67" s="160">
        <v>0</v>
      </c>
      <c r="O67" s="160">
        <v>1</v>
      </c>
      <c r="P67" s="161">
        <v>7</v>
      </c>
      <c r="Q67" s="18"/>
      <c r="R67" s="18"/>
      <c r="S67" s="18"/>
    </row>
    <row r="68" spans="1:19" x14ac:dyDescent="0.25">
      <c r="A68" s="138"/>
      <c r="B68" s="271" t="s">
        <v>422</v>
      </c>
      <c r="C68" s="134" t="s">
        <v>318</v>
      </c>
      <c r="D68" s="135" t="s">
        <v>338</v>
      </c>
      <c r="E68" s="136">
        <v>5</v>
      </c>
      <c r="F68" s="136">
        <v>8</v>
      </c>
      <c r="G68" s="160">
        <v>1</v>
      </c>
      <c r="H68" s="160">
        <v>0</v>
      </c>
      <c r="I68" s="160">
        <v>4</v>
      </c>
      <c r="J68" s="160">
        <v>0</v>
      </c>
      <c r="K68" s="160">
        <v>0</v>
      </c>
      <c r="L68" s="160">
        <v>0</v>
      </c>
      <c r="M68" s="160">
        <v>7</v>
      </c>
      <c r="N68" s="160">
        <v>0</v>
      </c>
      <c r="O68" s="160">
        <v>1</v>
      </c>
      <c r="P68" s="161">
        <v>13</v>
      </c>
      <c r="Q68" s="18"/>
      <c r="R68" s="18"/>
      <c r="S68" s="18"/>
    </row>
    <row r="69" spans="1:19" x14ac:dyDescent="0.25">
      <c r="A69" s="22" t="s">
        <v>222</v>
      </c>
      <c r="B69" s="265"/>
      <c r="C69" s="23"/>
      <c r="D69" s="23"/>
      <c r="E69" s="24">
        <v>164</v>
      </c>
      <c r="F69" s="24">
        <v>198</v>
      </c>
      <c r="G69" s="24">
        <v>46</v>
      </c>
      <c r="H69" s="24">
        <v>0</v>
      </c>
      <c r="I69" s="24">
        <v>44</v>
      </c>
      <c r="J69" s="24">
        <v>15</v>
      </c>
      <c r="K69" s="24">
        <v>9</v>
      </c>
      <c r="L69" s="24">
        <v>0</v>
      </c>
      <c r="M69" s="24">
        <v>227</v>
      </c>
      <c r="N69" s="24">
        <v>7</v>
      </c>
      <c r="O69" s="24">
        <v>14</v>
      </c>
      <c r="P69" s="25">
        <v>362</v>
      </c>
      <c r="Q69" s="18"/>
      <c r="R69" s="18"/>
      <c r="S69" s="18"/>
    </row>
    <row r="70" spans="1:19" x14ac:dyDescent="0.25">
      <c r="A70" s="138" t="s">
        <v>20</v>
      </c>
      <c r="B70" s="271" t="s">
        <v>434</v>
      </c>
      <c r="C70" s="134" t="s">
        <v>228</v>
      </c>
      <c r="D70" s="135" t="s">
        <v>392</v>
      </c>
      <c r="E70" s="136">
        <v>6</v>
      </c>
      <c r="F70" s="136">
        <v>1</v>
      </c>
      <c r="G70" s="160">
        <v>3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3</v>
      </c>
      <c r="N70" s="160">
        <v>0</v>
      </c>
      <c r="O70" s="160">
        <v>1</v>
      </c>
      <c r="P70" s="161">
        <v>7</v>
      </c>
      <c r="Q70" s="18"/>
      <c r="R70" s="18"/>
      <c r="S70" s="18"/>
    </row>
    <row r="71" spans="1:19" x14ac:dyDescent="0.25">
      <c r="A71" s="138"/>
      <c r="B71" s="271"/>
      <c r="C71" s="134"/>
      <c r="D71" s="135" t="s">
        <v>113</v>
      </c>
      <c r="E71" s="136">
        <v>1</v>
      </c>
      <c r="F71" s="136">
        <v>3</v>
      </c>
      <c r="G71" s="160">
        <v>1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3</v>
      </c>
      <c r="N71" s="160">
        <v>0</v>
      </c>
      <c r="O71" s="160">
        <v>0</v>
      </c>
      <c r="P71" s="161">
        <v>4</v>
      </c>
      <c r="Q71" s="18"/>
      <c r="R71" s="18"/>
      <c r="S71" s="18"/>
    </row>
    <row r="72" spans="1:19" x14ac:dyDescent="0.25">
      <c r="A72" s="138"/>
      <c r="B72" s="271" t="s">
        <v>435</v>
      </c>
      <c r="C72" s="134" t="s">
        <v>263</v>
      </c>
      <c r="D72" s="135" t="s">
        <v>392</v>
      </c>
      <c r="E72" s="136">
        <v>1</v>
      </c>
      <c r="F72" s="136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1</v>
      </c>
      <c r="L72" s="160">
        <v>0</v>
      </c>
      <c r="M72" s="160">
        <v>0</v>
      </c>
      <c r="N72" s="160">
        <v>0</v>
      </c>
      <c r="O72" s="160">
        <v>0</v>
      </c>
      <c r="P72" s="161">
        <v>1</v>
      </c>
      <c r="Q72" s="18"/>
      <c r="R72" s="18"/>
      <c r="S72" s="18"/>
    </row>
    <row r="73" spans="1:19" x14ac:dyDescent="0.25">
      <c r="A73" s="138"/>
      <c r="B73" s="271"/>
      <c r="C73" s="134"/>
      <c r="D73" s="135" t="s">
        <v>113</v>
      </c>
      <c r="E73" s="136">
        <v>0</v>
      </c>
      <c r="F73" s="136">
        <v>1</v>
      </c>
      <c r="G73" s="160">
        <v>1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>
        <v>1</v>
      </c>
      <c r="Q73" s="18"/>
      <c r="R73" s="18"/>
      <c r="S73" s="18"/>
    </row>
    <row r="74" spans="1:19" x14ac:dyDescent="0.25">
      <c r="A74" s="138"/>
      <c r="B74" s="271" t="s">
        <v>436</v>
      </c>
      <c r="C74" s="134" t="s">
        <v>232</v>
      </c>
      <c r="D74" s="135" t="s">
        <v>392</v>
      </c>
      <c r="E74" s="136">
        <v>1</v>
      </c>
      <c r="F74" s="136">
        <v>2</v>
      </c>
      <c r="G74" s="160">
        <v>0</v>
      </c>
      <c r="H74" s="160">
        <v>0</v>
      </c>
      <c r="I74" s="160">
        <v>1</v>
      </c>
      <c r="J74" s="160">
        <v>0</v>
      </c>
      <c r="K74" s="160">
        <v>0</v>
      </c>
      <c r="L74" s="160">
        <v>0</v>
      </c>
      <c r="M74" s="160">
        <v>2</v>
      </c>
      <c r="N74" s="160">
        <v>0</v>
      </c>
      <c r="O74" s="160">
        <v>0</v>
      </c>
      <c r="P74" s="161">
        <v>3</v>
      </c>
      <c r="Q74" s="18"/>
      <c r="R74" s="18"/>
      <c r="S74" s="18"/>
    </row>
    <row r="75" spans="1:19" x14ac:dyDescent="0.25">
      <c r="A75" s="138"/>
      <c r="B75" s="271"/>
      <c r="C75" s="134"/>
      <c r="D75" s="135" t="s">
        <v>113</v>
      </c>
      <c r="E75" s="136">
        <v>0</v>
      </c>
      <c r="F75" s="136">
        <v>1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1</v>
      </c>
      <c r="N75" s="160">
        <v>0</v>
      </c>
      <c r="O75" s="160">
        <v>0</v>
      </c>
      <c r="P75" s="161">
        <v>1</v>
      </c>
      <c r="Q75" s="18"/>
      <c r="R75" s="18"/>
      <c r="S75" s="18"/>
    </row>
    <row r="76" spans="1:19" x14ac:dyDescent="0.25">
      <c r="A76" s="138"/>
      <c r="B76" s="271" t="s">
        <v>437</v>
      </c>
      <c r="C76" s="134" t="s">
        <v>237</v>
      </c>
      <c r="D76" s="135" t="s">
        <v>392</v>
      </c>
      <c r="E76" s="136">
        <v>2</v>
      </c>
      <c r="F76" s="136">
        <v>4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5</v>
      </c>
      <c r="N76" s="160">
        <v>1</v>
      </c>
      <c r="O76" s="160">
        <v>0</v>
      </c>
      <c r="P76" s="161">
        <v>6</v>
      </c>
      <c r="Q76" s="18"/>
      <c r="R76" s="18"/>
      <c r="S76" s="18"/>
    </row>
    <row r="77" spans="1:19" x14ac:dyDescent="0.25">
      <c r="A77" s="138"/>
      <c r="B77" s="271"/>
      <c r="C77" s="134"/>
      <c r="D77" s="135" t="s">
        <v>113</v>
      </c>
      <c r="E77" s="136">
        <v>4</v>
      </c>
      <c r="F77" s="136">
        <v>2</v>
      </c>
      <c r="G77" s="160">
        <v>3</v>
      </c>
      <c r="H77" s="160">
        <v>0</v>
      </c>
      <c r="I77" s="160">
        <v>0</v>
      </c>
      <c r="J77" s="160">
        <v>0</v>
      </c>
      <c r="K77" s="160">
        <v>1</v>
      </c>
      <c r="L77" s="160">
        <v>0</v>
      </c>
      <c r="M77" s="160">
        <v>2</v>
      </c>
      <c r="N77" s="160">
        <v>0</v>
      </c>
      <c r="O77" s="160">
        <v>0</v>
      </c>
      <c r="P77" s="161">
        <v>6</v>
      </c>
      <c r="Q77" s="18"/>
      <c r="R77" s="18"/>
      <c r="S77" s="18"/>
    </row>
    <row r="78" spans="1:19" x14ac:dyDescent="0.25">
      <c r="A78" s="138"/>
      <c r="B78" s="271" t="s">
        <v>438</v>
      </c>
      <c r="C78" s="134" t="s">
        <v>235</v>
      </c>
      <c r="D78" s="135" t="s">
        <v>113</v>
      </c>
      <c r="E78" s="136">
        <v>3</v>
      </c>
      <c r="F78" s="136">
        <v>7</v>
      </c>
      <c r="G78" s="160">
        <v>0</v>
      </c>
      <c r="H78" s="160">
        <v>0</v>
      </c>
      <c r="I78" s="160">
        <v>0</v>
      </c>
      <c r="J78" s="160">
        <v>1</v>
      </c>
      <c r="K78" s="160">
        <v>0</v>
      </c>
      <c r="L78" s="160">
        <v>0</v>
      </c>
      <c r="M78" s="160">
        <v>8</v>
      </c>
      <c r="N78" s="160">
        <v>1</v>
      </c>
      <c r="O78" s="160">
        <v>0</v>
      </c>
      <c r="P78" s="161">
        <v>10</v>
      </c>
      <c r="Q78" s="18"/>
      <c r="R78" s="18"/>
      <c r="S78" s="18"/>
    </row>
    <row r="79" spans="1:19" x14ac:dyDescent="0.25">
      <c r="A79" s="138"/>
      <c r="B79" s="271" t="s">
        <v>449</v>
      </c>
      <c r="C79" s="134" t="s">
        <v>390</v>
      </c>
      <c r="D79" s="135" t="s">
        <v>113</v>
      </c>
      <c r="E79" s="136">
        <v>1</v>
      </c>
      <c r="F79" s="136">
        <v>1</v>
      </c>
      <c r="G79" s="160">
        <v>0</v>
      </c>
      <c r="H79" s="160">
        <v>0</v>
      </c>
      <c r="I79" s="160">
        <v>1</v>
      </c>
      <c r="J79" s="160">
        <v>0</v>
      </c>
      <c r="K79" s="160">
        <v>0</v>
      </c>
      <c r="L79" s="160">
        <v>0</v>
      </c>
      <c r="M79" s="160">
        <v>1</v>
      </c>
      <c r="N79" s="160">
        <v>0</v>
      </c>
      <c r="O79" s="160">
        <v>0</v>
      </c>
      <c r="P79" s="161">
        <v>2</v>
      </c>
      <c r="Q79" s="18"/>
      <c r="R79" s="18"/>
      <c r="S79" s="18"/>
    </row>
    <row r="80" spans="1:19" x14ac:dyDescent="0.25">
      <c r="A80" s="138"/>
      <c r="B80" s="271" t="s">
        <v>441</v>
      </c>
      <c r="C80" s="134" t="s">
        <v>229</v>
      </c>
      <c r="D80" s="135" t="s">
        <v>392</v>
      </c>
      <c r="E80" s="160">
        <v>23</v>
      </c>
      <c r="F80" s="160">
        <v>24</v>
      </c>
      <c r="G80" s="160">
        <v>2</v>
      </c>
      <c r="H80" s="160">
        <v>0</v>
      </c>
      <c r="I80" s="160">
        <v>11</v>
      </c>
      <c r="J80" s="160">
        <v>1</v>
      </c>
      <c r="K80" s="160">
        <v>0</v>
      </c>
      <c r="L80" s="160">
        <v>0</v>
      </c>
      <c r="M80" s="160">
        <v>29</v>
      </c>
      <c r="N80" s="160">
        <v>3</v>
      </c>
      <c r="O80" s="160">
        <v>1</v>
      </c>
      <c r="P80" s="161">
        <v>47</v>
      </c>
      <c r="Q80" s="18"/>
      <c r="R80" s="18"/>
      <c r="S80" s="18"/>
    </row>
    <row r="81" spans="1:19" x14ac:dyDescent="0.25">
      <c r="A81" s="138"/>
      <c r="B81" s="271" t="s">
        <v>424</v>
      </c>
      <c r="C81" s="134" t="s">
        <v>233</v>
      </c>
      <c r="D81" s="135" t="s">
        <v>392</v>
      </c>
      <c r="E81" s="160">
        <v>1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1</v>
      </c>
      <c r="N81" s="160">
        <v>0</v>
      </c>
      <c r="O81" s="160">
        <v>0</v>
      </c>
      <c r="P81" s="161">
        <v>1</v>
      </c>
      <c r="Q81" s="18"/>
      <c r="R81" s="18"/>
      <c r="S81" s="18"/>
    </row>
    <row r="82" spans="1:19" x14ac:dyDescent="0.25">
      <c r="A82" s="138"/>
      <c r="B82" s="271"/>
      <c r="C82" s="134"/>
      <c r="D82" s="135" t="s">
        <v>113</v>
      </c>
      <c r="E82" s="160">
        <v>2</v>
      </c>
      <c r="F82" s="160">
        <v>1</v>
      </c>
      <c r="G82" s="160">
        <v>1</v>
      </c>
      <c r="H82" s="160">
        <v>0</v>
      </c>
      <c r="I82" s="160">
        <v>0</v>
      </c>
      <c r="J82" s="160">
        <v>0</v>
      </c>
      <c r="K82" s="160">
        <v>1</v>
      </c>
      <c r="L82" s="160">
        <v>0</v>
      </c>
      <c r="M82" s="160">
        <v>1</v>
      </c>
      <c r="N82" s="160">
        <v>0</v>
      </c>
      <c r="O82" s="160">
        <v>0</v>
      </c>
      <c r="P82" s="161">
        <v>3</v>
      </c>
      <c r="Q82" s="18"/>
      <c r="R82" s="18"/>
      <c r="S82" s="18"/>
    </row>
    <row r="83" spans="1:19" x14ac:dyDescent="0.25">
      <c r="A83" s="138"/>
      <c r="B83" s="271" t="s">
        <v>446</v>
      </c>
      <c r="C83" s="134" t="s">
        <v>231</v>
      </c>
      <c r="D83" s="135" t="s">
        <v>392</v>
      </c>
      <c r="E83" s="160">
        <v>2</v>
      </c>
      <c r="F83" s="160">
        <v>3</v>
      </c>
      <c r="G83" s="160">
        <v>3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2</v>
      </c>
      <c r="N83" s="160">
        <v>0</v>
      </c>
      <c r="O83" s="160">
        <v>0</v>
      </c>
      <c r="P83" s="161">
        <v>5</v>
      </c>
      <c r="Q83" s="18"/>
      <c r="R83" s="18"/>
      <c r="S83" s="18"/>
    </row>
    <row r="84" spans="1:19" x14ac:dyDescent="0.25">
      <c r="A84" s="138"/>
      <c r="B84" s="271"/>
      <c r="C84" s="134"/>
      <c r="D84" s="135" t="s">
        <v>113</v>
      </c>
      <c r="E84" s="160">
        <v>0</v>
      </c>
      <c r="F84" s="160">
        <v>2</v>
      </c>
      <c r="G84" s="160">
        <v>0</v>
      </c>
      <c r="H84" s="160">
        <v>0</v>
      </c>
      <c r="I84" s="160">
        <v>1</v>
      </c>
      <c r="J84" s="160">
        <v>0</v>
      </c>
      <c r="K84" s="160">
        <v>0</v>
      </c>
      <c r="L84" s="160">
        <v>0</v>
      </c>
      <c r="M84" s="160">
        <v>1</v>
      </c>
      <c r="N84" s="160">
        <v>0</v>
      </c>
      <c r="O84" s="160">
        <v>0</v>
      </c>
      <c r="P84" s="161">
        <v>2</v>
      </c>
      <c r="Q84" s="18"/>
      <c r="R84" s="18"/>
      <c r="S84" s="18"/>
    </row>
    <row r="85" spans="1:19" x14ac:dyDescent="0.25">
      <c r="A85" s="22" t="s">
        <v>239</v>
      </c>
      <c r="B85" s="265"/>
      <c r="C85" s="23"/>
      <c r="D85" s="23"/>
      <c r="E85" s="24">
        <v>47</v>
      </c>
      <c r="F85" s="24">
        <v>52</v>
      </c>
      <c r="G85" s="24">
        <v>14</v>
      </c>
      <c r="H85" s="24">
        <v>0</v>
      </c>
      <c r="I85" s="24">
        <v>14</v>
      </c>
      <c r="J85" s="24">
        <v>2</v>
      </c>
      <c r="K85" s="24">
        <v>3</v>
      </c>
      <c r="L85" s="24">
        <v>0</v>
      </c>
      <c r="M85" s="24">
        <v>59</v>
      </c>
      <c r="N85" s="24">
        <v>5</v>
      </c>
      <c r="O85" s="24">
        <v>2</v>
      </c>
      <c r="P85" s="25">
        <v>99</v>
      </c>
      <c r="Q85" s="18"/>
      <c r="R85" s="18"/>
      <c r="S85" s="18"/>
    </row>
    <row r="86" spans="1:19" x14ac:dyDescent="0.25">
      <c r="A86" s="138" t="s">
        <v>121</v>
      </c>
      <c r="B86" s="271" t="s">
        <v>423</v>
      </c>
      <c r="C86" s="134" t="s">
        <v>326</v>
      </c>
      <c r="D86" s="135" t="s">
        <v>338</v>
      </c>
      <c r="E86" s="160">
        <v>13</v>
      </c>
      <c r="F86" s="160">
        <v>6</v>
      </c>
      <c r="G86" s="160">
        <v>1</v>
      </c>
      <c r="H86" s="160">
        <v>0</v>
      </c>
      <c r="I86" s="160">
        <v>2</v>
      </c>
      <c r="J86" s="160">
        <v>0</v>
      </c>
      <c r="K86" s="160">
        <v>1</v>
      </c>
      <c r="L86" s="160">
        <v>0</v>
      </c>
      <c r="M86" s="160">
        <v>14</v>
      </c>
      <c r="N86" s="160">
        <v>1</v>
      </c>
      <c r="O86" s="160">
        <v>0</v>
      </c>
      <c r="P86" s="161">
        <v>19</v>
      </c>
      <c r="Q86" s="18"/>
      <c r="R86" s="18"/>
      <c r="S86" s="18"/>
    </row>
    <row r="87" spans="1:19" x14ac:dyDescent="0.25">
      <c r="A87" s="138"/>
      <c r="B87" s="271" t="s">
        <v>424</v>
      </c>
      <c r="C87" s="134" t="s">
        <v>233</v>
      </c>
      <c r="D87" s="135" t="s">
        <v>392</v>
      </c>
      <c r="E87" s="160">
        <v>7</v>
      </c>
      <c r="F87" s="160">
        <v>4</v>
      </c>
      <c r="G87" s="160">
        <v>8</v>
      </c>
      <c r="H87" s="160">
        <v>0</v>
      </c>
      <c r="I87" s="160">
        <v>2</v>
      </c>
      <c r="J87" s="160">
        <v>1</v>
      </c>
      <c r="K87" s="160">
        <v>0</v>
      </c>
      <c r="L87" s="160">
        <v>0</v>
      </c>
      <c r="M87" s="160">
        <v>0</v>
      </c>
      <c r="N87" s="160">
        <v>0</v>
      </c>
      <c r="O87" s="160">
        <v>0</v>
      </c>
      <c r="P87" s="161">
        <v>11</v>
      </c>
      <c r="Q87" s="18"/>
      <c r="R87" s="18"/>
      <c r="S87" s="18"/>
    </row>
    <row r="88" spans="1:19" x14ac:dyDescent="0.25">
      <c r="A88" s="138"/>
      <c r="B88" s="271"/>
      <c r="C88" s="134"/>
      <c r="D88" s="135" t="s">
        <v>113</v>
      </c>
      <c r="E88" s="160">
        <v>3</v>
      </c>
      <c r="F88" s="160">
        <v>2</v>
      </c>
      <c r="G88" s="160">
        <v>4</v>
      </c>
      <c r="H88" s="160">
        <v>0</v>
      </c>
      <c r="I88" s="160">
        <v>0</v>
      </c>
      <c r="J88" s="160">
        <v>0</v>
      </c>
      <c r="K88" s="160">
        <v>0</v>
      </c>
      <c r="L88" s="160">
        <v>0</v>
      </c>
      <c r="M88" s="160">
        <v>1</v>
      </c>
      <c r="N88" s="160">
        <v>0</v>
      </c>
      <c r="O88" s="160">
        <v>0</v>
      </c>
      <c r="P88" s="161">
        <v>5</v>
      </c>
      <c r="Q88" s="18"/>
      <c r="R88" s="18"/>
      <c r="S88" s="18"/>
    </row>
    <row r="89" spans="1:19" x14ac:dyDescent="0.25">
      <c r="A89" s="22" t="s">
        <v>251</v>
      </c>
      <c r="B89" s="265"/>
      <c r="C89" s="23"/>
      <c r="D89" s="23"/>
      <c r="E89" s="24">
        <v>23</v>
      </c>
      <c r="F89" s="24">
        <v>12</v>
      </c>
      <c r="G89" s="24">
        <v>13</v>
      </c>
      <c r="H89" s="24">
        <v>0</v>
      </c>
      <c r="I89" s="24">
        <v>4</v>
      </c>
      <c r="J89" s="24">
        <v>1</v>
      </c>
      <c r="K89" s="24">
        <v>1</v>
      </c>
      <c r="L89" s="24">
        <v>0</v>
      </c>
      <c r="M89" s="24">
        <v>15</v>
      </c>
      <c r="N89" s="24">
        <v>1</v>
      </c>
      <c r="O89" s="24">
        <v>0</v>
      </c>
      <c r="P89" s="25">
        <v>35</v>
      </c>
      <c r="Q89" s="18"/>
      <c r="R89" s="18"/>
      <c r="S89" s="18"/>
    </row>
    <row r="90" spans="1:19" customFormat="1" ht="15.75" thickBot="1" x14ac:dyDescent="0.3">
      <c r="A90" s="26" t="s">
        <v>15</v>
      </c>
      <c r="B90" s="267"/>
      <c r="C90" s="27"/>
      <c r="D90" s="27"/>
      <c r="E90" s="28">
        <v>453</v>
      </c>
      <c r="F90" s="28">
        <v>1113</v>
      </c>
      <c r="G90" s="28">
        <v>565</v>
      </c>
      <c r="H90" s="28">
        <v>0</v>
      </c>
      <c r="I90" s="28">
        <v>163</v>
      </c>
      <c r="J90" s="28">
        <v>63</v>
      </c>
      <c r="K90" s="28">
        <v>32</v>
      </c>
      <c r="L90" s="28">
        <v>0</v>
      </c>
      <c r="M90" s="28">
        <v>672</v>
      </c>
      <c r="N90" s="28">
        <v>28</v>
      </c>
      <c r="O90" s="28">
        <v>43</v>
      </c>
      <c r="P90" s="29">
        <v>1566</v>
      </c>
    </row>
  </sheetData>
  <mergeCells count="3">
    <mergeCell ref="A1:P1"/>
    <mergeCell ref="A2:P2"/>
    <mergeCell ref="A3:P3"/>
  </mergeCells>
  <conditionalFormatting sqref="R90">
    <cfRule type="cellIs" dxfId="0" priority="1" operator="equal">
      <formula>"Error"</formula>
    </cfRule>
  </conditionalFormatting>
  <hyperlinks>
    <hyperlink ref="R1" location="'Table of contents'!A1" display="Return to Table of Contents"/>
  </hyperlinks>
  <pageMargins left="0.7" right="0.7" top="0.75" bottom="0.75" header="0.3" footer="0.3"/>
  <pageSetup scale="52" fitToHeight="5" orientation="landscape" r:id="rId1"/>
  <rowBreaks count="1" manualBreakCount="1">
    <brk id="51" max="16383" man="1"/>
  </rowBreaks>
  <colBreaks count="1" manualBreakCount="1">
    <brk id="16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27"/>
  <sheetViews>
    <sheetView showGridLines="0" zoomScaleNormal="100" workbookViewId="0">
      <pane ySplit="3" topLeftCell="A34" activePane="bottomLeft" state="frozen"/>
      <selection activeCell="C34" sqref="C34"/>
      <selection pane="bottomLeft" activeCell="C34" sqref="C34"/>
    </sheetView>
  </sheetViews>
  <sheetFormatPr defaultRowHeight="15" x14ac:dyDescent="0.25"/>
  <cols>
    <col min="1" max="1" width="16.140625" style="39" customWidth="1"/>
    <col min="2" max="2" width="15.42578125" style="231" customWidth="1"/>
    <col min="3" max="3" width="86.28515625" style="39" bestFit="1" customWidth="1"/>
    <col min="7" max="7" width="25.85546875" bestFit="1" customWidth="1"/>
  </cols>
  <sheetData>
    <row r="1" spans="1:15" ht="18.75" x14ac:dyDescent="0.3">
      <c r="A1" s="352" t="s">
        <v>474</v>
      </c>
      <c r="B1" s="352"/>
      <c r="C1" s="352"/>
      <c r="D1" s="230"/>
      <c r="E1" s="230"/>
      <c r="F1" s="230"/>
      <c r="G1" s="318" t="s">
        <v>1423</v>
      </c>
      <c r="H1" s="230"/>
      <c r="I1" s="230"/>
      <c r="J1" s="230"/>
      <c r="K1" s="230"/>
      <c r="L1" s="230"/>
      <c r="M1" s="230"/>
      <c r="N1" s="230"/>
      <c r="O1" s="230"/>
    </row>
    <row r="2" spans="1:15" ht="15.75" x14ac:dyDescent="0.25">
      <c r="A2" s="353" t="s">
        <v>475</v>
      </c>
      <c r="B2" s="353"/>
      <c r="C2" s="353"/>
      <c r="D2" s="189"/>
      <c r="E2" s="189"/>
      <c r="F2" s="189"/>
      <c r="G2" s="230"/>
      <c r="H2" s="230"/>
      <c r="I2" s="230"/>
      <c r="J2" s="230"/>
      <c r="K2" s="230"/>
      <c r="L2" s="230"/>
      <c r="M2" s="230"/>
      <c r="N2" s="230"/>
      <c r="O2" s="230"/>
    </row>
    <row r="3" spans="1:15" x14ac:dyDescent="0.25">
      <c r="A3" s="19" t="s">
        <v>476</v>
      </c>
      <c r="B3" s="19" t="s">
        <v>477</v>
      </c>
      <c r="C3" s="19" t="s">
        <v>478</v>
      </c>
    </row>
    <row r="4" spans="1:15" x14ac:dyDescent="0.25">
      <c r="A4" s="39" t="s">
        <v>995</v>
      </c>
      <c r="B4" s="231" t="s">
        <v>996</v>
      </c>
      <c r="C4" s="39" t="s">
        <v>479</v>
      </c>
    </row>
    <row r="5" spans="1:15" x14ac:dyDescent="0.25">
      <c r="A5" s="39" t="s">
        <v>995</v>
      </c>
      <c r="B5" s="231" t="s">
        <v>997</v>
      </c>
      <c r="C5" s="39" t="s">
        <v>480</v>
      </c>
    </row>
    <row r="6" spans="1:15" x14ac:dyDescent="0.25">
      <c r="A6" s="39" t="s">
        <v>995</v>
      </c>
      <c r="B6" s="231" t="s">
        <v>998</v>
      </c>
      <c r="C6" s="39" t="s">
        <v>481</v>
      </c>
    </row>
    <row r="7" spans="1:15" x14ac:dyDescent="0.25">
      <c r="A7" s="39" t="s">
        <v>995</v>
      </c>
      <c r="B7" s="231" t="s">
        <v>999</v>
      </c>
      <c r="C7" s="39" t="s">
        <v>482</v>
      </c>
    </row>
    <row r="8" spans="1:15" x14ac:dyDescent="0.25">
      <c r="A8" s="39" t="s">
        <v>995</v>
      </c>
      <c r="B8" s="231" t="s">
        <v>1000</v>
      </c>
      <c r="C8" s="39" t="s">
        <v>483</v>
      </c>
    </row>
    <row r="9" spans="1:15" x14ac:dyDescent="0.25">
      <c r="A9" s="39" t="s">
        <v>995</v>
      </c>
      <c r="B9" s="231" t="s">
        <v>1001</v>
      </c>
      <c r="C9" s="39" t="s">
        <v>484</v>
      </c>
    </row>
    <row r="10" spans="1:15" x14ac:dyDescent="0.25">
      <c r="A10" s="39" t="s">
        <v>995</v>
      </c>
      <c r="B10" s="231" t="s">
        <v>1002</v>
      </c>
      <c r="C10" s="39" t="s">
        <v>485</v>
      </c>
    </row>
    <row r="11" spans="1:15" x14ac:dyDescent="0.25">
      <c r="A11" s="39" t="s">
        <v>995</v>
      </c>
      <c r="B11" s="231" t="s">
        <v>1003</v>
      </c>
      <c r="C11" s="39" t="s">
        <v>486</v>
      </c>
    </row>
    <row r="12" spans="1:15" x14ac:dyDescent="0.25">
      <c r="A12" s="39" t="s">
        <v>995</v>
      </c>
      <c r="B12" s="231" t="s">
        <v>1004</v>
      </c>
      <c r="C12" s="39" t="s">
        <v>487</v>
      </c>
    </row>
    <row r="13" spans="1:15" x14ac:dyDescent="0.25">
      <c r="A13" s="39" t="s">
        <v>995</v>
      </c>
      <c r="B13" s="231" t="s">
        <v>1005</v>
      </c>
      <c r="C13" s="39" t="s">
        <v>488</v>
      </c>
    </row>
    <row r="14" spans="1:15" x14ac:dyDescent="0.25">
      <c r="A14" s="39" t="s">
        <v>995</v>
      </c>
      <c r="B14" s="231" t="s">
        <v>1006</v>
      </c>
      <c r="C14" s="39" t="s">
        <v>489</v>
      </c>
    </row>
    <row r="15" spans="1:15" x14ac:dyDescent="0.25">
      <c r="A15" s="39" t="s">
        <v>995</v>
      </c>
      <c r="B15" s="231" t="s">
        <v>1007</v>
      </c>
      <c r="C15" s="39" t="s">
        <v>490</v>
      </c>
    </row>
    <row r="16" spans="1:15" x14ac:dyDescent="0.25">
      <c r="A16" s="39" t="s">
        <v>995</v>
      </c>
      <c r="B16" s="231" t="s">
        <v>1008</v>
      </c>
      <c r="C16" s="39" t="s">
        <v>491</v>
      </c>
    </row>
    <row r="17" spans="1:3" x14ac:dyDescent="0.25">
      <c r="A17" s="39" t="s">
        <v>995</v>
      </c>
      <c r="B17" s="231" t="s">
        <v>1009</v>
      </c>
      <c r="C17" s="39" t="s">
        <v>492</v>
      </c>
    </row>
    <row r="18" spans="1:3" x14ac:dyDescent="0.25">
      <c r="A18" s="39" t="s">
        <v>995</v>
      </c>
      <c r="B18" s="231" t="s">
        <v>1010</v>
      </c>
      <c r="C18" s="39" t="s">
        <v>493</v>
      </c>
    </row>
    <row r="19" spans="1:3" x14ac:dyDescent="0.25">
      <c r="A19" s="39" t="s">
        <v>995</v>
      </c>
      <c r="B19" s="231" t="s">
        <v>1011</v>
      </c>
      <c r="C19" s="39" t="s">
        <v>494</v>
      </c>
    </row>
    <row r="20" spans="1:3" x14ac:dyDescent="0.25">
      <c r="A20" s="39" t="s">
        <v>995</v>
      </c>
      <c r="B20" s="231" t="s">
        <v>1012</v>
      </c>
      <c r="C20" s="39" t="s">
        <v>495</v>
      </c>
    </row>
    <row r="21" spans="1:3" x14ac:dyDescent="0.25">
      <c r="A21" s="39" t="s">
        <v>995</v>
      </c>
      <c r="B21" s="231" t="s">
        <v>1013</v>
      </c>
      <c r="C21" s="39" t="s">
        <v>496</v>
      </c>
    </row>
    <row r="22" spans="1:3" x14ac:dyDescent="0.25">
      <c r="A22" s="39" t="s">
        <v>995</v>
      </c>
      <c r="B22" s="231" t="s">
        <v>1014</v>
      </c>
      <c r="C22" s="39" t="s">
        <v>497</v>
      </c>
    </row>
    <row r="23" spans="1:3" x14ac:dyDescent="0.25">
      <c r="A23" s="39" t="s">
        <v>995</v>
      </c>
      <c r="B23" s="231" t="s">
        <v>1015</v>
      </c>
      <c r="C23" s="39" t="s">
        <v>498</v>
      </c>
    </row>
    <row r="24" spans="1:3" x14ac:dyDescent="0.25">
      <c r="A24" s="39" t="s">
        <v>995</v>
      </c>
      <c r="B24" s="231" t="s">
        <v>1016</v>
      </c>
      <c r="C24" s="39" t="s">
        <v>499</v>
      </c>
    </row>
    <row r="25" spans="1:3" x14ac:dyDescent="0.25">
      <c r="A25" s="39" t="s">
        <v>995</v>
      </c>
      <c r="B25" s="231" t="s">
        <v>1017</v>
      </c>
      <c r="C25" s="39" t="s">
        <v>500</v>
      </c>
    </row>
    <row r="26" spans="1:3" x14ac:dyDescent="0.25">
      <c r="A26" s="39" t="s">
        <v>995</v>
      </c>
      <c r="B26" s="231" t="s">
        <v>1018</v>
      </c>
      <c r="C26" s="39" t="s">
        <v>501</v>
      </c>
    </row>
    <row r="27" spans="1:3" x14ac:dyDescent="0.25">
      <c r="A27" s="39" t="s">
        <v>40</v>
      </c>
      <c r="B27" s="231" t="s">
        <v>1019</v>
      </c>
      <c r="C27" s="39" t="s">
        <v>502</v>
      </c>
    </row>
    <row r="28" spans="1:3" x14ac:dyDescent="0.25">
      <c r="A28" s="39" t="s">
        <v>40</v>
      </c>
      <c r="B28" s="231" t="s">
        <v>1020</v>
      </c>
      <c r="C28" s="39" t="s">
        <v>503</v>
      </c>
    </row>
    <row r="29" spans="1:3" x14ac:dyDescent="0.25">
      <c r="A29" s="39" t="s">
        <v>40</v>
      </c>
      <c r="B29" s="231" t="s">
        <v>397</v>
      </c>
      <c r="C29" s="39" t="s">
        <v>504</v>
      </c>
    </row>
    <row r="30" spans="1:3" x14ac:dyDescent="0.25">
      <c r="A30" s="39" t="s">
        <v>40</v>
      </c>
      <c r="B30" s="231" t="s">
        <v>1021</v>
      </c>
      <c r="C30" s="39" t="s">
        <v>505</v>
      </c>
    </row>
    <row r="31" spans="1:3" x14ac:dyDescent="0.25">
      <c r="A31" s="39" t="s">
        <v>40</v>
      </c>
      <c r="B31" s="231" t="s">
        <v>1022</v>
      </c>
      <c r="C31" s="39" t="s">
        <v>506</v>
      </c>
    </row>
    <row r="32" spans="1:3" x14ac:dyDescent="0.25">
      <c r="A32" s="39" t="s">
        <v>40</v>
      </c>
      <c r="B32" s="231" t="s">
        <v>1023</v>
      </c>
      <c r="C32" s="39" t="s">
        <v>507</v>
      </c>
    </row>
    <row r="33" spans="1:3" x14ac:dyDescent="0.25">
      <c r="A33" s="39" t="s">
        <v>40</v>
      </c>
      <c r="B33" s="231" t="s">
        <v>1024</v>
      </c>
      <c r="C33" s="39" t="s">
        <v>508</v>
      </c>
    </row>
    <row r="34" spans="1:3" x14ac:dyDescent="0.25">
      <c r="A34" s="39" t="s">
        <v>40</v>
      </c>
      <c r="B34" s="231" t="s">
        <v>1025</v>
      </c>
      <c r="C34" s="39" t="s">
        <v>509</v>
      </c>
    </row>
    <row r="35" spans="1:3" x14ac:dyDescent="0.25">
      <c r="A35" s="39" t="s">
        <v>40</v>
      </c>
      <c r="B35" s="231" t="s">
        <v>1026</v>
      </c>
      <c r="C35" s="39" t="s">
        <v>510</v>
      </c>
    </row>
    <row r="36" spans="1:3" x14ac:dyDescent="0.25">
      <c r="A36" s="39" t="s">
        <v>90</v>
      </c>
      <c r="B36" s="231" t="s">
        <v>1027</v>
      </c>
      <c r="C36" s="39" t="s">
        <v>511</v>
      </c>
    </row>
    <row r="37" spans="1:3" x14ac:dyDescent="0.25">
      <c r="A37" s="39" t="s">
        <v>44</v>
      </c>
      <c r="B37" s="231" t="s">
        <v>458</v>
      </c>
      <c r="C37" s="39" t="s">
        <v>512</v>
      </c>
    </row>
    <row r="38" spans="1:3" x14ac:dyDescent="0.25">
      <c r="A38" s="39">
        <v>10</v>
      </c>
      <c r="B38" s="231" t="s">
        <v>1028</v>
      </c>
      <c r="C38" s="39" t="s">
        <v>513</v>
      </c>
    </row>
    <row r="39" spans="1:3" x14ac:dyDescent="0.25">
      <c r="A39" s="39">
        <v>11</v>
      </c>
      <c r="B39" s="231" t="s">
        <v>398</v>
      </c>
      <c r="C39" s="39" t="s">
        <v>514</v>
      </c>
    </row>
    <row r="40" spans="1:3" x14ac:dyDescent="0.25">
      <c r="A40" s="39">
        <v>11</v>
      </c>
      <c r="B40" s="231" t="s">
        <v>1029</v>
      </c>
      <c r="C40" s="39" t="s">
        <v>515</v>
      </c>
    </row>
    <row r="41" spans="1:3" x14ac:dyDescent="0.25">
      <c r="A41" s="39">
        <v>11</v>
      </c>
      <c r="B41" s="231" t="s">
        <v>1030</v>
      </c>
      <c r="C41" s="39" t="s">
        <v>516</v>
      </c>
    </row>
    <row r="42" spans="1:3" x14ac:dyDescent="0.25">
      <c r="A42" s="39">
        <v>11</v>
      </c>
      <c r="B42" s="231" t="s">
        <v>1031</v>
      </c>
      <c r="C42" s="39" t="s">
        <v>517</v>
      </c>
    </row>
    <row r="43" spans="1:3" x14ac:dyDescent="0.25">
      <c r="A43" s="39">
        <v>11</v>
      </c>
      <c r="B43" s="231" t="s">
        <v>1032</v>
      </c>
      <c r="C43" s="39" t="s">
        <v>518</v>
      </c>
    </row>
    <row r="44" spans="1:3" x14ac:dyDescent="0.25">
      <c r="A44" s="39">
        <v>11</v>
      </c>
      <c r="B44" s="231" t="s">
        <v>1033</v>
      </c>
      <c r="C44" s="39" t="s">
        <v>519</v>
      </c>
    </row>
    <row r="45" spans="1:3" x14ac:dyDescent="0.25">
      <c r="A45" s="39">
        <v>11</v>
      </c>
      <c r="B45" s="231" t="s">
        <v>1034</v>
      </c>
      <c r="C45" s="39" t="s">
        <v>520</v>
      </c>
    </row>
    <row r="46" spans="1:3" x14ac:dyDescent="0.25">
      <c r="A46" s="39">
        <v>11</v>
      </c>
      <c r="B46" s="231" t="s">
        <v>1035</v>
      </c>
      <c r="C46" s="39" t="s">
        <v>521</v>
      </c>
    </row>
    <row r="47" spans="1:3" x14ac:dyDescent="0.25">
      <c r="A47" s="39">
        <v>11</v>
      </c>
      <c r="B47" s="231" t="s">
        <v>1036</v>
      </c>
      <c r="C47" s="39" t="s">
        <v>522</v>
      </c>
    </row>
    <row r="48" spans="1:3" x14ac:dyDescent="0.25">
      <c r="A48" s="39">
        <v>11</v>
      </c>
      <c r="B48" s="231" t="s">
        <v>1037</v>
      </c>
      <c r="C48" s="39" t="s">
        <v>523</v>
      </c>
    </row>
    <row r="49" spans="1:3" x14ac:dyDescent="0.25">
      <c r="A49" s="39">
        <v>11</v>
      </c>
      <c r="B49" s="231" t="s">
        <v>399</v>
      </c>
      <c r="C49" s="39" t="s">
        <v>524</v>
      </c>
    </row>
    <row r="50" spans="1:3" x14ac:dyDescent="0.25">
      <c r="A50" s="39">
        <v>11</v>
      </c>
      <c r="B50" s="231" t="s">
        <v>1038</v>
      </c>
      <c r="C50" s="39" t="s">
        <v>525</v>
      </c>
    </row>
    <row r="51" spans="1:3" x14ac:dyDescent="0.25">
      <c r="A51" s="39">
        <v>11</v>
      </c>
      <c r="B51" s="231" t="s">
        <v>1039</v>
      </c>
      <c r="C51" s="39" t="s">
        <v>526</v>
      </c>
    </row>
    <row r="52" spans="1:3" x14ac:dyDescent="0.25">
      <c r="A52" s="39">
        <v>11</v>
      </c>
      <c r="B52" s="231" t="s">
        <v>1040</v>
      </c>
      <c r="C52" s="39" t="s">
        <v>527</v>
      </c>
    </row>
    <row r="53" spans="1:3" x14ac:dyDescent="0.25">
      <c r="A53" s="39">
        <v>11</v>
      </c>
      <c r="B53" s="231" t="s">
        <v>1041</v>
      </c>
      <c r="C53" s="39" t="s">
        <v>528</v>
      </c>
    </row>
    <row r="54" spans="1:3" x14ac:dyDescent="0.25">
      <c r="A54" s="39">
        <v>11</v>
      </c>
      <c r="B54" s="231" t="s">
        <v>1042</v>
      </c>
      <c r="C54" s="39" t="s">
        <v>529</v>
      </c>
    </row>
    <row r="55" spans="1:3" x14ac:dyDescent="0.25">
      <c r="A55" s="39">
        <v>11</v>
      </c>
      <c r="B55" s="231" t="s">
        <v>1043</v>
      </c>
      <c r="C55" s="39" t="s">
        <v>530</v>
      </c>
    </row>
    <row r="56" spans="1:3" x14ac:dyDescent="0.25">
      <c r="A56" s="39">
        <v>11</v>
      </c>
      <c r="B56" s="231" t="s">
        <v>1044</v>
      </c>
      <c r="C56" s="39" t="s">
        <v>531</v>
      </c>
    </row>
    <row r="57" spans="1:3" x14ac:dyDescent="0.25">
      <c r="A57" s="39">
        <v>11</v>
      </c>
      <c r="B57" s="231" t="s">
        <v>1045</v>
      </c>
      <c r="C57" s="39" t="s">
        <v>532</v>
      </c>
    </row>
    <row r="58" spans="1:3" x14ac:dyDescent="0.25">
      <c r="A58" s="39">
        <v>11</v>
      </c>
      <c r="B58" s="231" t="s">
        <v>1046</v>
      </c>
      <c r="C58" s="39" t="s">
        <v>533</v>
      </c>
    </row>
    <row r="59" spans="1:3" x14ac:dyDescent="0.25">
      <c r="A59" s="39">
        <v>11</v>
      </c>
      <c r="B59" s="231" t="s">
        <v>1047</v>
      </c>
      <c r="C59" s="39" t="s">
        <v>534</v>
      </c>
    </row>
    <row r="60" spans="1:3" x14ac:dyDescent="0.25">
      <c r="A60" s="39">
        <v>11</v>
      </c>
      <c r="B60" s="231" t="s">
        <v>1048</v>
      </c>
      <c r="C60" s="39" t="s">
        <v>535</v>
      </c>
    </row>
    <row r="61" spans="1:3" x14ac:dyDescent="0.25">
      <c r="A61" s="39">
        <v>11</v>
      </c>
      <c r="B61" s="231" t="s">
        <v>1049</v>
      </c>
      <c r="C61" s="39" t="s">
        <v>536</v>
      </c>
    </row>
    <row r="62" spans="1:3" x14ac:dyDescent="0.25">
      <c r="A62" s="39">
        <v>11</v>
      </c>
      <c r="B62" s="231" t="s">
        <v>1050</v>
      </c>
      <c r="C62" s="39" t="s">
        <v>537</v>
      </c>
    </row>
    <row r="63" spans="1:3" x14ac:dyDescent="0.25">
      <c r="A63" s="39">
        <v>11</v>
      </c>
      <c r="B63" s="231" t="s">
        <v>1051</v>
      </c>
      <c r="C63" s="39" t="s">
        <v>538</v>
      </c>
    </row>
    <row r="64" spans="1:3" x14ac:dyDescent="0.25">
      <c r="A64" s="39">
        <v>11</v>
      </c>
      <c r="B64" s="231" t="s">
        <v>1052</v>
      </c>
      <c r="C64" s="39" t="s">
        <v>539</v>
      </c>
    </row>
    <row r="65" spans="1:3" x14ac:dyDescent="0.25">
      <c r="A65" s="39">
        <v>13</v>
      </c>
      <c r="B65" s="231" t="s">
        <v>425</v>
      </c>
      <c r="C65" s="39" t="s">
        <v>540</v>
      </c>
    </row>
    <row r="66" spans="1:3" x14ac:dyDescent="0.25">
      <c r="A66" s="39">
        <v>13</v>
      </c>
      <c r="B66" s="231" t="s">
        <v>426</v>
      </c>
      <c r="C66" s="39" t="s">
        <v>541</v>
      </c>
    </row>
    <row r="67" spans="1:3" x14ac:dyDescent="0.25">
      <c r="A67" s="39">
        <v>13</v>
      </c>
      <c r="B67" s="231" t="s">
        <v>1053</v>
      </c>
      <c r="C67" s="39" t="s">
        <v>542</v>
      </c>
    </row>
    <row r="68" spans="1:3" x14ac:dyDescent="0.25">
      <c r="A68" s="39">
        <v>14</v>
      </c>
      <c r="B68" s="231" t="s">
        <v>1054</v>
      </c>
      <c r="C68" s="39" t="s">
        <v>543</v>
      </c>
    </row>
    <row r="69" spans="1:3" x14ac:dyDescent="0.25">
      <c r="A69" s="39">
        <v>14</v>
      </c>
      <c r="B69" s="231" t="s">
        <v>1055</v>
      </c>
      <c r="C69" s="39" t="s">
        <v>544</v>
      </c>
    </row>
    <row r="70" spans="1:3" x14ac:dyDescent="0.25">
      <c r="A70" s="39">
        <v>14</v>
      </c>
      <c r="B70" s="231" t="s">
        <v>1056</v>
      </c>
      <c r="C70" s="39" t="s">
        <v>545</v>
      </c>
    </row>
    <row r="71" spans="1:3" x14ac:dyDescent="0.25">
      <c r="A71" s="39">
        <v>14</v>
      </c>
      <c r="B71" s="231" t="s">
        <v>1057</v>
      </c>
      <c r="C71" s="39" t="s">
        <v>546</v>
      </c>
    </row>
    <row r="72" spans="1:3" x14ac:dyDescent="0.25">
      <c r="A72" s="39">
        <v>14</v>
      </c>
      <c r="B72" s="231" t="s">
        <v>1058</v>
      </c>
      <c r="C72" s="39" t="s">
        <v>547</v>
      </c>
    </row>
    <row r="73" spans="1:3" x14ac:dyDescent="0.25">
      <c r="A73" s="39">
        <v>14</v>
      </c>
      <c r="B73" s="231" t="s">
        <v>400</v>
      </c>
      <c r="C73" s="39" t="s">
        <v>548</v>
      </c>
    </row>
    <row r="74" spans="1:3" x14ac:dyDescent="0.25">
      <c r="A74" s="39">
        <v>14</v>
      </c>
      <c r="B74" s="231" t="s">
        <v>1059</v>
      </c>
      <c r="C74" s="39" t="s">
        <v>549</v>
      </c>
    </row>
    <row r="75" spans="1:3" x14ac:dyDescent="0.25">
      <c r="A75" s="39">
        <v>14</v>
      </c>
      <c r="B75" s="231" t="s">
        <v>401</v>
      </c>
      <c r="C75" s="39" t="s">
        <v>550</v>
      </c>
    </row>
    <row r="76" spans="1:3" x14ac:dyDescent="0.25">
      <c r="A76" s="39">
        <v>14</v>
      </c>
      <c r="B76" s="231" t="s">
        <v>1060</v>
      </c>
      <c r="C76" s="39" t="s">
        <v>551</v>
      </c>
    </row>
    <row r="77" spans="1:3" x14ac:dyDescent="0.25">
      <c r="A77" s="39">
        <v>14</v>
      </c>
      <c r="B77" s="231" t="s">
        <v>1061</v>
      </c>
      <c r="C77" s="39" t="s">
        <v>552</v>
      </c>
    </row>
    <row r="78" spans="1:3" x14ac:dyDescent="0.25">
      <c r="A78" s="39">
        <v>14</v>
      </c>
      <c r="B78" s="231" t="s">
        <v>402</v>
      </c>
      <c r="C78" s="39" t="s">
        <v>553</v>
      </c>
    </row>
    <row r="79" spans="1:3" x14ac:dyDescent="0.25">
      <c r="A79" s="39">
        <v>14</v>
      </c>
      <c r="B79" s="231" t="s">
        <v>1062</v>
      </c>
      <c r="C79" s="39" t="s">
        <v>554</v>
      </c>
    </row>
    <row r="80" spans="1:3" x14ac:dyDescent="0.25">
      <c r="A80" s="39">
        <v>14</v>
      </c>
      <c r="B80" s="231" t="s">
        <v>1063</v>
      </c>
      <c r="C80" s="39" t="s">
        <v>555</v>
      </c>
    </row>
    <row r="81" spans="1:3" x14ac:dyDescent="0.25">
      <c r="A81" s="39">
        <v>14</v>
      </c>
      <c r="B81" s="231" t="s">
        <v>1064</v>
      </c>
      <c r="C81" s="39" t="s">
        <v>556</v>
      </c>
    </row>
    <row r="82" spans="1:3" x14ac:dyDescent="0.25">
      <c r="A82" s="39">
        <v>14</v>
      </c>
      <c r="B82" s="231" t="s">
        <v>1065</v>
      </c>
      <c r="C82" s="39" t="s">
        <v>557</v>
      </c>
    </row>
    <row r="83" spans="1:3" x14ac:dyDescent="0.25">
      <c r="A83" s="39">
        <v>14</v>
      </c>
      <c r="B83" s="231" t="s">
        <v>1066</v>
      </c>
      <c r="C83" s="39" t="s">
        <v>558</v>
      </c>
    </row>
    <row r="84" spans="1:3" x14ac:dyDescent="0.25">
      <c r="A84" s="39">
        <v>14</v>
      </c>
      <c r="B84" s="231" t="s">
        <v>427</v>
      </c>
      <c r="C84" s="39" t="s">
        <v>559</v>
      </c>
    </row>
    <row r="85" spans="1:3" x14ac:dyDescent="0.25">
      <c r="A85" s="39">
        <v>14</v>
      </c>
      <c r="B85" s="231" t="s">
        <v>1067</v>
      </c>
      <c r="C85" s="39" t="s">
        <v>560</v>
      </c>
    </row>
    <row r="86" spans="1:3" x14ac:dyDescent="0.25">
      <c r="A86" s="39">
        <v>14</v>
      </c>
      <c r="B86" s="231" t="s">
        <v>1068</v>
      </c>
      <c r="C86" s="39" t="s">
        <v>561</v>
      </c>
    </row>
    <row r="87" spans="1:3" x14ac:dyDescent="0.25">
      <c r="A87" s="39">
        <v>14</v>
      </c>
      <c r="B87" s="231" t="s">
        <v>1069</v>
      </c>
      <c r="C87" s="39" t="s">
        <v>562</v>
      </c>
    </row>
    <row r="88" spans="1:3" x14ac:dyDescent="0.25">
      <c r="A88" s="39">
        <v>14</v>
      </c>
      <c r="B88" s="231" t="s">
        <v>403</v>
      </c>
      <c r="C88" s="39" t="s">
        <v>563</v>
      </c>
    </row>
    <row r="89" spans="1:3" x14ac:dyDescent="0.25">
      <c r="A89" s="39">
        <v>14</v>
      </c>
      <c r="B89" s="231" t="s">
        <v>1070</v>
      </c>
      <c r="C89" s="39" t="s">
        <v>564</v>
      </c>
    </row>
    <row r="90" spans="1:3" x14ac:dyDescent="0.25">
      <c r="A90" s="39">
        <v>14</v>
      </c>
      <c r="B90" s="231" t="s">
        <v>1071</v>
      </c>
      <c r="C90" s="39" t="s">
        <v>565</v>
      </c>
    </row>
    <row r="91" spans="1:3" x14ac:dyDescent="0.25">
      <c r="A91" s="39">
        <v>14</v>
      </c>
      <c r="B91" s="231" t="s">
        <v>1072</v>
      </c>
      <c r="C91" s="39" t="s">
        <v>566</v>
      </c>
    </row>
    <row r="92" spans="1:3" x14ac:dyDescent="0.25">
      <c r="A92" s="39">
        <v>14</v>
      </c>
      <c r="B92" s="231" t="s">
        <v>1073</v>
      </c>
      <c r="C92" s="39" t="s">
        <v>567</v>
      </c>
    </row>
    <row r="93" spans="1:3" x14ac:dyDescent="0.25">
      <c r="A93" s="39">
        <v>14</v>
      </c>
      <c r="B93" s="231" t="s">
        <v>1074</v>
      </c>
      <c r="C93" s="39" t="s">
        <v>568</v>
      </c>
    </row>
    <row r="94" spans="1:3" x14ac:dyDescent="0.25">
      <c r="A94" s="39">
        <v>14</v>
      </c>
      <c r="B94" s="231" t="s">
        <v>1075</v>
      </c>
      <c r="C94" s="39" t="s">
        <v>569</v>
      </c>
    </row>
    <row r="95" spans="1:3" x14ac:dyDescent="0.25">
      <c r="A95" s="39">
        <v>14</v>
      </c>
      <c r="B95" s="231" t="s">
        <v>460</v>
      </c>
      <c r="C95" s="39" t="s">
        <v>570</v>
      </c>
    </row>
    <row r="96" spans="1:3" x14ac:dyDescent="0.25">
      <c r="A96" s="39">
        <v>14</v>
      </c>
      <c r="B96" s="231" t="s">
        <v>1076</v>
      </c>
      <c r="C96" s="39" t="s">
        <v>571</v>
      </c>
    </row>
    <row r="97" spans="1:3" x14ac:dyDescent="0.25">
      <c r="A97" s="39">
        <v>14</v>
      </c>
      <c r="B97" s="231" t="s">
        <v>404</v>
      </c>
      <c r="C97" s="39" t="s">
        <v>572</v>
      </c>
    </row>
    <row r="98" spans="1:3" x14ac:dyDescent="0.25">
      <c r="A98" s="39">
        <v>14</v>
      </c>
      <c r="B98" s="231" t="s">
        <v>1077</v>
      </c>
      <c r="C98" s="39" t="s">
        <v>573</v>
      </c>
    </row>
    <row r="99" spans="1:3" x14ac:dyDescent="0.25">
      <c r="A99" s="39">
        <v>14</v>
      </c>
      <c r="B99" s="231" t="s">
        <v>1078</v>
      </c>
      <c r="C99" s="39" t="s">
        <v>574</v>
      </c>
    </row>
    <row r="100" spans="1:3" x14ac:dyDescent="0.25">
      <c r="A100" s="39">
        <v>14</v>
      </c>
      <c r="B100" s="231" t="s">
        <v>1079</v>
      </c>
      <c r="C100" s="39" t="s">
        <v>575</v>
      </c>
    </row>
    <row r="101" spans="1:3" x14ac:dyDescent="0.25">
      <c r="A101" s="39">
        <v>14</v>
      </c>
      <c r="B101" s="231" t="s">
        <v>1080</v>
      </c>
      <c r="C101" s="39" t="s">
        <v>576</v>
      </c>
    </row>
    <row r="102" spans="1:3" x14ac:dyDescent="0.25">
      <c r="A102" s="39">
        <v>14</v>
      </c>
      <c r="B102" s="231" t="s">
        <v>1081</v>
      </c>
      <c r="C102" s="39" t="s">
        <v>577</v>
      </c>
    </row>
    <row r="103" spans="1:3" x14ac:dyDescent="0.25">
      <c r="A103" s="39">
        <v>14</v>
      </c>
      <c r="B103" s="231" t="s">
        <v>1082</v>
      </c>
      <c r="C103" s="39" t="s">
        <v>578</v>
      </c>
    </row>
    <row r="104" spans="1:3" x14ac:dyDescent="0.25">
      <c r="A104" s="39">
        <v>14</v>
      </c>
      <c r="B104" s="231" t="s">
        <v>452</v>
      </c>
      <c r="C104" s="39" t="s">
        <v>579</v>
      </c>
    </row>
    <row r="105" spans="1:3" x14ac:dyDescent="0.25">
      <c r="A105" s="39">
        <v>14</v>
      </c>
      <c r="B105" s="231" t="s">
        <v>1083</v>
      </c>
      <c r="C105" s="39" t="s">
        <v>580</v>
      </c>
    </row>
    <row r="106" spans="1:3" x14ac:dyDescent="0.25">
      <c r="A106" s="39">
        <v>14</v>
      </c>
      <c r="B106" s="231" t="s">
        <v>462</v>
      </c>
      <c r="C106" s="39" t="s">
        <v>581</v>
      </c>
    </row>
    <row r="107" spans="1:3" x14ac:dyDescent="0.25">
      <c r="A107" s="39">
        <v>14</v>
      </c>
      <c r="B107" s="231" t="s">
        <v>1084</v>
      </c>
      <c r="C107" s="39" t="s">
        <v>582</v>
      </c>
    </row>
    <row r="108" spans="1:3" x14ac:dyDescent="0.25">
      <c r="A108" s="39">
        <v>14</v>
      </c>
      <c r="B108" s="231" t="s">
        <v>1085</v>
      </c>
      <c r="C108" s="39" t="s">
        <v>583</v>
      </c>
    </row>
    <row r="109" spans="1:3" x14ac:dyDescent="0.25">
      <c r="A109" s="39">
        <v>14</v>
      </c>
      <c r="B109" s="231" t="s">
        <v>405</v>
      </c>
      <c r="C109" s="39" t="s">
        <v>584</v>
      </c>
    </row>
    <row r="110" spans="1:3" x14ac:dyDescent="0.25">
      <c r="A110" s="39">
        <v>14</v>
      </c>
      <c r="B110" s="231" t="s">
        <v>428</v>
      </c>
      <c r="C110" s="39" t="s">
        <v>585</v>
      </c>
    </row>
    <row r="111" spans="1:3" x14ac:dyDescent="0.25">
      <c r="A111" s="39">
        <v>14</v>
      </c>
      <c r="B111" s="231" t="s">
        <v>1086</v>
      </c>
      <c r="C111" s="39" t="s">
        <v>586</v>
      </c>
    </row>
    <row r="112" spans="1:3" x14ac:dyDescent="0.25">
      <c r="A112" s="39">
        <v>14</v>
      </c>
      <c r="B112" s="231" t="s">
        <v>1087</v>
      </c>
      <c r="C112" s="39" t="s">
        <v>587</v>
      </c>
    </row>
    <row r="113" spans="1:3" x14ac:dyDescent="0.25">
      <c r="A113" s="39">
        <v>14</v>
      </c>
      <c r="B113" s="231" t="s">
        <v>1088</v>
      </c>
      <c r="C113" s="39" t="s">
        <v>588</v>
      </c>
    </row>
    <row r="114" spans="1:3" x14ac:dyDescent="0.25">
      <c r="A114" s="39">
        <v>14</v>
      </c>
      <c r="B114" s="231" t="s">
        <v>1089</v>
      </c>
      <c r="C114" s="39" t="s">
        <v>589</v>
      </c>
    </row>
    <row r="115" spans="1:3" x14ac:dyDescent="0.25">
      <c r="A115" s="39">
        <v>14</v>
      </c>
      <c r="B115" s="231" t="s">
        <v>1090</v>
      </c>
      <c r="C115" s="39" t="s">
        <v>590</v>
      </c>
    </row>
    <row r="116" spans="1:3" x14ac:dyDescent="0.25">
      <c r="A116" s="39">
        <v>14</v>
      </c>
      <c r="B116" s="231" t="s">
        <v>1091</v>
      </c>
      <c r="C116" s="39" t="s">
        <v>591</v>
      </c>
    </row>
    <row r="117" spans="1:3" x14ac:dyDescent="0.25">
      <c r="A117" s="39">
        <v>14</v>
      </c>
      <c r="B117" s="231" t="s">
        <v>1092</v>
      </c>
      <c r="C117" s="39" t="s">
        <v>592</v>
      </c>
    </row>
    <row r="118" spans="1:3" x14ac:dyDescent="0.25">
      <c r="A118" s="39">
        <v>14</v>
      </c>
      <c r="B118" s="231" t="s">
        <v>1093</v>
      </c>
      <c r="C118" s="39" t="s">
        <v>593</v>
      </c>
    </row>
    <row r="119" spans="1:3" x14ac:dyDescent="0.25">
      <c r="A119" s="39">
        <v>14</v>
      </c>
      <c r="B119" s="231" t="s">
        <v>1094</v>
      </c>
      <c r="C119" s="39" t="s">
        <v>594</v>
      </c>
    </row>
    <row r="120" spans="1:3" x14ac:dyDescent="0.25">
      <c r="A120" s="39">
        <v>14</v>
      </c>
      <c r="B120" s="231" t="s">
        <v>429</v>
      </c>
      <c r="C120" s="39" t="s">
        <v>595</v>
      </c>
    </row>
    <row r="121" spans="1:3" x14ac:dyDescent="0.25">
      <c r="A121" s="39">
        <v>15</v>
      </c>
      <c r="B121" s="231" t="s">
        <v>430</v>
      </c>
      <c r="C121" s="39" t="s">
        <v>596</v>
      </c>
    </row>
    <row r="122" spans="1:3" x14ac:dyDescent="0.25">
      <c r="A122" s="39">
        <v>15</v>
      </c>
      <c r="B122" s="231" t="s">
        <v>1095</v>
      </c>
      <c r="C122" s="39" t="s">
        <v>597</v>
      </c>
    </row>
    <row r="123" spans="1:3" x14ac:dyDescent="0.25">
      <c r="A123" s="39">
        <v>15</v>
      </c>
      <c r="B123" s="231" t="s">
        <v>1096</v>
      </c>
      <c r="C123" s="39" t="s">
        <v>598</v>
      </c>
    </row>
    <row r="124" spans="1:3" x14ac:dyDescent="0.25">
      <c r="A124" s="39">
        <v>15</v>
      </c>
      <c r="B124" s="231" t="s">
        <v>406</v>
      </c>
      <c r="C124" s="39" t="s">
        <v>599</v>
      </c>
    </row>
    <row r="125" spans="1:3" x14ac:dyDescent="0.25">
      <c r="A125" s="39">
        <v>15</v>
      </c>
      <c r="B125" s="231" t="s">
        <v>1097</v>
      </c>
      <c r="C125" s="39" t="s">
        <v>600</v>
      </c>
    </row>
    <row r="126" spans="1:3" x14ac:dyDescent="0.25">
      <c r="A126" s="39">
        <v>15</v>
      </c>
      <c r="B126" s="231" t="s">
        <v>1098</v>
      </c>
      <c r="C126" s="39" t="s">
        <v>601</v>
      </c>
    </row>
    <row r="127" spans="1:3" x14ac:dyDescent="0.25">
      <c r="A127" s="39">
        <v>15</v>
      </c>
      <c r="B127" s="231" t="s">
        <v>1099</v>
      </c>
      <c r="C127" s="39" t="s">
        <v>602</v>
      </c>
    </row>
    <row r="128" spans="1:3" x14ac:dyDescent="0.25">
      <c r="A128" s="39">
        <v>15</v>
      </c>
      <c r="B128" s="231" t="s">
        <v>407</v>
      </c>
      <c r="C128" s="39" t="s">
        <v>603</v>
      </c>
    </row>
    <row r="129" spans="1:3" x14ac:dyDescent="0.25">
      <c r="A129" s="39">
        <v>15</v>
      </c>
      <c r="B129" s="231" t="s">
        <v>1100</v>
      </c>
      <c r="C129" s="39" t="s">
        <v>604</v>
      </c>
    </row>
    <row r="130" spans="1:3" x14ac:dyDescent="0.25">
      <c r="A130" s="39">
        <v>15</v>
      </c>
      <c r="B130" s="231" t="s">
        <v>408</v>
      </c>
      <c r="C130" s="39" t="s">
        <v>605</v>
      </c>
    </row>
    <row r="131" spans="1:3" x14ac:dyDescent="0.25">
      <c r="A131" s="39">
        <v>15</v>
      </c>
      <c r="B131" s="231" t="s">
        <v>1101</v>
      </c>
      <c r="C131" s="39" t="s">
        <v>606</v>
      </c>
    </row>
    <row r="132" spans="1:3" x14ac:dyDescent="0.25">
      <c r="A132" s="39">
        <v>15</v>
      </c>
      <c r="B132" s="231" t="s">
        <v>1102</v>
      </c>
      <c r="C132" s="39" t="s">
        <v>607</v>
      </c>
    </row>
    <row r="133" spans="1:3" x14ac:dyDescent="0.25">
      <c r="A133" s="39">
        <v>15</v>
      </c>
      <c r="B133" s="231" t="s">
        <v>1103</v>
      </c>
      <c r="C133" s="39" t="s">
        <v>608</v>
      </c>
    </row>
    <row r="134" spans="1:3" x14ac:dyDescent="0.25">
      <c r="A134" s="39">
        <v>15</v>
      </c>
      <c r="B134" s="231" t="s">
        <v>1104</v>
      </c>
      <c r="C134" s="39" t="s">
        <v>609</v>
      </c>
    </row>
    <row r="135" spans="1:3" x14ac:dyDescent="0.25">
      <c r="A135" s="39">
        <v>15</v>
      </c>
      <c r="B135" s="231" t="s">
        <v>1105</v>
      </c>
      <c r="C135" s="39" t="s">
        <v>610</v>
      </c>
    </row>
    <row r="136" spans="1:3" x14ac:dyDescent="0.25">
      <c r="A136" s="39">
        <v>15</v>
      </c>
      <c r="B136" s="231" t="s">
        <v>1106</v>
      </c>
      <c r="C136" s="39" t="s">
        <v>611</v>
      </c>
    </row>
    <row r="137" spans="1:3" x14ac:dyDescent="0.25">
      <c r="A137" s="39">
        <v>15</v>
      </c>
      <c r="B137" s="231" t="s">
        <v>1107</v>
      </c>
      <c r="C137" s="39" t="s">
        <v>612</v>
      </c>
    </row>
    <row r="138" spans="1:3" x14ac:dyDescent="0.25">
      <c r="A138" s="39">
        <v>15</v>
      </c>
      <c r="B138" s="231" t="s">
        <v>1108</v>
      </c>
      <c r="C138" s="39" t="s">
        <v>613</v>
      </c>
    </row>
    <row r="139" spans="1:3" x14ac:dyDescent="0.25">
      <c r="A139" s="39">
        <v>15</v>
      </c>
      <c r="B139" s="231" t="s">
        <v>1109</v>
      </c>
      <c r="C139" s="39" t="s">
        <v>614</v>
      </c>
    </row>
    <row r="140" spans="1:3" x14ac:dyDescent="0.25">
      <c r="A140" s="39">
        <v>15</v>
      </c>
      <c r="B140" s="231" t="s">
        <v>431</v>
      </c>
      <c r="C140" s="39" t="s">
        <v>615</v>
      </c>
    </row>
    <row r="141" spans="1:3" x14ac:dyDescent="0.25">
      <c r="A141" s="39">
        <v>15</v>
      </c>
      <c r="B141" s="231" t="s">
        <v>1110</v>
      </c>
      <c r="C141" s="39" t="s">
        <v>616</v>
      </c>
    </row>
    <row r="142" spans="1:3" x14ac:dyDescent="0.25">
      <c r="A142" s="39">
        <v>15</v>
      </c>
      <c r="B142" s="231" t="s">
        <v>1111</v>
      </c>
      <c r="C142" s="39" t="s">
        <v>617</v>
      </c>
    </row>
    <row r="143" spans="1:3" x14ac:dyDescent="0.25">
      <c r="A143" s="39">
        <v>15</v>
      </c>
      <c r="B143" s="231" t="s">
        <v>1112</v>
      </c>
      <c r="C143" s="39" t="s">
        <v>618</v>
      </c>
    </row>
    <row r="144" spans="1:3" x14ac:dyDescent="0.25">
      <c r="A144" s="39">
        <v>15</v>
      </c>
      <c r="B144" s="231" t="s">
        <v>409</v>
      </c>
      <c r="C144" s="39" t="s">
        <v>619</v>
      </c>
    </row>
    <row r="145" spans="1:3" x14ac:dyDescent="0.25">
      <c r="A145" s="39">
        <v>15</v>
      </c>
      <c r="B145" s="231" t="s">
        <v>410</v>
      </c>
      <c r="C145" s="39" t="s">
        <v>620</v>
      </c>
    </row>
    <row r="146" spans="1:3" x14ac:dyDescent="0.25">
      <c r="A146" s="39">
        <v>15</v>
      </c>
      <c r="B146" s="231" t="s">
        <v>1113</v>
      </c>
      <c r="C146" s="39" t="s">
        <v>621</v>
      </c>
    </row>
    <row r="147" spans="1:3" x14ac:dyDescent="0.25">
      <c r="A147" s="39">
        <v>15</v>
      </c>
      <c r="B147" s="231" t="s">
        <v>1114</v>
      </c>
      <c r="C147" s="39" t="s">
        <v>622</v>
      </c>
    </row>
    <row r="148" spans="1:3" x14ac:dyDescent="0.25">
      <c r="A148" s="39">
        <v>15</v>
      </c>
      <c r="B148" s="231" t="s">
        <v>1115</v>
      </c>
      <c r="C148" s="39" t="s">
        <v>623</v>
      </c>
    </row>
    <row r="149" spans="1:3" x14ac:dyDescent="0.25">
      <c r="A149" s="39">
        <v>15</v>
      </c>
      <c r="B149" s="231" t="s">
        <v>411</v>
      </c>
      <c r="C149" s="39" t="s">
        <v>624</v>
      </c>
    </row>
    <row r="150" spans="1:3" x14ac:dyDescent="0.25">
      <c r="A150" s="39">
        <v>15</v>
      </c>
      <c r="B150" s="231" t="s">
        <v>1116</v>
      </c>
      <c r="C150" s="39" t="s">
        <v>625</v>
      </c>
    </row>
    <row r="151" spans="1:3" x14ac:dyDescent="0.25">
      <c r="A151" s="39">
        <v>15</v>
      </c>
      <c r="B151" s="231" t="s">
        <v>1117</v>
      </c>
      <c r="C151" s="39" t="s">
        <v>626</v>
      </c>
    </row>
    <row r="152" spans="1:3" x14ac:dyDescent="0.25">
      <c r="A152" s="39">
        <v>15</v>
      </c>
      <c r="B152" s="231" t="s">
        <v>1118</v>
      </c>
      <c r="C152" s="39" t="s">
        <v>627</v>
      </c>
    </row>
    <row r="153" spans="1:3" x14ac:dyDescent="0.25">
      <c r="A153" s="39">
        <v>15</v>
      </c>
      <c r="B153" s="231" t="s">
        <v>1119</v>
      </c>
      <c r="C153" s="39" t="s">
        <v>628</v>
      </c>
    </row>
    <row r="154" spans="1:3" x14ac:dyDescent="0.25">
      <c r="A154" s="39">
        <v>15</v>
      </c>
      <c r="B154" s="231" t="s">
        <v>1120</v>
      </c>
      <c r="C154" s="39" t="s">
        <v>629</v>
      </c>
    </row>
    <row r="155" spans="1:3" x14ac:dyDescent="0.25">
      <c r="A155" s="39">
        <v>15</v>
      </c>
      <c r="B155" s="231" t="s">
        <v>1121</v>
      </c>
      <c r="C155" s="39" t="s">
        <v>630</v>
      </c>
    </row>
    <row r="156" spans="1:3" x14ac:dyDescent="0.25">
      <c r="A156" s="39">
        <v>15</v>
      </c>
      <c r="B156" s="231" t="s">
        <v>1122</v>
      </c>
      <c r="C156" s="39" t="s">
        <v>631</v>
      </c>
    </row>
    <row r="157" spans="1:3" x14ac:dyDescent="0.25">
      <c r="A157" s="39">
        <v>15</v>
      </c>
      <c r="B157" s="231" t="s">
        <v>412</v>
      </c>
      <c r="C157" s="39" t="s">
        <v>632</v>
      </c>
    </row>
    <row r="158" spans="1:3" x14ac:dyDescent="0.25">
      <c r="A158" s="39">
        <v>15</v>
      </c>
      <c r="B158" s="231" t="s">
        <v>1123</v>
      </c>
      <c r="C158" s="39" t="s">
        <v>633</v>
      </c>
    </row>
    <row r="159" spans="1:3" x14ac:dyDescent="0.25">
      <c r="A159" s="39">
        <v>15</v>
      </c>
      <c r="B159" s="231" t="s">
        <v>1124</v>
      </c>
      <c r="C159" s="39" t="s">
        <v>634</v>
      </c>
    </row>
    <row r="160" spans="1:3" x14ac:dyDescent="0.25">
      <c r="A160" s="39">
        <v>15</v>
      </c>
      <c r="B160" s="231" t="s">
        <v>1125</v>
      </c>
      <c r="C160" s="39" t="s">
        <v>635</v>
      </c>
    </row>
    <row r="161" spans="1:3" x14ac:dyDescent="0.25">
      <c r="A161" s="39">
        <v>15</v>
      </c>
      <c r="B161" s="231" t="s">
        <v>1126</v>
      </c>
      <c r="C161" s="39" t="s">
        <v>636</v>
      </c>
    </row>
    <row r="162" spans="1:3" x14ac:dyDescent="0.25">
      <c r="A162" s="39">
        <v>15</v>
      </c>
      <c r="B162" s="231" t="s">
        <v>413</v>
      </c>
      <c r="C162" s="39" t="s">
        <v>637</v>
      </c>
    </row>
    <row r="163" spans="1:3" x14ac:dyDescent="0.25">
      <c r="A163" s="39">
        <v>15</v>
      </c>
      <c r="B163" s="231" t="s">
        <v>1127</v>
      </c>
      <c r="C163" s="39" t="s">
        <v>638</v>
      </c>
    </row>
    <row r="164" spans="1:3" x14ac:dyDescent="0.25">
      <c r="A164" s="39">
        <v>15</v>
      </c>
      <c r="B164" s="231" t="s">
        <v>1128</v>
      </c>
      <c r="C164" s="39" t="s">
        <v>639</v>
      </c>
    </row>
    <row r="165" spans="1:3" x14ac:dyDescent="0.25">
      <c r="A165" s="39">
        <v>15</v>
      </c>
      <c r="B165" s="231" t="s">
        <v>1129</v>
      </c>
      <c r="C165" s="39" t="s">
        <v>640</v>
      </c>
    </row>
    <row r="166" spans="1:3" x14ac:dyDescent="0.25">
      <c r="A166" s="39">
        <v>15</v>
      </c>
      <c r="B166" s="231" t="s">
        <v>1130</v>
      </c>
      <c r="C166" s="39" t="s">
        <v>641</v>
      </c>
    </row>
    <row r="167" spans="1:3" x14ac:dyDescent="0.25">
      <c r="A167" s="39">
        <v>15</v>
      </c>
      <c r="B167" s="231" t="s">
        <v>414</v>
      </c>
      <c r="C167" s="39" t="s">
        <v>642</v>
      </c>
    </row>
    <row r="168" spans="1:3" x14ac:dyDescent="0.25">
      <c r="A168" s="39">
        <v>15</v>
      </c>
      <c r="B168" s="231" t="s">
        <v>1131</v>
      </c>
      <c r="C168" s="39" t="s">
        <v>643</v>
      </c>
    </row>
    <row r="169" spans="1:3" x14ac:dyDescent="0.25">
      <c r="A169" s="39">
        <v>15</v>
      </c>
      <c r="B169" s="231" t="s">
        <v>1132</v>
      </c>
      <c r="C169" s="39" t="s">
        <v>644</v>
      </c>
    </row>
    <row r="170" spans="1:3" x14ac:dyDescent="0.25">
      <c r="A170" s="39">
        <v>15</v>
      </c>
      <c r="B170" s="231" t="s">
        <v>1133</v>
      </c>
      <c r="C170" s="39" t="s">
        <v>645</v>
      </c>
    </row>
    <row r="171" spans="1:3" x14ac:dyDescent="0.25">
      <c r="A171" s="39">
        <v>15</v>
      </c>
      <c r="B171" s="231" t="s">
        <v>1134</v>
      </c>
      <c r="C171" s="39" t="s">
        <v>646</v>
      </c>
    </row>
    <row r="172" spans="1:3" x14ac:dyDescent="0.25">
      <c r="A172" s="39">
        <v>15</v>
      </c>
      <c r="B172" s="231" t="s">
        <v>1135</v>
      </c>
      <c r="C172" s="39" t="s">
        <v>647</v>
      </c>
    </row>
    <row r="173" spans="1:3" x14ac:dyDescent="0.25">
      <c r="A173" s="39">
        <v>15</v>
      </c>
      <c r="B173" s="231" t="s">
        <v>1136</v>
      </c>
      <c r="C173" s="39" t="s">
        <v>648</v>
      </c>
    </row>
    <row r="174" spans="1:3" x14ac:dyDescent="0.25">
      <c r="A174" s="39">
        <v>15</v>
      </c>
      <c r="B174" s="231" t="s">
        <v>1137</v>
      </c>
      <c r="C174" s="39" t="s">
        <v>649</v>
      </c>
    </row>
    <row r="175" spans="1:3" x14ac:dyDescent="0.25">
      <c r="A175" s="39">
        <v>15</v>
      </c>
      <c r="B175" s="231" t="s">
        <v>1138</v>
      </c>
      <c r="C175" s="39" t="s">
        <v>650</v>
      </c>
    </row>
    <row r="176" spans="1:3" x14ac:dyDescent="0.25">
      <c r="A176" s="39">
        <v>15</v>
      </c>
      <c r="B176" s="231" t="s">
        <v>1139</v>
      </c>
      <c r="C176" s="39" t="s">
        <v>651</v>
      </c>
    </row>
    <row r="177" spans="1:3" x14ac:dyDescent="0.25">
      <c r="A177" s="39">
        <v>15</v>
      </c>
      <c r="B177" s="231" t="s">
        <v>1140</v>
      </c>
      <c r="C177" s="39" t="s">
        <v>652</v>
      </c>
    </row>
    <row r="178" spans="1:3" x14ac:dyDescent="0.25">
      <c r="A178" s="39">
        <v>15</v>
      </c>
      <c r="B178" s="231" t="s">
        <v>1141</v>
      </c>
      <c r="C178" s="39" t="s">
        <v>653</v>
      </c>
    </row>
    <row r="179" spans="1:3" x14ac:dyDescent="0.25">
      <c r="A179" s="39">
        <v>15</v>
      </c>
      <c r="B179" s="231" t="s">
        <v>432</v>
      </c>
      <c r="C179" s="39" t="s">
        <v>654</v>
      </c>
    </row>
    <row r="180" spans="1:3" x14ac:dyDescent="0.25">
      <c r="A180" s="39">
        <v>15</v>
      </c>
      <c r="B180" s="231" t="s">
        <v>1142</v>
      </c>
      <c r="C180" s="39" t="s">
        <v>655</v>
      </c>
    </row>
    <row r="181" spans="1:3" x14ac:dyDescent="0.25">
      <c r="A181" s="39">
        <v>15</v>
      </c>
      <c r="B181" s="231" t="s">
        <v>1143</v>
      </c>
      <c r="C181" s="39" t="s">
        <v>656</v>
      </c>
    </row>
    <row r="182" spans="1:3" x14ac:dyDescent="0.25">
      <c r="A182" s="39">
        <v>15</v>
      </c>
      <c r="B182" s="231" t="s">
        <v>1144</v>
      </c>
      <c r="C182" s="39" t="s">
        <v>657</v>
      </c>
    </row>
    <row r="183" spans="1:3" x14ac:dyDescent="0.25">
      <c r="A183" s="39">
        <v>15</v>
      </c>
      <c r="B183" s="231" t="s">
        <v>454</v>
      </c>
      <c r="C183" s="39" t="s">
        <v>658</v>
      </c>
    </row>
    <row r="184" spans="1:3" x14ac:dyDescent="0.25">
      <c r="A184" s="39">
        <v>15</v>
      </c>
      <c r="B184" s="231" t="s">
        <v>1145</v>
      </c>
      <c r="C184" s="39" t="s">
        <v>659</v>
      </c>
    </row>
    <row r="185" spans="1:3" x14ac:dyDescent="0.25">
      <c r="A185" s="39">
        <v>26</v>
      </c>
      <c r="B185" s="231" t="s">
        <v>415</v>
      </c>
      <c r="C185" s="39" t="s">
        <v>660</v>
      </c>
    </row>
    <row r="186" spans="1:3" x14ac:dyDescent="0.25">
      <c r="A186" s="39">
        <v>26</v>
      </c>
      <c r="B186" s="231" t="s">
        <v>1146</v>
      </c>
      <c r="C186" s="39" t="s">
        <v>661</v>
      </c>
    </row>
    <row r="187" spans="1:3" x14ac:dyDescent="0.25">
      <c r="A187" s="39">
        <v>26</v>
      </c>
      <c r="B187" s="231" t="s">
        <v>447</v>
      </c>
      <c r="C187" s="39" t="s">
        <v>662</v>
      </c>
    </row>
    <row r="188" spans="1:3" x14ac:dyDescent="0.25">
      <c r="A188" s="39">
        <v>26</v>
      </c>
      <c r="B188" s="231" t="s">
        <v>1147</v>
      </c>
      <c r="C188" s="39" t="s">
        <v>663</v>
      </c>
    </row>
    <row r="189" spans="1:3" x14ac:dyDescent="0.25">
      <c r="A189" s="39">
        <v>26</v>
      </c>
      <c r="B189" s="231" t="s">
        <v>433</v>
      </c>
      <c r="C189" s="39" t="s">
        <v>664</v>
      </c>
    </row>
    <row r="190" spans="1:3" x14ac:dyDescent="0.25">
      <c r="A190" s="39">
        <v>26</v>
      </c>
      <c r="B190" s="231" t="s">
        <v>1148</v>
      </c>
      <c r="C190" s="39" t="s">
        <v>665</v>
      </c>
    </row>
    <row r="191" spans="1:3" x14ac:dyDescent="0.25">
      <c r="A191" s="39">
        <v>26</v>
      </c>
      <c r="B191" s="231" t="s">
        <v>1149</v>
      </c>
      <c r="C191" s="39" t="s">
        <v>666</v>
      </c>
    </row>
    <row r="192" spans="1:3" x14ac:dyDescent="0.25">
      <c r="A192" s="39">
        <v>26</v>
      </c>
      <c r="B192" s="231" t="s">
        <v>1150</v>
      </c>
      <c r="C192" s="39" t="s">
        <v>667</v>
      </c>
    </row>
    <row r="193" spans="1:3" x14ac:dyDescent="0.25">
      <c r="A193" s="39">
        <v>26</v>
      </c>
      <c r="B193" s="231" t="s">
        <v>1151</v>
      </c>
      <c r="C193" s="39" t="s">
        <v>668</v>
      </c>
    </row>
    <row r="194" spans="1:3" x14ac:dyDescent="0.25">
      <c r="A194" s="39">
        <v>26</v>
      </c>
      <c r="B194" s="231" t="s">
        <v>1152</v>
      </c>
      <c r="C194" s="39" t="s">
        <v>669</v>
      </c>
    </row>
    <row r="195" spans="1:3" x14ac:dyDescent="0.25">
      <c r="A195" s="39">
        <v>26</v>
      </c>
      <c r="B195" s="231" t="s">
        <v>434</v>
      </c>
      <c r="C195" s="39" t="s">
        <v>670</v>
      </c>
    </row>
    <row r="196" spans="1:3" x14ac:dyDescent="0.25">
      <c r="A196" s="39">
        <v>26</v>
      </c>
      <c r="B196" s="231" t="s">
        <v>1153</v>
      </c>
      <c r="C196" s="39" t="s">
        <v>671</v>
      </c>
    </row>
    <row r="197" spans="1:3" x14ac:dyDescent="0.25">
      <c r="A197" s="39">
        <v>26</v>
      </c>
      <c r="B197" s="231" t="s">
        <v>1154</v>
      </c>
      <c r="C197" s="39" t="s">
        <v>672</v>
      </c>
    </row>
    <row r="198" spans="1:3" x14ac:dyDescent="0.25">
      <c r="A198" s="39">
        <v>26</v>
      </c>
      <c r="B198" s="231" t="s">
        <v>1155</v>
      </c>
      <c r="C198" s="39" t="s">
        <v>673</v>
      </c>
    </row>
    <row r="199" spans="1:3" x14ac:dyDescent="0.25">
      <c r="A199" s="39">
        <v>26</v>
      </c>
      <c r="B199" s="231" t="s">
        <v>1156</v>
      </c>
      <c r="C199" s="39" t="s">
        <v>674</v>
      </c>
    </row>
    <row r="200" spans="1:3" x14ac:dyDescent="0.25">
      <c r="A200" s="39">
        <v>26</v>
      </c>
      <c r="B200" s="231" t="s">
        <v>1157</v>
      </c>
      <c r="C200" s="39" t="s">
        <v>675</v>
      </c>
    </row>
    <row r="201" spans="1:3" x14ac:dyDescent="0.25">
      <c r="A201" s="39">
        <v>26</v>
      </c>
      <c r="B201" s="231" t="s">
        <v>1158</v>
      </c>
      <c r="C201" s="39" t="s">
        <v>676</v>
      </c>
    </row>
    <row r="202" spans="1:3" x14ac:dyDescent="0.25">
      <c r="A202" s="39">
        <v>26</v>
      </c>
      <c r="B202" s="231" t="s">
        <v>1159</v>
      </c>
      <c r="C202" s="39" t="s">
        <v>677</v>
      </c>
    </row>
    <row r="203" spans="1:3" x14ac:dyDescent="0.25">
      <c r="A203" s="39">
        <v>26</v>
      </c>
      <c r="B203" s="231" t="s">
        <v>435</v>
      </c>
      <c r="C203" s="39" t="s">
        <v>678</v>
      </c>
    </row>
    <row r="204" spans="1:3" x14ac:dyDescent="0.25">
      <c r="A204" s="39">
        <v>26</v>
      </c>
      <c r="B204" s="231" t="s">
        <v>1160</v>
      </c>
      <c r="C204" s="39" t="s">
        <v>679</v>
      </c>
    </row>
    <row r="205" spans="1:3" x14ac:dyDescent="0.25">
      <c r="A205" s="39">
        <v>26</v>
      </c>
      <c r="B205" s="231" t="s">
        <v>1161</v>
      </c>
      <c r="C205" s="39" t="s">
        <v>680</v>
      </c>
    </row>
    <row r="206" spans="1:3" x14ac:dyDescent="0.25">
      <c r="A206" s="39">
        <v>26</v>
      </c>
      <c r="B206" s="231" t="s">
        <v>1162</v>
      </c>
      <c r="C206" s="39" t="s">
        <v>681</v>
      </c>
    </row>
    <row r="207" spans="1:3" x14ac:dyDescent="0.25">
      <c r="A207" s="39">
        <v>26</v>
      </c>
      <c r="B207" s="231" t="s">
        <v>1163</v>
      </c>
      <c r="C207" s="39" t="s">
        <v>682</v>
      </c>
    </row>
    <row r="208" spans="1:3" x14ac:dyDescent="0.25">
      <c r="A208" s="39">
        <v>26</v>
      </c>
      <c r="B208" s="231" t="s">
        <v>1164</v>
      </c>
      <c r="C208" s="39" t="s">
        <v>683</v>
      </c>
    </row>
    <row r="209" spans="1:3" x14ac:dyDescent="0.25">
      <c r="A209" s="39">
        <v>26</v>
      </c>
      <c r="B209" s="231" t="s">
        <v>1165</v>
      </c>
      <c r="C209" s="39" t="s">
        <v>684</v>
      </c>
    </row>
    <row r="210" spans="1:3" x14ac:dyDescent="0.25">
      <c r="A210" s="39">
        <v>26</v>
      </c>
      <c r="B210" s="231" t="s">
        <v>1166</v>
      </c>
      <c r="C210" s="39" t="s">
        <v>685</v>
      </c>
    </row>
    <row r="211" spans="1:3" x14ac:dyDescent="0.25">
      <c r="A211" s="39">
        <v>26</v>
      </c>
      <c r="B211" s="231" t="s">
        <v>1167</v>
      </c>
      <c r="C211" s="39" t="s">
        <v>686</v>
      </c>
    </row>
    <row r="212" spans="1:3" x14ac:dyDescent="0.25">
      <c r="A212" s="39">
        <v>26</v>
      </c>
      <c r="B212" s="231" t="s">
        <v>1168</v>
      </c>
      <c r="C212" s="39" t="s">
        <v>687</v>
      </c>
    </row>
    <row r="213" spans="1:3" x14ac:dyDescent="0.25">
      <c r="A213" s="39">
        <v>26</v>
      </c>
      <c r="B213" s="231" t="s">
        <v>436</v>
      </c>
      <c r="C213" s="39" t="s">
        <v>688</v>
      </c>
    </row>
    <row r="214" spans="1:3" x14ac:dyDescent="0.25">
      <c r="A214" s="39">
        <v>26</v>
      </c>
      <c r="B214" s="231" t="s">
        <v>1169</v>
      </c>
      <c r="C214" s="39" t="s">
        <v>689</v>
      </c>
    </row>
    <row r="215" spans="1:3" x14ac:dyDescent="0.25">
      <c r="A215" s="39">
        <v>26</v>
      </c>
      <c r="B215" s="231" t="s">
        <v>1170</v>
      </c>
      <c r="C215" s="39" t="s">
        <v>690</v>
      </c>
    </row>
    <row r="216" spans="1:3" x14ac:dyDescent="0.25">
      <c r="A216" s="39">
        <v>26</v>
      </c>
      <c r="B216" s="231" t="s">
        <v>1171</v>
      </c>
      <c r="C216" s="39" t="s">
        <v>691</v>
      </c>
    </row>
    <row r="217" spans="1:3" x14ac:dyDescent="0.25">
      <c r="A217" s="39">
        <v>26</v>
      </c>
      <c r="B217" s="231" t="s">
        <v>1172</v>
      </c>
      <c r="C217" s="39" t="s">
        <v>692</v>
      </c>
    </row>
    <row r="218" spans="1:3" x14ac:dyDescent="0.25">
      <c r="A218" s="39">
        <v>26</v>
      </c>
      <c r="B218" s="231" t="s">
        <v>1173</v>
      </c>
      <c r="C218" s="39" t="s">
        <v>693</v>
      </c>
    </row>
    <row r="219" spans="1:3" x14ac:dyDescent="0.25">
      <c r="A219" s="39">
        <v>26</v>
      </c>
      <c r="B219" s="231" t="s">
        <v>1174</v>
      </c>
      <c r="C219" s="39" t="s">
        <v>694</v>
      </c>
    </row>
    <row r="220" spans="1:3" x14ac:dyDescent="0.25">
      <c r="A220" s="39">
        <v>26</v>
      </c>
      <c r="B220" s="231" t="s">
        <v>1175</v>
      </c>
      <c r="C220" s="39" t="s">
        <v>695</v>
      </c>
    </row>
    <row r="221" spans="1:3" x14ac:dyDescent="0.25">
      <c r="A221" s="39">
        <v>26</v>
      </c>
      <c r="B221" s="231" t="s">
        <v>1176</v>
      </c>
      <c r="C221" s="39" t="s">
        <v>696</v>
      </c>
    </row>
    <row r="222" spans="1:3" x14ac:dyDescent="0.25">
      <c r="A222" s="39">
        <v>26</v>
      </c>
      <c r="B222" s="231" t="s">
        <v>1177</v>
      </c>
      <c r="C222" s="39" t="s">
        <v>697</v>
      </c>
    </row>
    <row r="223" spans="1:3" x14ac:dyDescent="0.25">
      <c r="A223" s="39">
        <v>26</v>
      </c>
      <c r="B223" s="231" t="s">
        <v>1178</v>
      </c>
      <c r="C223" s="39" t="s">
        <v>698</v>
      </c>
    </row>
    <row r="224" spans="1:3" x14ac:dyDescent="0.25">
      <c r="A224" s="39">
        <v>26</v>
      </c>
      <c r="B224" s="231" t="s">
        <v>1179</v>
      </c>
      <c r="C224" s="39" t="s">
        <v>699</v>
      </c>
    </row>
    <row r="225" spans="1:3" x14ac:dyDescent="0.25">
      <c r="A225" s="39">
        <v>26</v>
      </c>
      <c r="B225" s="231" t="s">
        <v>1180</v>
      </c>
      <c r="C225" s="39" t="s">
        <v>700</v>
      </c>
    </row>
    <row r="226" spans="1:3" x14ac:dyDescent="0.25">
      <c r="A226" s="39">
        <v>26</v>
      </c>
      <c r="B226" s="231" t="s">
        <v>1181</v>
      </c>
      <c r="C226" s="39" t="s">
        <v>701</v>
      </c>
    </row>
    <row r="227" spans="1:3" x14ac:dyDescent="0.25">
      <c r="A227" s="39">
        <v>26</v>
      </c>
      <c r="B227" s="231" t="s">
        <v>1182</v>
      </c>
      <c r="C227" s="39" t="s">
        <v>702</v>
      </c>
    </row>
    <row r="228" spans="1:3" x14ac:dyDescent="0.25">
      <c r="A228" s="39">
        <v>26</v>
      </c>
      <c r="B228" s="231" t="s">
        <v>1183</v>
      </c>
      <c r="C228" s="39" t="s">
        <v>703</v>
      </c>
    </row>
    <row r="229" spans="1:3" x14ac:dyDescent="0.25">
      <c r="A229" s="39">
        <v>26</v>
      </c>
      <c r="B229" s="231" t="s">
        <v>1184</v>
      </c>
      <c r="C229" s="39" t="s">
        <v>704</v>
      </c>
    </row>
    <row r="230" spans="1:3" x14ac:dyDescent="0.25">
      <c r="A230" s="39">
        <v>26</v>
      </c>
      <c r="B230" s="231" t="s">
        <v>437</v>
      </c>
      <c r="C230" s="39" t="s">
        <v>705</v>
      </c>
    </row>
    <row r="231" spans="1:3" x14ac:dyDescent="0.25">
      <c r="A231" s="39">
        <v>26</v>
      </c>
      <c r="B231" s="231" t="s">
        <v>1185</v>
      </c>
      <c r="C231" s="39" t="s">
        <v>706</v>
      </c>
    </row>
    <row r="232" spans="1:3" x14ac:dyDescent="0.25">
      <c r="A232" s="39">
        <v>26</v>
      </c>
      <c r="B232" s="231" t="s">
        <v>1186</v>
      </c>
      <c r="C232" s="39" t="s">
        <v>707</v>
      </c>
    </row>
    <row r="233" spans="1:3" x14ac:dyDescent="0.25">
      <c r="A233" s="39">
        <v>26</v>
      </c>
      <c r="B233" s="231" t="s">
        <v>1187</v>
      </c>
      <c r="C233" s="39" t="s">
        <v>708</v>
      </c>
    </row>
    <row r="234" spans="1:3" x14ac:dyDescent="0.25">
      <c r="A234" s="39">
        <v>26</v>
      </c>
      <c r="B234" s="231" t="s">
        <v>1188</v>
      </c>
      <c r="C234" s="39" t="s">
        <v>709</v>
      </c>
    </row>
    <row r="235" spans="1:3" x14ac:dyDescent="0.25">
      <c r="A235" s="39">
        <v>26</v>
      </c>
      <c r="B235" s="231" t="s">
        <v>1189</v>
      </c>
      <c r="C235" s="39" t="s">
        <v>710</v>
      </c>
    </row>
    <row r="236" spans="1:3" x14ac:dyDescent="0.25">
      <c r="A236" s="39">
        <v>26</v>
      </c>
      <c r="B236" s="231" t="s">
        <v>1190</v>
      </c>
      <c r="C236" s="39" t="s">
        <v>711</v>
      </c>
    </row>
    <row r="237" spans="1:3" x14ac:dyDescent="0.25">
      <c r="A237" s="39">
        <v>26</v>
      </c>
      <c r="B237" s="231" t="s">
        <v>1191</v>
      </c>
      <c r="C237" s="39" t="s">
        <v>712</v>
      </c>
    </row>
    <row r="238" spans="1:3" x14ac:dyDescent="0.25">
      <c r="A238" s="39">
        <v>26</v>
      </c>
      <c r="B238" s="231" t="s">
        <v>448</v>
      </c>
      <c r="C238" s="39" t="s">
        <v>713</v>
      </c>
    </row>
    <row r="239" spans="1:3" x14ac:dyDescent="0.25">
      <c r="A239" s="39">
        <v>26</v>
      </c>
      <c r="B239" s="231" t="s">
        <v>438</v>
      </c>
      <c r="C239" s="39" t="s">
        <v>714</v>
      </c>
    </row>
    <row r="240" spans="1:3" x14ac:dyDescent="0.25">
      <c r="A240" s="39">
        <v>26</v>
      </c>
      <c r="B240" s="231" t="s">
        <v>1192</v>
      </c>
      <c r="C240" s="39" t="s">
        <v>715</v>
      </c>
    </row>
    <row r="241" spans="1:3" x14ac:dyDescent="0.25">
      <c r="A241" s="39">
        <v>26</v>
      </c>
      <c r="B241" s="231" t="s">
        <v>1193</v>
      </c>
      <c r="C241" s="39" t="s">
        <v>716</v>
      </c>
    </row>
    <row r="242" spans="1:3" x14ac:dyDescent="0.25">
      <c r="A242" s="39">
        <v>26</v>
      </c>
      <c r="B242" s="231" t="s">
        <v>1194</v>
      </c>
      <c r="C242" s="39" t="s">
        <v>717</v>
      </c>
    </row>
    <row r="243" spans="1:3" x14ac:dyDescent="0.25">
      <c r="A243" s="39">
        <v>26</v>
      </c>
      <c r="B243" s="231" t="s">
        <v>1195</v>
      </c>
      <c r="C243" s="39" t="s">
        <v>718</v>
      </c>
    </row>
    <row r="244" spans="1:3" x14ac:dyDescent="0.25">
      <c r="A244" s="39">
        <v>26</v>
      </c>
      <c r="B244" s="231" t="s">
        <v>1196</v>
      </c>
      <c r="C244" s="39" t="s">
        <v>719</v>
      </c>
    </row>
    <row r="245" spans="1:3" x14ac:dyDescent="0.25">
      <c r="A245" s="39">
        <v>26</v>
      </c>
      <c r="B245" s="231" t="s">
        <v>1197</v>
      </c>
      <c r="C245" s="39" t="s">
        <v>720</v>
      </c>
    </row>
    <row r="246" spans="1:3" x14ac:dyDescent="0.25">
      <c r="A246" s="39">
        <v>26</v>
      </c>
      <c r="B246" s="231" t="s">
        <v>439</v>
      </c>
      <c r="C246" s="39" t="s">
        <v>721</v>
      </c>
    </row>
    <row r="247" spans="1:3" x14ac:dyDescent="0.25">
      <c r="A247" s="39">
        <v>26</v>
      </c>
      <c r="B247" s="231" t="s">
        <v>464</v>
      </c>
      <c r="C247" s="39" t="s">
        <v>722</v>
      </c>
    </row>
    <row r="248" spans="1:3" x14ac:dyDescent="0.25">
      <c r="A248" s="39">
        <v>26</v>
      </c>
      <c r="B248" s="231" t="s">
        <v>1198</v>
      </c>
      <c r="C248" s="39" t="s">
        <v>723</v>
      </c>
    </row>
    <row r="249" spans="1:3" x14ac:dyDescent="0.25">
      <c r="A249" s="39">
        <v>26</v>
      </c>
      <c r="B249" s="231" t="s">
        <v>1199</v>
      </c>
      <c r="C249" s="39" t="s">
        <v>724</v>
      </c>
    </row>
    <row r="250" spans="1:3" x14ac:dyDescent="0.25">
      <c r="A250" s="39">
        <v>26</v>
      </c>
      <c r="B250" s="231" t="s">
        <v>1200</v>
      </c>
      <c r="C250" s="39" t="s">
        <v>725</v>
      </c>
    </row>
    <row r="251" spans="1:3" x14ac:dyDescent="0.25">
      <c r="A251" s="39">
        <v>26</v>
      </c>
      <c r="B251" s="231" t="s">
        <v>1201</v>
      </c>
      <c r="C251" s="39" t="s">
        <v>726</v>
      </c>
    </row>
    <row r="252" spans="1:3" x14ac:dyDescent="0.25">
      <c r="A252" s="39">
        <v>26</v>
      </c>
      <c r="B252" s="231" t="s">
        <v>1202</v>
      </c>
      <c r="C252" s="39" t="s">
        <v>727</v>
      </c>
    </row>
    <row r="253" spans="1:3" x14ac:dyDescent="0.25">
      <c r="A253" s="39">
        <v>26</v>
      </c>
      <c r="B253" s="231" t="s">
        <v>1203</v>
      </c>
      <c r="C253" s="39" t="s">
        <v>728</v>
      </c>
    </row>
    <row r="254" spans="1:3" x14ac:dyDescent="0.25">
      <c r="A254" s="39">
        <v>26</v>
      </c>
      <c r="B254" s="231" t="s">
        <v>1204</v>
      </c>
      <c r="C254" s="39" t="s">
        <v>729</v>
      </c>
    </row>
    <row r="255" spans="1:3" x14ac:dyDescent="0.25">
      <c r="A255" s="39">
        <v>26</v>
      </c>
      <c r="B255" s="231" t="s">
        <v>440</v>
      </c>
      <c r="C255" s="39" t="s">
        <v>730</v>
      </c>
    </row>
    <row r="256" spans="1:3" x14ac:dyDescent="0.25">
      <c r="A256" s="39">
        <v>26</v>
      </c>
      <c r="B256" s="231" t="s">
        <v>1205</v>
      </c>
      <c r="C256" s="39" t="s">
        <v>731</v>
      </c>
    </row>
    <row r="257" spans="1:3" x14ac:dyDescent="0.25">
      <c r="A257" s="39">
        <v>26</v>
      </c>
      <c r="B257" s="231" t="s">
        <v>1206</v>
      </c>
      <c r="C257" s="39" t="s">
        <v>732</v>
      </c>
    </row>
    <row r="258" spans="1:3" x14ac:dyDescent="0.25">
      <c r="A258" s="39">
        <v>26</v>
      </c>
      <c r="B258" s="231" t="s">
        <v>1207</v>
      </c>
      <c r="C258" s="39" t="s">
        <v>733</v>
      </c>
    </row>
    <row r="259" spans="1:3" x14ac:dyDescent="0.25">
      <c r="A259" s="39">
        <v>26</v>
      </c>
      <c r="B259" s="231" t="s">
        <v>1208</v>
      </c>
      <c r="C259" s="39" t="s">
        <v>734</v>
      </c>
    </row>
    <row r="260" spans="1:3" x14ac:dyDescent="0.25">
      <c r="A260" s="39">
        <v>26</v>
      </c>
      <c r="B260" s="231" t="s">
        <v>1209</v>
      </c>
      <c r="C260" s="39" t="s">
        <v>735</v>
      </c>
    </row>
    <row r="261" spans="1:3" x14ac:dyDescent="0.25">
      <c r="A261" s="39">
        <v>26</v>
      </c>
      <c r="B261" s="231" t="s">
        <v>1210</v>
      </c>
      <c r="C261" s="39" t="s">
        <v>736</v>
      </c>
    </row>
    <row r="262" spans="1:3" x14ac:dyDescent="0.25">
      <c r="A262" s="39">
        <v>26</v>
      </c>
      <c r="B262" s="231" t="s">
        <v>1211</v>
      </c>
      <c r="C262" s="39" t="s">
        <v>737</v>
      </c>
    </row>
    <row r="263" spans="1:3" x14ac:dyDescent="0.25">
      <c r="A263" s="39">
        <v>26</v>
      </c>
      <c r="B263" s="231" t="s">
        <v>1212</v>
      </c>
      <c r="C263" s="39" t="s">
        <v>738</v>
      </c>
    </row>
    <row r="264" spans="1:3" x14ac:dyDescent="0.25">
      <c r="A264" s="39">
        <v>26</v>
      </c>
      <c r="B264" s="231" t="s">
        <v>1213</v>
      </c>
      <c r="C264" s="39" t="s">
        <v>739</v>
      </c>
    </row>
    <row r="265" spans="1:3" x14ac:dyDescent="0.25">
      <c r="A265" s="39">
        <v>26</v>
      </c>
      <c r="B265" s="231" t="s">
        <v>1214</v>
      </c>
      <c r="C265" s="39" t="s">
        <v>740</v>
      </c>
    </row>
    <row r="266" spans="1:3" x14ac:dyDescent="0.25">
      <c r="A266" s="39">
        <v>26</v>
      </c>
      <c r="B266" s="231" t="s">
        <v>1215</v>
      </c>
      <c r="C266" s="39" t="s">
        <v>741</v>
      </c>
    </row>
    <row r="267" spans="1:3" x14ac:dyDescent="0.25">
      <c r="A267" s="39">
        <v>26</v>
      </c>
      <c r="B267" s="231" t="s">
        <v>1216</v>
      </c>
      <c r="C267" s="39" t="s">
        <v>742</v>
      </c>
    </row>
    <row r="268" spans="1:3" x14ac:dyDescent="0.25">
      <c r="A268" s="39">
        <v>26</v>
      </c>
      <c r="B268" s="231" t="s">
        <v>449</v>
      </c>
      <c r="C268" s="39" t="s">
        <v>743</v>
      </c>
    </row>
    <row r="269" spans="1:3" x14ac:dyDescent="0.25">
      <c r="A269" s="39">
        <v>26</v>
      </c>
      <c r="B269" s="231" t="s">
        <v>1217</v>
      </c>
      <c r="C269" s="39" t="s">
        <v>744</v>
      </c>
    </row>
    <row r="270" spans="1:3" x14ac:dyDescent="0.25">
      <c r="A270" s="39">
        <v>26</v>
      </c>
      <c r="B270" s="231" t="s">
        <v>450</v>
      </c>
      <c r="C270" s="39" t="s">
        <v>745</v>
      </c>
    </row>
    <row r="271" spans="1:3" x14ac:dyDescent="0.25">
      <c r="A271" s="39">
        <v>26</v>
      </c>
      <c r="B271" s="231" t="s">
        <v>1218</v>
      </c>
      <c r="C271" s="39" t="s">
        <v>746</v>
      </c>
    </row>
    <row r="272" spans="1:3" x14ac:dyDescent="0.25">
      <c r="A272" s="39">
        <v>26</v>
      </c>
      <c r="B272" s="231" t="s">
        <v>1219</v>
      </c>
      <c r="C272" s="39" t="s">
        <v>747</v>
      </c>
    </row>
    <row r="273" spans="1:3" x14ac:dyDescent="0.25">
      <c r="A273" s="39">
        <v>26</v>
      </c>
      <c r="B273" s="231" t="s">
        <v>441</v>
      </c>
      <c r="C273" s="39" t="s">
        <v>748</v>
      </c>
    </row>
    <row r="274" spans="1:3" x14ac:dyDescent="0.25">
      <c r="A274" s="39">
        <v>27</v>
      </c>
      <c r="B274" s="231" t="s">
        <v>416</v>
      </c>
      <c r="C274" s="39" t="s">
        <v>749</v>
      </c>
    </row>
    <row r="275" spans="1:3" x14ac:dyDescent="0.25">
      <c r="A275" s="39">
        <v>27</v>
      </c>
      <c r="B275" s="231" t="s">
        <v>1220</v>
      </c>
      <c r="C275" s="39" t="s">
        <v>750</v>
      </c>
    </row>
    <row r="276" spans="1:3" x14ac:dyDescent="0.25">
      <c r="A276" s="39">
        <v>27</v>
      </c>
      <c r="B276" s="231" t="s">
        <v>1221</v>
      </c>
      <c r="C276" s="39" t="s">
        <v>751</v>
      </c>
    </row>
    <row r="277" spans="1:3" x14ac:dyDescent="0.25">
      <c r="A277" s="39">
        <v>27</v>
      </c>
      <c r="B277" s="231" t="s">
        <v>1222</v>
      </c>
      <c r="C277" s="39" t="s">
        <v>752</v>
      </c>
    </row>
    <row r="278" spans="1:3" x14ac:dyDescent="0.25">
      <c r="A278" s="39">
        <v>27</v>
      </c>
      <c r="B278" s="231" t="s">
        <v>1223</v>
      </c>
      <c r="C278" s="39" t="s">
        <v>753</v>
      </c>
    </row>
    <row r="279" spans="1:3" x14ac:dyDescent="0.25">
      <c r="A279" s="39">
        <v>27</v>
      </c>
      <c r="B279" s="231" t="s">
        <v>1224</v>
      </c>
      <c r="C279" s="39" t="s">
        <v>754</v>
      </c>
    </row>
    <row r="280" spans="1:3" x14ac:dyDescent="0.25">
      <c r="A280" s="39">
        <v>27</v>
      </c>
      <c r="B280" s="231" t="s">
        <v>442</v>
      </c>
      <c r="C280" s="39" t="s">
        <v>755</v>
      </c>
    </row>
    <row r="281" spans="1:3" x14ac:dyDescent="0.25">
      <c r="A281" s="39">
        <v>27</v>
      </c>
      <c r="B281" s="231" t="s">
        <v>1225</v>
      </c>
      <c r="C281" s="39" t="s">
        <v>756</v>
      </c>
    </row>
    <row r="282" spans="1:3" x14ac:dyDescent="0.25">
      <c r="A282" s="39">
        <v>27</v>
      </c>
      <c r="B282" s="231" t="s">
        <v>1226</v>
      </c>
      <c r="C282" s="39" t="s">
        <v>757</v>
      </c>
    </row>
    <row r="283" spans="1:3" x14ac:dyDescent="0.25">
      <c r="A283" s="39">
        <v>27</v>
      </c>
      <c r="B283" s="231" t="s">
        <v>1227</v>
      </c>
      <c r="C283" s="39" t="s">
        <v>758</v>
      </c>
    </row>
    <row r="284" spans="1:3" x14ac:dyDescent="0.25">
      <c r="A284" s="39">
        <v>27</v>
      </c>
      <c r="B284" s="231" t="s">
        <v>1228</v>
      </c>
      <c r="C284" s="39" t="s">
        <v>759</v>
      </c>
    </row>
    <row r="285" spans="1:3" x14ac:dyDescent="0.25">
      <c r="A285" s="39">
        <v>27</v>
      </c>
      <c r="B285" s="231" t="s">
        <v>1229</v>
      </c>
      <c r="C285" s="39" t="s">
        <v>760</v>
      </c>
    </row>
    <row r="286" spans="1:3" x14ac:dyDescent="0.25">
      <c r="A286" s="39">
        <v>27</v>
      </c>
      <c r="B286" s="231" t="s">
        <v>443</v>
      </c>
      <c r="C286" s="39" t="s">
        <v>761</v>
      </c>
    </row>
    <row r="287" spans="1:3" x14ac:dyDescent="0.25">
      <c r="A287" s="39">
        <v>27</v>
      </c>
      <c r="B287" s="231" t="s">
        <v>1230</v>
      </c>
      <c r="C287" s="39" t="s">
        <v>762</v>
      </c>
    </row>
    <row r="288" spans="1:3" x14ac:dyDescent="0.25">
      <c r="A288" s="39">
        <v>27</v>
      </c>
      <c r="B288" s="231" t="s">
        <v>1231</v>
      </c>
      <c r="C288" s="39" t="s">
        <v>763</v>
      </c>
    </row>
    <row r="289" spans="1:3" x14ac:dyDescent="0.25">
      <c r="A289" s="39">
        <v>27</v>
      </c>
      <c r="B289" s="231" t="s">
        <v>1232</v>
      </c>
      <c r="C289" s="39" t="s">
        <v>764</v>
      </c>
    </row>
    <row r="290" spans="1:3" x14ac:dyDescent="0.25">
      <c r="A290" s="39">
        <v>27</v>
      </c>
      <c r="B290" s="231" t="s">
        <v>1233</v>
      </c>
      <c r="C290" s="39" t="s">
        <v>765</v>
      </c>
    </row>
    <row r="291" spans="1:3" x14ac:dyDescent="0.25">
      <c r="A291" s="39">
        <v>28</v>
      </c>
      <c r="B291" s="231" t="s">
        <v>1234</v>
      </c>
      <c r="C291" s="39" t="s">
        <v>766</v>
      </c>
    </row>
    <row r="292" spans="1:3" x14ac:dyDescent="0.25">
      <c r="A292" s="39">
        <v>28</v>
      </c>
      <c r="B292" s="231" t="s">
        <v>1235</v>
      </c>
      <c r="C292" s="39" t="s">
        <v>767</v>
      </c>
    </row>
    <row r="293" spans="1:3" x14ac:dyDescent="0.25">
      <c r="A293" s="39">
        <v>28</v>
      </c>
      <c r="B293" s="231" t="s">
        <v>1236</v>
      </c>
      <c r="C293" s="39" t="s">
        <v>768</v>
      </c>
    </row>
    <row r="294" spans="1:3" x14ac:dyDescent="0.25">
      <c r="A294" s="39">
        <v>29</v>
      </c>
      <c r="B294" s="231" t="s">
        <v>1237</v>
      </c>
      <c r="C294" s="39" t="s">
        <v>769</v>
      </c>
    </row>
    <row r="295" spans="1:3" x14ac:dyDescent="0.25">
      <c r="A295" s="39">
        <v>29</v>
      </c>
      <c r="B295" s="231" t="s">
        <v>1238</v>
      </c>
      <c r="C295" s="39" t="s">
        <v>770</v>
      </c>
    </row>
    <row r="296" spans="1:3" x14ac:dyDescent="0.25">
      <c r="A296" s="39">
        <v>29</v>
      </c>
      <c r="B296" s="231" t="s">
        <v>1239</v>
      </c>
      <c r="C296" s="39" t="s">
        <v>771</v>
      </c>
    </row>
    <row r="297" spans="1:3" x14ac:dyDescent="0.25">
      <c r="A297" s="39">
        <v>29</v>
      </c>
      <c r="B297" s="231" t="s">
        <v>1240</v>
      </c>
      <c r="C297" s="39" t="s">
        <v>772</v>
      </c>
    </row>
    <row r="298" spans="1:3" x14ac:dyDescent="0.25">
      <c r="A298" s="39">
        <v>29</v>
      </c>
      <c r="B298" s="231" t="s">
        <v>1241</v>
      </c>
      <c r="C298" s="39" t="s">
        <v>773</v>
      </c>
    </row>
    <row r="299" spans="1:3" x14ac:dyDescent="0.25">
      <c r="A299" s="39">
        <v>29</v>
      </c>
      <c r="B299" s="231" t="s">
        <v>1242</v>
      </c>
      <c r="C299" s="39" t="s">
        <v>774</v>
      </c>
    </row>
    <row r="300" spans="1:3" x14ac:dyDescent="0.25">
      <c r="A300" s="39">
        <v>29</v>
      </c>
      <c r="B300" s="231" t="s">
        <v>1243</v>
      </c>
      <c r="C300" s="39" t="s">
        <v>775</v>
      </c>
    </row>
    <row r="301" spans="1:3" x14ac:dyDescent="0.25">
      <c r="A301" s="39">
        <v>29</v>
      </c>
      <c r="B301" s="231" t="s">
        <v>1244</v>
      </c>
      <c r="C301" s="39" t="s">
        <v>776</v>
      </c>
    </row>
    <row r="302" spans="1:3" x14ac:dyDescent="0.25">
      <c r="A302" s="39">
        <v>29</v>
      </c>
      <c r="B302" s="231" t="s">
        <v>1245</v>
      </c>
      <c r="C302" s="39" t="s">
        <v>777</v>
      </c>
    </row>
    <row r="303" spans="1:3" x14ac:dyDescent="0.25">
      <c r="A303" s="39">
        <v>29</v>
      </c>
      <c r="B303" s="231" t="s">
        <v>1246</v>
      </c>
      <c r="C303" s="39" t="s">
        <v>778</v>
      </c>
    </row>
    <row r="304" spans="1:3" x14ac:dyDescent="0.25">
      <c r="A304" s="39">
        <v>29</v>
      </c>
      <c r="B304" s="231" t="s">
        <v>1247</v>
      </c>
      <c r="C304" s="39" t="s">
        <v>779</v>
      </c>
    </row>
    <row r="305" spans="1:3" x14ac:dyDescent="0.25">
      <c r="A305" s="39">
        <v>29</v>
      </c>
      <c r="B305" s="231" t="s">
        <v>1248</v>
      </c>
      <c r="C305" s="39" t="s">
        <v>780</v>
      </c>
    </row>
    <row r="306" spans="1:3" x14ac:dyDescent="0.25">
      <c r="A306" s="39">
        <v>29</v>
      </c>
      <c r="B306" s="231" t="s">
        <v>1249</v>
      </c>
      <c r="C306" s="39" t="s">
        <v>781</v>
      </c>
    </row>
    <row r="307" spans="1:3" x14ac:dyDescent="0.25">
      <c r="A307" s="39">
        <v>29</v>
      </c>
      <c r="B307" s="231" t="s">
        <v>1250</v>
      </c>
      <c r="C307" s="39" t="s">
        <v>782</v>
      </c>
    </row>
    <row r="308" spans="1:3" x14ac:dyDescent="0.25">
      <c r="A308" s="39">
        <v>29</v>
      </c>
      <c r="B308" s="231" t="s">
        <v>1251</v>
      </c>
      <c r="C308" s="39" t="s">
        <v>783</v>
      </c>
    </row>
    <row r="309" spans="1:3" x14ac:dyDescent="0.25">
      <c r="A309" s="39">
        <v>29</v>
      </c>
      <c r="B309" s="231" t="s">
        <v>1252</v>
      </c>
      <c r="C309" s="39" t="s">
        <v>784</v>
      </c>
    </row>
    <row r="310" spans="1:3" x14ac:dyDescent="0.25">
      <c r="A310" s="39">
        <v>29</v>
      </c>
      <c r="B310" s="231" t="s">
        <v>1253</v>
      </c>
      <c r="C310" s="39" t="s">
        <v>785</v>
      </c>
    </row>
    <row r="311" spans="1:3" x14ac:dyDescent="0.25">
      <c r="A311" s="39">
        <v>29</v>
      </c>
      <c r="B311" s="231" t="s">
        <v>1254</v>
      </c>
      <c r="C311" s="39" t="s">
        <v>786</v>
      </c>
    </row>
    <row r="312" spans="1:3" x14ac:dyDescent="0.25">
      <c r="A312" s="39">
        <v>29</v>
      </c>
      <c r="B312" s="231" t="s">
        <v>1255</v>
      </c>
      <c r="C312" s="39" t="s">
        <v>787</v>
      </c>
    </row>
    <row r="313" spans="1:3" x14ac:dyDescent="0.25">
      <c r="A313" s="39">
        <v>29</v>
      </c>
      <c r="B313" s="231" t="s">
        <v>1256</v>
      </c>
      <c r="C313" s="39" t="s">
        <v>788</v>
      </c>
    </row>
    <row r="314" spans="1:3" x14ac:dyDescent="0.25">
      <c r="A314" s="39">
        <v>29</v>
      </c>
      <c r="B314" s="231" t="s">
        <v>1257</v>
      </c>
      <c r="C314" s="39" t="s">
        <v>789</v>
      </c>
    </row>
    <row r="315" spans="1:3" x14ac:dyDescent="0.25">
      <c r="A315" s="39">
        <v>29</v>
      </c>
      <c r="B315" s="231" t="s">
        <v>1258</v>
      </c>
      <c r="C315" s="39" t="s">
        <v>790</v>
      </c>
    </row>
    <row r="316" spans="1:3" x14ac:dyDescent="0.25">
      <c r="A316" s="39">
        <v>29</v>
      </c>
      <c r="B316" s="231" t="s">
        <v>1259</v>
      </c>
      <c r="C316" s="39" t="s">
        <v>791</v>
      </c>
    </row>
    <row r="317" spans="1:3" x14ac:dyDescent="0.25">
      <c r="A317" s="39">
        <v>29</v>
      </c>
      <c r="B317" s="231" t="s">
        <v>1260</v>
      </c>
      <c r="C317" s="39" t="s">
        <v>792</v>
      </c>
    </row>
    <row r="318" spans="1:3" x14ac:dyDescent="0.25">
      <c r="A318" s="39">
        <v>29</v>
      </c>
      <c r="B318" s="231" t="s">
        <v>1261</v>
      </c>
      <c r="C318" s="39" t="s">
        <v>793</v>
      </c>
    </row>
    <row r="319" spans="1:3" x14ac:dyDescent="0.25">
      <c r="A319" s="39">
        <v>29</v>
      </c>
      <c r="B319" s="231" t="s">
        <v>1262</v>
      </c>
      <c r="C319" s="39" t="s">
        <v>794</v>
      </c>
    </row>
    <row r="320" spans="1:3" x14ac:dyDescent="0.25">
      <c r="A320" s="39">
        <v>29</v>
      </c>
      <c r="B320" s="231" t="s">
        <v>1263</v>
      </c>
      <c r="C320" s="39" t="s">
        <v>795</v>
      </c>
    </row>
    <row r="321" spans="1:3" x14ac:dyDescent="0.25">
      <c r="A321" s="39">
        <v>30</v>
      </c>
      <c r="B321" s="231" t="s">
        <v>1264</v>
      </c>
      <c r="C321" s="39" t="s">
        <v>796</v>
      </c>
    </row>
    <row r="322" spans="1:3" x14ac:dyDescent="0.25">
      <c r="A322" s="39">
        <v>30</v>
      </c>
      <c r="B322" s="231" t="s">
        <v>1265</v>
      </c>
      <c r="C322" s="39" t="s">
        <v>797</v>
      </c>
    </row>
    <row r="323" spans="1:3" x14ac:dyDescent="0.25">
      <c r="A323" s="39">
        <v>30</v>
      </c>
      <c r="B323" s="231" t="s">
        <v>1266</v>
      </c>
      <c r="C323" s="39" t="s">
        <v>798</v>
      </c>
    </row>
    <row r="324" spans="1:3" x14ac:dyDescent="0.25">
      <c r="A324" s="39">
        <v>30</v>
      </c>
      <c r="B324" s="231" t="s">
        <v>1267</v>
      </c>
      <c r="C324" s="39" t="s">
        <v>799</v>
      </c>
    </row>
    <row r="325" spans="1:3" x14ac:dyDescent="0.25">
      <c r="A325" s="39">
        <v>30</v>
      </c>
      <c r="B325" s="231" t="s">
        <v>1268</v>
      </c>
      <c r="C325" s="39" t="s">
        <v>800</v>
      </c>
    </row>
    <row r="326" spans="1:3" x14ac:dyDescent="0.25">
      <c r="A326" s="39">
        <v>30</v>
      </c>
      <c r="B326" s="231" t="s">
        <v>1269</v>
      </c>
      <c r="C326" s="39" t="s">
        <v>801</v>
      </c>
    </row>
    <row r="327" spans="1:3" x14ac:dyDescent="0.25">
      <c r="A327" s="39">
        <v>30</v>
      </c>
      <c r="B327" s="231" t="s">
        <v>1270</v>
      </c>
      <c r="C327" s="39" t="s">
        <v>802</v>
      </c>
    </row>
    <row r="328" spans="1:3" x14ac:dyDescent="0.25">
      <c r="A328" s="39">
        <v>30</v>
      </c>
      <c r="B328" s="231" t="s">
        <v>1271</v>
      </c>
      <c r="C328" s="39" t="s">
        <v>803</v>
      </c>
    </row>
    <row r="329" spans="1:3" x14ac:dyDescent="0.25">
      <c r="A329" s="39">
        <v>30</v>
      </c>
      <c r="B329" s="231" t="s">
        <v>1272</v>
      </c>
      <c r="C329" s="39" t="s">
        <v>804</v>
      </c>
    </row>
    <row r="330" spans="1:3" x14ac:dyDescent="0.25">
      <c r="A330" s="39">
        <v>30</v>
      </c>
      <c r="B330" s="231" t="s">
        <v>466</v>
      </c>
      <c r="C330" s="39" t="s">
        <v>805</v>
      </c>
    </row>
    <row r="331" spans="1:3" x14ac:dyDescent="0.25">
      <c r="A331" s="39">
        <v>30</v>
      </c>
      <c r="B331" s="231" t="s">
        <v>1273</v>
      </c>
      <c r="C331" s="39" t="s">
        <v>806</v>
      </c>
    </row>
    <row r="332" spans="1:3" x14ac:dyDescent="0.25">
      <c r="A332" s="39">
        <v>30</v>
      </c>
      <c r="B332" s="231" t="s">
        <v>1274</v>
      </c>
      <c r="C332" s="39" t="s">
        <v>807</v>
      </c>
    </row>
    <row r="333" spans="1:3" x14ac:dyDescent="0.25">
      <c r="A333" s="39">
        <v>30</v>
      </c>
      <c r="B333" s="231" t="s">
        <v>1275</v>
      </c>
      <c r="C333" s="39" t="s">
        <v>808</v>
      </c>
    </row>
    <row r="334" spans="1:3" x14ac:dyDescent="0.25">
      <c r="A334" s="39">
        <v>40</v>
      </c>
      <c r="B334" s="231" t="s">
        <v>1276</v>
      </c>
      <c r="C334" s="39" t="s">
        <v>809</v>
      </c>
    </row>
    <row r="335" spans="1:3" x14ac:dyDescent="0.25">
      <c r="A335" s="39">
        <v>40</v>
      </c>
      <c r="B335" s="231" t="s">
        <v>417</v>
      </c>
      <c r="C335" s="39" t="s">
        <v>810</v>
      </c>
    </row>
    <row r="336" spans="1:3" x14ac:dyDescent="0.25">
      <c r="A336" s="39">
        <v>40</v>
      </c>
      <c r="B336" s="231" t="s">
        <v>1277</v>
      </c>
      <c r="C336" s="39" t="s">
        <v>811</v>
      </c>
    </row>
    <row r="337" spans="1:3" x14ac:dyDescent="0.25">
      <c r="A337" s="39">
        <v>40</v>
      </c>
      <c r="B337" s="231" t="s">
        <v>1278</v>
      </c>
      <c r="C337" s="39" t="s">
        <v>812</v>
      </c>
    </row>
    <row r="338" spans="1:3" x14ac:dyDescent="0.25">
      <c r="A338" s="39">
        <v>40</v>
      </c>
      <c r="B338" s="231" t="s">
        <v>1279</v>
      </c>
      <c r="C338" s="39" t="s">
        <v>813</v>
      </c>
    </row>
    <row r="339" spans="1:3" x14ac:dyDescent="0.25">
      <c r="A339" s="39">
        <v>40</v>
      </c>
      <c r="B339" s="231" t="s">
        <v>1280</v>
      </c>
      <c r="C339" s="39" t="s">
        <v>814</v>
      </c>
    </row>
    <row r="340" spans="1:3" x14ac:dyDescent="0.25">
      <c r="A340" s="39">
        <v>40</v>
      </c>
      <c r="B340" s="231" t="s">
        <v>1281</v>
      </c>
      <c r="C340" s="39" t="s">
        <v>815</v>
      </c>
    </row>
    <row r="341" spans="1:3" x14ac:dyDescent="0.25">
      <c r="A341" s="39">
        <v>40</v>
      </c>
      <c r="B341" s="231" t="s">
        <v>1282</v>
      </c>
      <c r="C341" s="39" t="s">
        <v>816</v>
      </c>
    </row>
    <row r="342" spans="1:3" x14ac:dyDescent="0.25">
      <c r="A342" s="39">
        <v>40</v>
      </c>
      <c r="B342" s="231" t="s">
        <v>1283</v>
      </c>
      <c r="C342" s="39" t="s">
        <v>817</v>
      </c>
    </row>
    <row r="343" spans="1:3" x14ac:dyDescent="0.25">
      <c r="A343" s="39">
        <v>40</v>
      </c>
      <c r="B343" s="231" t="s">
        <v>1284</v>
      </c>
      <c r="C343" s="39" t="s">
        <v>818</v>
      </c>
    </row>
    <row r="344" spans="1:3" x14ac:dyDescent="0.25">
      <c r="A344" s="39">
        <v>40</v>
      </c>
      <c r="B344" s="231" t="s">
        <v>418</v>
      </c>
      <c r="C344" s="39" t="s">
        <v>819</v>
      </c>
    </row>
    <row r="345" spans="1:3" x14ac:dyDescent="0.25">
      <c r="A345" s="39">
        <v>40</v>
      </c>
      <c r="B345" s="231" t="s">
        <v>1285</v>
      </c>
      <c r="C345" s="39" t="s">
        <v>820</v>
      </c>
    </row>
    <row r="346" spans="1:3" x14ac:dyDescent="0.25">
      <c r="A346" s="39">
        <v>40</v>
      </c>
      <c r="B346" s="231" t="s">
        <v>1286</v>
      </c>
      <c r="C346" s="39" t="s">
        <v>821</v>
      </c>
    </row>
    <row r="347" spans="1:3" x14ac:dyDescent="0.25">
      <c r="A347" s="39">
        <v>40</v>
      </c>
      <c r="B347" s="231" t="s">
        <v>1287</v>
      </c>
      <c r="C347" s="39" t="s">
        <v>822</v>
      </c>
    </row>
    <row r="348" spans="1:3" x14ac:dyDescent="0.25">
      <c r="A348" s="39">
        <v>40</v>
      </c>
      <c r="B348" s="231" t="s">
        <v>1288</v>
      </c>
      <c r="C348" s="39" t="s">
        <v>823</v>
      </c>
    </row>
    <row r="349" spans="1:3" x14ac:dyDescent="0.25">
      <c r="A349" s="39">
        <v>40</v>
      </c>
      <c r="B349" s="231" t="s">
        <v>1289</v>
      </c>
      <c r="C349" s="39" t="s">
        <v>824</v>
      </c>
    </row>
    <row r="350" spans="1:3" x14ac:dyDescent="0.25">
      <c r="A350" s="39">
        <v>40</v>
      </c>
      <c r="B350" s="231" t="s">
        <v>1290</v>
      </c>
      <c r="C350" s="39" t="s">
        <v>825</v>
      </c>
    </row>
    <row r="351" spans="1:3" x14ac:dyDescent="0.25">
      <c r="A351" s="39">
        <v>40</v>
      </c>
      <c r="B351" s="231" t="s">
        <v>1291</v>
      </c>
      <c r="C351" s="39" t="s">
        <v>826</v>
      </c>
    </row>
    <row r="352" spans="1:3" x14ac:dyDescent="0.25">
      <c r="A352" s="39">
        <v>40</v>
      </c>
      <c r="B352" s="231" t="s">
        <v>1292</v>
      </c>
      <c r="C352" s="39" t="s">
        <v>827</v>
      </c>
    </row>
    <row r="353" spans="1:3" x14ac:dyDescent="0.25">
      <c r="A353" s="39">
        <v>40</v>
      </c>
      <c r="B353" s="231" t="s">
        <v>1293</v>
      </c>
      <c r="C353" s="39" t="s">
        <v>828</v>
      </c>
    </row>
    <row r="354" spans="1:3" x14ac:dyDescent="0.25">
      <c r="A354" s="39">
        <v>40</v>
      </c>
      <c r="B354" s="231" t="s">
        <v>419</v>
      </c>
      <c r="C354" s="39" t="s">
        <v>829</v>
      </c>
    </row>
    <row r="355" spans="1:3" x14ac:dyDescent="0.25">
      <c r="A355" s="39">
        <v>40</v>
      </c>
      <c r="B355" s="231" t="s">
        <v>420</v>
      </c>
      <c r="C355" s="39" t="s">
        <v>830</v>
      </c>
    </row>
    <row r="356" spans="1:3" x14ac:dyDescent="0.25">
      <c r="A356" s="39">
        <v>40</v>
      </c>
      <c r="B356" s="231" t="s">
        <v>1294</v>
      </c>
      <c r="C356" s="39" t="s">
        <v>831</v>
      </c>
    </row>
    <row r="357" spans="1:3" x14ac:dyDescent="0.25">
      <c r="A357" s="39">
        <v>40</v>
      </c>
      <c r="B357" s="231" t="s">
        <v>1295</v>
      </c>
      <c r="C357" s="39" t="s">
        <v>832</v>
      </c>
    </row>
    <row r="358" spans="1:3" x14ac:dyDescent="0.25">
      <c r="A358" s="39">
        <v>40</v>
      </c>
      <c r="B358" s="231" t="s">
        <v>1296</v>
      </c>
      <c r="C358" s="39" t="s">
        <v>833</v>
      </c>
    </row>
    <row r="359" spans="1:3" x14ac:dyDescent="0.25">
      <c r="A359" s="39">
        <v>40</v>
      </c>
      <c r="B359" s="231" t="s">
        <v>1297</v>
      </c>
      <c r="C359" s="39" t="s">
        <v>834</v>
      </c>
    </row>
    <row r="360" spans="1:3" x14ac:dyDescent="0.25">
      <c r="A360" s="39">
        <v>40</v>
      </c>
      <c r="B360" s="231" t="s">
        <v>1298</v>
      </c>
      <c r="C360" s="39" t="s">
        <v>835</v>
      </c>
    </row>
    <row r="361" spans="1:3" x14ac:dyDescent="0.25">
      <c r="A361" s="39">
        <v>40</v>
      </c>
      <c r="B361" s="231" t="s">
        <v>1299</v>
      </c>
      <c r="C361" s="39" t="s">
        <v>836</v>
      </c>
    </row>
    <row r="362" spans="1:3" x14ac:dyDescent="0.25">
      <c r="A362" s="39">
        <v>40</v>
      </c>
      <c r="B362" s="231" t="s">
        <v>1300</v>
      </c>
      <c r="C362" s="39" t="s">
        <v>837</v>
      </c>
    </row>
    <row r="363" spans="1:3" x14ac:dyDescent="0.25">
      <c r="A363" s="39">
        <v>40</v>
      </c>
      <c r="B363" s="231" t="s">
        <v>421</v>
      </c>
      <c r="C363" s="39" t="s">
        <v>838</v>
      </c>
    </row>
    <row r="364" spans="1:3" x14ac:dyDescent="0.25">
      <c r="A364" s="39">
        <v>40</v>
      </c>
      <c r="B364" s="231" t="s">
        <v>1301</v>
      </c>
      <c r="C364" s="39" t="s">
        <v>839</v>
      </c>
    </row>
    <row r="365" spans="1:3" x14ac:dyDescent="0.25">
      <c r="A365" s="39">
        <v>40</v>
      </c>
      <c r="B365" s="231" t="s">
        <v>1302</v>
      </c>
      <c r="C365" s="39" t="s">
        <v>840</v>
      </c>
    </row>
    <row r="366" spans="1:3" x14ac:dyDescent="0.25">
      <c r="A366" s="39">
        <v>40</v>
      </c>
      <c r="B366" s="231" t="s">
        <v>1303</v>
      </c>
      <c r="C366" s="39" t="s">
        <v>841</v>
      </c>
    </row>
    <row r="367" spans="1:3" x14ac:dyDescent="0.25">
      <c r="A367" s="39">
        <v>40</v>
      </c>
      <c r="B367" s="231" t="s">
        <v>1304</v>
      </c>
      <c r="C367" s="39" t="s">
        <v>842</v>
      </c>
    </row>
    <row r="368" spans="1:3" x14ac:dyDescent="0.25">
      <c r="A368" s="39">
        <v>40</v>
      </c>
      <c r="B368" s="231" t="s">
        <v>1305</v>
      </c>
      <c r="C368" s="39" t="s">
        <v>843</v>
      </c>
    </row>
    <row r="369" spans="1:3" x14ac:dyDescent="0.25">
      <c r="A369" s="39">
        <v>40</v>
      </c>
      <c r="B369" s="231" t="s">
        <v>1306</v>
      </c>
      <c r="C369" s="39" t="s">
        <v>844</v>
      </c>
    </row>
    <row r="370" spans="1:3" x14ac:dyDescent="0.25">
      <c r="A370" s="39">
        <v>40</v>
      </c>
      <c r="B370" s="231" t="s">
        <v>1307</v>
      </c>
      <c r="C370" s="39" t="s">
        <v>845</v>
      </c>
    </row>
    <row r="371" spans="1:3" x14ac:dyDescent="0.25">
      <c r="A371" s="39">
        <v>40</v>
      </c>
      <c r="B371" s="231" t="s">
        <v>1308</v>
      </c>
      <c r="C371" s="39" t="s">
        <v>846</v>
      </c>
    </row>
    <row r="372" spans="1:3" x14ac:dyDescent="0.25">
      <c r="A372" s="39">
        <v>40</v>
      </c>
      <c r="B372" s="231" t="s">
        <v>1309</v>
      </c>
      <c r="C372" s="39" t="s">
        <v>847</v>
      </c>
    </row>
    <row r="373" spans="1:3" x14ac:dyDescent="0.25">
      <c r="A373" s="39">
        <v>40</v>
      </c>
      <c r="B373" s="231" t="s">
        <v>444</v>
      </c>
      <c r="C373" s="39" t="s">
        <v>848</v>
      </c>
    </row>
    <row r="374" spans="1:3" x14ac:dyDescent="0.25">
      <c r="A374" s="39">
        <v>40</v>
      </c>
      <c r="B374" s="231" t="s">
        <v>1310</v>
      </c>
      <c r="C374" s="39" t="s">
        <v>849</v>
      </c>
    </row>
    <row r="375" spans="1:3" x14ac:dyDescent="0.25">
      <c r="A375" s="39">
        <v>40</v>
      </c>
      <c r="B375" s="231" t="s">
        <v>1311</v>
      </c>
      <c r="C375" s="39" t="s">
        <v>850</v>
      </c>
    </row>
    <row r="376" spans="1:3" x14ac:dyDescent="0.25">
      <c r="A376" s="39">
        <v>40</v>
      </c>
      <c r="B376" s="231" t="s">
        <v>422</v>
      </c>
      <c r="C376" s="39" t="s">
        <v>851</v>
      </c>
    </row>
    <row r="377" spans="1:3" x14ac:dyDescent="0.25">
      <c r="A377" s="39">
        <v>41</v>
      </c>
      <c r="B377" s="231" t="s">
        <v>1312</v>
      </c>
      <c r="C377" s="39" t="s">
        <v>852</v>
      </c>
    </row>
    <row r="378" spans="1:3" x14ac:dyDescent="0.25">
      <c r="A378" s="39">
        <v>41</v>
      </c>
      <c r="B378" s="231" t="s">
        <v>1313</v>
      </c>
      <c r="C378" s="39" t="s">
        <v>853</v>
      </c>
    </row>
    <row r="379" spans="1:3" x14ac:dyDescent="0.25">
      <c r="A379" s="39">
        <v>41</v>
      </c>
      <c r="B379" s="231" t="s">
        <v>1314</v>
      </c>
      <c r="C379" s="39" t="s">
        <v>854</v>
      </c>
    </row>
    <row r="380" spans="1:3" x14ac:dyDescent="0.25">
      <c r="A380" s="39">
        <v>41</v>
      </c>
      <c r="B380" s="231" t="s">
        <v>1315</v>
      </c>
      <c r="C380" s="39" t="s">
        <v>855</v>
      </c>
    </row>
    <row r="381" spans="1:3" x14ac:dyDescent="0.25">
      <c r="A381" s="39">
        <v>41</v>
      </c>
      <c r="B381" s="231" t="s">
        <v>1316</v>
      </c>
      <c r="C381" s="39" t="s">
        <v>856</v>
      </c>
    </row>
    <row r="382" spans="1:3" x14ac:dyDescent="0.25">
      <c r="A382" s="39">
        <v>41</v>
      </c>
      <c r="B382" s="231" t="s">
        <v>1317</v>
      </c>
      <c r="C382" s="39" t="s">
        <v>857</v>
      </c>
    </row>
    <row r="383" spans="1:3" x14ac:dyDescent="0.25">
      <c r="A383" s="39">
        <v>41</v>
      </c>
      <c r="B383" s="231" t="s">
        <v>1318</v>
      </c>
      <c r="C383" s="39" t="s">
        <v>858</v>
      </c>
    </row>
    <row r="384" spans="1:3" x14ac:dyDescent="0.25">
      <c r="A384" s="39">
        <v>41</v>
      </c>
      <c r="B384" s="231" t="s">
        <v>1319</v>
      </c>
      <c r="C384" s="39" t="s">
        <v>859</v>
      </c>
    </row>
    <row r="385" spans="1:3" x14ac:dyDescent="0.25">
      <c r="A385" s="39">
        <v>41</v>
      </c>
      <c r="B385" s="231" t="s">
        <v>1320</v>
      </c>
      <c r="C385" s="39" t="s">
        <v>860</v>
      </c>
    </row>
    <row r="386" spans="1:3" x14ac:dyDescent="0.25">
      <c r="A386" s="39">
        <v>42</v>
      </c>
      <c r="B386" s="231" t="s">
        <v>1321</v>
      </c>
      <c r="C386" s="39" t="s">
        <v>861</v>
      </c>
    </row>
    <row r="387" spans="1:3" x14ac:dyDescent="0.25">
      <c r="A387" s="39">
        <v>42</v>
      </c>
      <c r="B387" s="231" t="s">
        <v>1322</v>
      </c>
      <c r="C387" s="39" t="s">
        <v>862</v>
      </c>
    </row>
    <row r="388" spans="1:3" x14ac:dyDescent="0.25">
      <c r="A388" s="39">
        <v>42</v>
      </c>
      <c r="B388" s="231" t="s">
        <v>1323</v>
      </c>
      <c r="C388" s="39" t="s">
        <v>863</v>
      </c>
    </row>
    <row r="389" spans="1:3" x14ac:dyDescent="0.25">
      <c r="A389" s="39">
        <v>42</v>
      </c>
      <c r="B389" s="231" t="s">
        <v>1324</v>
      </c>
      <c r="C389" s="39" t="s">
        <v>864</v>
      </c>
    </row>
    <row r="390" spans="1:3" x14ac:dyDescent="0.25">
      <c r="A390" s="39">
        <v>42</v>
      </c>
      <c r="B390" s="231" t="s">
        <v>1325</v>
      </c>
      <c r="C390" s="39" t="s">
        <v>865</v>
      </c>
    </row>
    <row r="391" spans="1:3" x14ac:dyDescent="0.25">
      <c r="A391" s="39">
        <v>42</v>
      </c>
      <c r="B391" s="231" t="s">
        <v>1326</v>
      </c>
      <c r="C391" s="39" t="s">
        <v>866</v>
      </c>
    </row>
    <row r="392" spans="1:3" x14ac:dyDescent="0.25">
      <c r="A392" s="39">
        <v>42</v>
      </c>
      <c r="B392" s="231" t="s">
        <v>1327</v>
      </c>
      <c r="C392" s="39" t="s">
        <v>867</v>
      </c>
    </row>
    <row r="393" spans="1:3" x14ac:dyDescent="0.25">
      <c r="A393" s="39">
        <v>42</v>
      </c>
      <c r="B393" s="231" t="s">
        <v>1328</v>
      </c>
      <c r="C393" s="39" t="s">
        <v>868</v>
      </c>
    </row>
    <row r="394" spans="1:3" x14ac:dyDescent="0.25">
      <c r="A394" s="39">
        <v>42</v>
      </c>
      <c r="B394" s="231" t="s">
        <v>1329</v>
      </c>
      <c r="C394" s="39" t="s">
        <v>869</v>
      </c>
    </row>
    <row r="395" spans="1:3" x14ac:dyDescent="0.25">
      <c r="A395" s="39">
        <v>42</v>
      </c>
      <c r="B395" s="231" t="s">
        <v>1330</v>
      </c>
      <c r="C395" s="39" t="s">
        <v>870</v>
      </c>
    </row>
    <row r="396" spans="1:3" x14ac:dyDescent="0.25">
      <c r="A396" s="39">
        <v>43</v>
      </c>
      <c r="B396" s="231" t="s">
        <v>1331</v>
      </c>
      <c r="C396" s="39" t="s">
        <v>871</v>
      </c>
    </row>
    <row r="397" spans="1:3" x14ac:dyDescent="0.25">
      <c r="A397" s="39">
        <v>43</v>
      </c>
      <c r="B397" s="231" t="s">
        <v>1332</v>
      </c>
      <c r="C397" s="39" t="s">
        <v>872</v>
      </c>
    </row>
    <row r="398" spans="1:3" x14ac:dyDescent="0.25">
      <c r="A398" s="39">
        <v>45</v>
      </c>
      <c r="B398" s="231" t="s">
        <v>1333</v>
      </c>
      <c r="C398" s="39" t="s">
        <v>873</v>
      </c>
    </row>
    <row r="399" spans="1:3" x14ac:dyDescent="0.25">
      <c r="A399" s="39">
        <v>45</v>
      </c>
      <c r="B399" s="231" t="s">
        <v>1334</v>
      </c>
      <c r="C399" s="39" t="s">
        <v>874</v>
      </c>
    </row>
    <row r="400" spans="1:3" x14ac:dyDescent="0.25">
      <c r="A400" s="39">
        <v>45</v>
      </c>
      <c r="B400" s="231" t="s">
        <v>1335</v>
      </c>
      <c r="C400" s="39" t="s">
        <v>875</v>
      </c>
    </row>
    <row r="401" spans="1:3" x14ac:dyDescent="0.25">
      <c r="A401" s="39">
        <v>49</v>
      </c>
      <c r="B401" s="231" t="s">
        <v>1336</v>
      </c>
      <c r="C401" s="39" t="s">
        <v>876</v>
      </c>
    </row>
    <row r="402" spans="1:3" x14ac:dyDescent="0.25">
      <c r="A402" s="39">
        <v>51</v>
      </c>
      <c r="B402" s="231" t="s">
        <v>1337</v>
      </c>
      <c r="C402" s="39" t="s">
        <v>877</v>
      </c>
    </row>
    <row r="403" spans="1:3" x14ac:dyDescent="0.25">
      <c r="A403" s="39">
        <v>51</v>
      </c>
      <c r="B403" s="231" t="s">
        <v>423</v>
      </c>
      <c r="C403" s="39" t="s">
        <v>878</v>
      </c>
    </row>
    <row r="404" spans="1:3" x14ac:dyDescent="0.25">
      <c r="A404" s="39">
        <v>51</v>
      </c>
      <c r="B404" s="231" t="s">
        <v>445</v>
      </c>
      <c r="C404" s="39" t="s">
        <v>879</v>
      </c>
    </row>
    <row r="405" spans="1:3" x14ac:dyDescent="0.25">
      <c r="A405" s="39">
        <v>51</v>
      </c>
      <c r="B405" s="231" t="s">
        <v>424</v>
      </c>
      <c r="C405" s="39" t="s">
        <v>880</v>
      </c>
    </row>
    <row r="406" spans="1:3" x14ac:dyDescent="0.25">
      <c r="A406" s="39">
        <v>51</v>
      </c>
      <c r="B406" s="231" t="s">
        <v>1338</v>
      </c>
      <c r="C406" s="39" t="s">
        <v>881</v>
      </c>
    </row>
    <row r="407" spans="1:3" x14ac:dyDescent="0.25">
      <c r="A407" s="39">
        <v>51</v>
      </c>
      <c r="B407" s="231" t="s">
        <v>1339</v>
      </c>
      <c r="C407" s="39" t="s">
        <v>882</v>
      </c>
    </row>
    <row r="408" spans="1:3" x14ac:dyDescent="0.25">
      <c r="A408" s="39">
        <v>51</v>
      </c>
      <c r="B408" s="231" t="s">
        <v>1340</v>
      </c>
      <c r="C408" s="39" t="s">
        <v>883</v>
      </c>
    </row>
    <row r="409" spans="1:3" x14ac:dyDescent="0.25">
      <c r="A409" s="39">
        <v>51</v>
      </c>
      <c r="B409" s="231" t="s">
        <v>1341</v>
      </c>
      <c r="C409" s="39" t="s">
        <v>884</v>
      </c>
    </row>
    <row r="410" spans="1:3" x14ac:dyDescent="0.25">
      <c r="A410" s="39">
        <v>51</v>
      </c>
      <c r="B410" s="231" t="s">
        <v>1342</v>
      </c>
      <c r="C410" s="39" t="s">
        <v>885</v>
      </c>
    </row>
    <row r="411" spans="1:3" x14ac:dyDescent="0.25">
      <c r="A411" s="39">
        <v>51</v>
      </c>
      <c r="B411" s="231" t="s">
        <v>1343</v>
      </c>
      <c r="C411" s="39" t="s">
        <v>886</v>
      </c>
    </row>
    <row r="412" spans="1:3" x14ac:dyDescent="0.25">
      <c r="A412" s="39">
        <v>51</v>
      </c>
      <c r="B412" s="231" t="s">
        <v>468</v>
      </c>
      <c r="C412" s="39" t="s">
        <v>887</v>
      </c>
    </row>
    <row r="413" spans="1:3" x14ac:dyDescent="0.25">
      <c r="A413" s="39">
        <v>51</v>
      </c>
      <c r="B413" s="231" t="s">
        <v>446</v>
      </c>
      <c r="C413" s="39" t="s">
        <v>888</v>
      </c>
    </row>
    <row r="414" spans="1:3" x14ac:dyDescent="0.25">
      <c r="A414" s="39">
        <v>51</v>
      </c>
      <c r="B414" s="231" t="s">
        <v>1344</v>
      </c>
      <c r="C414" s="39" t="s">
        <v>889</v>
      </c>
    </row>
    <row r="415" spans="1:3" x14ac:dyDescent="0.25">
      <c r="A415" s="39">
        <v>51</v>
      </c>
      <c r="B415" s="231" t="s">
        <v>1345</v>
      </c>
      <c r="C415" s="39" t="s">
        <v>890</v>
      </c>
    </row>
    <row r="416" spans="1:3" x14ac:dyDescent="0.25">
      <c r="A416" s="39">
        <v>51</v>
      </c>
      <c r="B416" s="231" t="s">
        <v>1346</v>
      </c>
      <c r="C416" s="39" t="s">
        <v>891</v>
      </c>
    </row>
    <row r="417" spans="1:3" x14ac:dyDescent="0.25">
      <c r="A417" s="39">
        <v>51</v>
      </c>
      <c r="B417" s="231" t="s">
        <v>1347</v>
      </c>
      <c r="C417" s="39" t="s">
        <v>892</v>
      </c>
    </row>
    <row r="418" spans="1:3" x14ac:dyDescent="0.25">
      <c r="A418" s="39">
        <v>51</v>
      </c>
      <c r="B418" s="231" t="s">
        <v>1348</v>
      </c>
      <c r="C418" s="39" t="s">
        <v>893</v>
      </c>
    </row>
    <row r="419" spans="1:3" x14ac:dyDescent="0.25">
      <c r="A419" s="39">
        <v>51</v>
      </c>
      <c r="B419" s="231" t="s">
        <v>1349</v>
      </c>
      <c r="C419" s="39" t="s">
        <v>894</v>
      </c>
    </row>
    <row r="420" spans="1:3" x14ac:dyDescent="0.25">
      <c r="A420" s="39">
        <v>51</v>
      </c>
      <c r="B420" s="231" t="s">
        <v>1350</v>
      </c>
      <c r="C420" s="39" t="s">
        <v>895</v>
      </c>
    </row>
    <row r="421" spans="1:3" x14ac:dyDescent="0.25">
      <c r="A421" s="39">
        <v>51</v>
      </c>
      <c r="B421" s="231" t="s">
        <v>1351</v>
      </c>
      <c r="C421" s="39" t="s">
        <v>896</v>
      </c>
    </row>
    <row r="422" spans="1:3" x14ac:dyDescent="0.25">
      <c r="A422" s="39">
        <v>52</v>
      </c>
      <c r="B422" s="231" t="s">
        <v>1352</v>
      </c>
      <c r="C422" s="39" t="s">
        <v>897</v>
      </c>
    </row>
    <row r="423" spans="1:3" x14ac:dyDescent="0.25">
      <c r="A423" s="39">
        <v>52</v>
      </c>
      <c r="B423" s="231" t="s">
        <v>1353</v>
      </c>
      <c r="C423" s="39" t="s">
        <v>898</v>
      </c>
    </row>
    <row r="424" spans="1:3" x14ac:dyDescent="0.25">
      <c r="A424" s="39">
        <v>52</v>
      </c>
      <c r="B424" s="231" t="s">
        <v>1354</v>
      </c>
      <c r="C424" s="39" t="s">
        <v>899</v>
      </c>
    </row>
    <row r="425" spans="1:3" x14ac:dyDescent="0.25">
      <c r="A425" s="39">
        <v>52</v>
      </c>
      <c r="B425" s="231" t="s">
        <v>1355</v>
      </c>
      <c r="C425" s="39" t="s">
        <v>900</v>
      </c>
    </row>
    <row r="427" spans="1:3" ht="28.5" customHeight="1" x14ac:dyDescent="0.25">
      <c r="A427" s="377" t="s">
        <v>1448</v>
      </c>
      <c r="B427" s="377"/>
      <c r="C427" s="377"/>
    </row>
  </sheetData>
  <mergeCells count="3">
    <mergeCell ref="A1:C1"/>
    <mergeCell ref="A2:C2"/>
    <mergeCell ref="A427:C427"/>
  </mergeCells>
  <hyperlinks>
    <hyperlink ref="G1" location="'Table of contents'!A1" display="Return to Table of Contents"/>
  </hyperlinks>
  <pageMargins left="0.7" right="0.7" top="0.75" bottom="0.75" header="0.3" footer="0.3"/>
  <pageSetup fitToHeight="0" orientation="landscape" r:id="rId1"/>
  <ignoredErrors>
    <ignoredError sqref="A4:B42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K22"/>
  <sheetViews>
    <sheetView showGridLines="0" zoomScaleNormal="100" zoomScaleSheetLayoutView="100" zoomScalePageLayoutView="80" workbookViewId="0">
      <selection activeCell="K38" sqref="K38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16</v>
      </c>
      <c r="C1" s="358"/>
      <c r="D1" s="358"/>
      <c r="E1" s="358"/>
      <c r="F1" s="358"/>
      <c r="G1" s="358"/>
      <c r="H1" s="358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339</v>
      </c>
      <c r="D4" s="360"/>
      <c r="E4" s="360"/>
      <c r="G4" s="360" t="s">
        <v>2</v>
      </c>
      <c r="H4" s="360"/>
    </row>
    <row r="5" spans="2:11" x14ac:dyDescent="0.25">
      <c r="B5" s="48" t="s">
        <v>3</v>
      </c>
      <c r="C5" s="75" t="s">
        <v>4</v>
      </c>
      <c r="D5" s="75" t="s">
        <v>5</v>
      </c>
      <c r="E5" s="75" t="s">
        <v>6</v>
      </c>
      <c r="F5" s="40"/>
      <c r="G5" s="75" t="s">
        <v>4</v>
      </c>
      <c r="H5" s="75" t="s">
        <v>5</v>
      </c>
    </row>
    <row r="6" spans="2:11" hidden="1" x14ac:dyDescent="0.25">
      <c r="B6" s="2" t="s">
        <v>7</v>
      </c>
      <c r="C6" s="80">
        <v>92</v>
      </c>
      <c r="D6" s="80">
        <v>104</v>
      </c>
      <c r="E6" s="40">
        <v>196</v>
      </c>
      <c r="F6" s="40"/>
      <c r="G6" s="81">
        <f>C6/$E6</f>
        <v>0.46938775510204084</v>
      </c>
      <c r="H6" s="81">
        <f>D6/$E6</f>
        <v>0.53061224489795922</v>
      </c>
    </row>
    <row r="7" spans="2:11" hidden="1" x14ac:dyDescent="0.25">
      <c r="B7" s="2" t="s">
        <v>8</v>
      </c>
      <c r="C7" s="80">
        <v>81</v>
      </c>
      <c r="D7" s="80">
        <v>92</v>
      </c>
      <c r="E7" s="40">
        <v>173</v>
      </c>
      <c r="F7" s="40"/>
      <c r="G7" s="81">
        <f t="shared" ref="G7:H14" si="0">C7/$E7</f>
        <v>0.46820809248554912</v>
      </c>
      <c r="H7" s="81">
        <f t="shared" si="0"/>
        <v>0.53179190751445082</v>
      </c>
    </row>
    <row r="8" spans="2:11" hidden="1" x14ac:dyDescent="0.25">
      <c r="B8" s="2" t="s">
        <v>9</v>
      </c>
      <c r="C8" s="80">
        <v>81</v>
      </c>
      <c r="D8" s="80">
        <v>106</v>
      </c>
      <c r="E8" s="40">
        <v>187</v>
      </c>
      <c r="F8" s="40"/>
      <c r="G8" s="81">
        <f t="shared" si="0"/>
        <v>0.43315508021390375</v>
      </c>
      <c r="H8" s="81">
        <f t="shared" si="0"/>
        <v>0.5668449197860963</v>
      </c>
    </row>
    <row r="9" spans="2:11" hidden="1" x14ac:dyDescent="0.25">
      <c r="B9" s="2" t="s">
        <v>10</v>
      </c>
      <c r="C9" s="80">
        <v>111</v>
      </c>
      <c r="D9" s="80">
        <v>101</v>
      </c>
      <c r="E9" s="40">
        <f>SUM(C9:D9)</f>
        <v>212</v>
      </c>
      <c r="F9" s="40"/>
      <c r="G9" s="81">
        <f t="shared" si="0"/>
        <v>0.52358490566037741</v>
      </c>
      <c r="H9" s="81">
        <f t="shared" si="0"/>
        <v>0.47641509433962265</v>
      </c>
    </row>
    <row r="10" spans="2:11" hidden="1" x14ac:dyDescent="0.25">
      <c r="B10" s="2" t="s">
        <v>11</v>
      </c>
      <c r="C10" s="80">
        <v>126</v>
      </c>
      <c r="D10" s="80">
        <v>95</v>
      </c>
      <c r="E10" s="40">
        <f t="shared" ref="E10:E20" si="1">SUM(C10:D10)</f>
        <v>221</v>
      </c>
      <c r="F10" s="40"/>
      <c r="G10" s="81">
        <f t="shared" si="0"/>
        <v>0.57013574660633481</v>
      </c>
      <c r="H10" s="81">
        <f t="shared" si="0"/>
        <v>0.42986425339366519</v>
      </c>
    </row>
    <row r="11" spans="2:11" x14ac:dyDescent="0.25">
      <c r="B11" s="2" t="s">
        <v>12</v>
      </c>
      <c r="C11" s="80">
        <v>131</v>
      </c>
      <c r="D11" s="80">
        <v>121</v>
      </c>
      <c r="E11" s="40">
        <f t="shared" si="1"/>
        <v>252</v>
      </c>
      <c r="F11" s="40"/>
      <c r="G11" s="81">
        <f t="shared" si="0"/>
        <v>0.51984126984126988</v>
      </c>
      <c r="H11" s="81">
        <f t="shared" si="0"/>
        <v>0.48015873015873017</v>
      </c>
    </row>
    <row r="12" spans="2:11" x14ac:dyDescent="0.25">
      <c r="B12" s="2" t="s">
        <v>13</v>
      </c>
      <c r="C12" s="80">
        <v>115</v>
      </c>
      <c r="D12" s="80">
        <v>106</v>
      </c>
      <c r="E12" s="40">
        <f t="shared" si="1"/>
        <v>221</v>
      </c>
      <c r="F12" s="40"/>
      <c r="G12" s="81">
        <f t="shared" si="0"/>
        <v>0.52036199095022628</v>
      </c>
      <c r="H12" s="81">
        <f t="shared" si="0"/>
        <v>0.47963800904977377</v>
      </c>
    </row>
    <row r="13" spans="2:11" x14ac:dyDescent="0.25">
      <c r="B13" s="2" t="s">
        <v>14</v>
      </c>
      <c r="C13" s="80">
        <v>166</v>
      </c>
      <c r="D13" s="80">
        <v>100</v>
      </c>
      <c r="E13" s="40">
        <f t="shared" si="1"/>
        <v>266</v>
      </c>
      <c r="F13" s="40"/>
      <c r="G13" s="81">
        <f t="shared" si="0"/>
        <v>0.62406015037593987</v>
      </c>
      <c r="H13" s="81">
        <f t="shared" si="0"/>
        <v>0.37593984962406013</v>
      </c>
    </row>
    <row r="14" spans="2:11" x14ac:dyDescent="0.25">
      <c r="B14" s="2" t="s">
        <v>283</v>
      </c>
      <c r="C14" s="80">
        <v>150</v>
      </c>
      <c r="D14" s="80">
        <v>125</v>
      </c>
      <c r="E14" s="40">
        <f t="shared" si="1"/>
        <v>275</v>
      </c>
      <c r="F14" s="40"/>
      <c r="G14" s="81">
        <f>C14/$E14</f>
        <v>0.54545454545454541</v>
      </c>
      <c r="H14" s="81">
        <f t="shared" si="0"/>
        <v>0.45454545454545453</v>
      </c>
    </row>
    <row r="15" spans="2:11" x14ac:dyDescent="0.25">
      <c r="B15" s="97">
        <v>2013</v>
      </c>
      <c r="C15" s="80">
        <v>162</v>
      </c>
      <c r="D15" s="80">
        <v>113</v>
      </c>
      <c r="E15" s="40">
        <f t="shared" si="1"/>
        <v>275</v>
      </c>
      <c r="F15" s="40"/>
      <c r="G15" s="81">
        <f>C15/$E15</f>
        <v>0.58909090909090911</v>
      </c>
      <c r="H15" s="81">
        <f t="shared" ref="H15:H16" si="2">D15/$E15</f>
        <v>0.41090909090909089</v>
      </c>
    </row>
    <row r="16" spans="2:11" x14ac:dyDescent="0.25">
      <c r="B16" s="97">
        <v>2014</v>
      </c>
      <c r="C16" s="80">
        <v>155</v>
      </c>
      <c r="D16" s="80">
        <v>139</v>
      </c>
      <c r="E16" s="40">
        <f t="shared" si="1"/>
        <v>294</v>
      </c>
      <c r="F16" s="40"/>
      <c r="G16" s="81">
        <f>C16/$E16</f>
        <v>0.52721088435374153</v>
      </c>
      <c r="H16" s="81">
        <f t="shared" si="2"/>
        <v>0.47278911564625853</v>
      </c>
    </row>
    <row r="17" spans="2:8" x14ac:dyDescent="0.25">
      <c r="B17" s="97">
        <v>2015</v>
      </c>
      <c r="C17" s="203">
        <v>180</v>
      </c>
      <c r="D17" s="203">
        <v>109</v>
      </c>
      <c r="E17" s="194">
        <f t="shared" si="1"/>
        <v>289</v>
      </c>
      <c r="F17" s="40"/>
      <c r="G17" s="81">
        <f t="shared" ref="G17:G19" si="3">C17/$E17</f>
        <v>0.62283737024221453</v>
      </c>
      <c r="H17" s="81">
        <f t="shared" ref="H17:H19" si="4">D17/$E17</f>
        <v>0.37716262975778547</v>
      </c>
    </row>
    <row r="18" spans="2:8" x14ac:dyDescent="0.25">
      <c r="B18" s="97">
        <v>2016</v>
      </c>
      <c r="C18" s="80">
        <v>163</v>
      </c>
      <c r="D18" s="80">
        <v>115</v>
      </c>
      <c r="E18" s="40">
        <f t="shared" si="1"/>
        <v>278</v>
      </c>
      <c r="F18" s="40"/>
      <c r="G18" s="81">
        <f t="shared" si="3"/>
        <v>0.58633093525179858</v>
      </c>
      <c r="H18" s="81">
        <f t="shared" si="4"/>
        <v>0.41366906474820142</v>
      </c>
    </row>
    <row r="19" spans="2:8" x14ac:dyDescent="0.25">
      <c r="B19" s="97">
        <v>2017</v>
      </c>
      <c r="C19" s="80">
        <v>185</v>
      </c>
      <c r="D19" s="80">
        <v>137</v>
      </c>
      <c r="E19" s="40">
        <f t="shared" ref="E19" si="5">SUM(C19:D19)</f>
        <v>322</v>
      </c>
      <c r="F19" s="40"/>
      <c r="G19" s="81">
        <f t="shared" si="3"/>
        <v>0.57453416149068326</v>
      </c>
      <c r="H19" s="81">
        <f t="shared" si="4"/>
        <v>0.4254658385093168</v>
      </c>
    </row>
    <row r="20" spans="2:8" x14ac:dyDescent="0.25">
      <c r="B20" s="97">
        <v>2018</v>
      </c>
      <c r="C20" s="80">
        <v>156</v>
      </c>
      <c r="D20" s="80">
        <v>131</v>
      </c>
      <c r="E20" s="40">
        <f t="shared" si="1"/>
        <v>287</v>
      </c>
      <c r="F20" s="40"/>
      <c r="G20" s="81">
        <f t="shared" ref="G20" si="6">C20/$E20</f>
        <v>0.54355400696864109</v>
      </c>
      <c r="H20" s="81">
        <f t="shared" ref="H20" si="7">D20/$E20</f>
        <v>0.45644599303135891</v>
      </c>
    </row>
    <row r="21" spans="2:8" x14ac:dyDescent="0.25">
      <c r="B21" s="4" t="s">
        <v>15</v>
      </c>
      <c r="C21" s="46">
        <f>SUM(C11:C20)</f>
        <v>1563</v>
      </c>
      <c r="D21" s="46">
        <f t="shared" ref="D21:E21" si="8">SUM(D11:D20)</f>
        <v>1196</v>
      </c>
      <c r="E21" s="46">
        <f t="shared" si="8"/>
        <v>2759</v>
      </c>
      <c r="F21" s="40"/>
      <c r="G21" s="86">
        <f>C21/$E21</f>
        <v>0.56650960492932223</v>
      </c>
      <c r="H21" s="86">
        <f>D21/$E21</f>
        <v>0.43349039507067777</v>
      </c>
    </row>
    <row r="22" spans="2:8" x14ac:dyDescent="0.25">
      <c r="B22" s="127" t="s">
        <v>349</v>
      </c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4" orientation="landscape" r:id="rId1"/>
  <ignoredErrors>
    <ignoredError sqref="B9:B14" numberStoredAsText="1"/>
    <ignoredError sqref="E20 E15:E1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K22"/>
  <sheetViews>
    <sheetView showGridLines="0" zoomScaleNormal="100" zoomScaleSheetLayoutView="100" zoomScalePageLayoutView="85" workbookViewId="0">
      <selection sqref="A1:H1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371</v>
      </c>
      <c r="C1" s="358"/>
      <c r="D1" s="358"/>
      <c r="E1" s="358"/>
      <c r="F1" s="358"/>
      <c r="G1" s="358"/>
      <c r="H1" s="358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367</v>
      </c>
      <c r="D4" s="360"/>
      <c r="E4" s="360"/>
      <c r="G4" s="360" t="s">
        <v>2</v>
      </c>
      <c r="H4" s="360"/>
    </row>
    <row r="5" spans="2:11" x14ac:dyDescent="0.25">
      <c r="B5" s="48" t="s">
        <v>3</v>
      </c>
      <c r="C5" s="75" t="s">
        <v>4</v>
      </c>
      <c r="D5" s="75" t="s">
        <v>5</v>
      </c>
      <c r="E5" s="75" t="s">
        <v>6</v>
      </c>
      <c r="G5" s="1" t="s">
        <v>4</v>
      </c>
      <c r="H5" s="1" t="s">
        <v>5</v>
      </c>
    </row>
    <row r="6" spans="2:11" hidden="1" x14ac:dyDescent="0.25">
      <c r="B6" s="2" t="s">
        <v>7</v>
      </c>
      <c r="C6" s="80">
        <v>103</v>
      </c>
      <c r="D6" s="80">
        <v>117</v>
      </c>
      <c r="E6" s="40">
        <v>220</v>
      </c>
      <c r="G6" s="3">
        <f t="shared" ref="G6:H21" si="0">C6/$E6</f>
        <v>0.4681818181818182</v>
      </c>
      <c r="H6" s="3">
        <f t="shared" si="0"/>
        <v>0.53181818181818186</v>
      </c>
    </row>
    <row r="7" spans="2:11" hidden="1" x14ac:dyDescent="0.25">
      <c r="B7" s="2" t="s">
        <v>8</v>
      </c>
      <c r="C7" s="80">
        <v>97</v>
      </c>
      <c r="D7" s="80">
        <v>124</v>
      </c>
      <c r="E7" s="40">
        <v>221</v>
      </c>
      <c r="G7" s="3">
        <f t="shared" si="0"/>
        <v>0.43891402714932126</v>
      </c>
      <c r="H7" s="3">
        <f t="shared" si="0"/>
        <v>0.56108597285067874</v>
      </c>
    </row>
    <row r="8" spans="2:11" hidden="1" x14ac:dyDescent="0.25">
      <c r="B8" s="2" t="s">
        <v>9</v>
      </c>
      <c r="C8" s="80">
        <v>113</v>
      </c>
      <c r="D8" s="80">
        <v>112</v>
      </c>
      <c r="E8" s="40">
        <v>225</v>
      </c>
      <c r="G8" s="3">
        <f t="shared" si="0"/>
        <v>0.50222222222222224</v>
      </c>
      <c r="H8" s="3">
        <f t="shared" si="0"/>
        <v>0.49777777777777776</v>
      </c>
    </row>
    <row r="9" spans="2:11" hidden="1" x14ac:dyDescent="0.25">
      <c r="B9" s="2" t="s">
        <v>10</v>
      </c>
      <c r="C9" s="80">
        <v>95</v>
      </c>
      <c r="D9" s="80">
        <v>97</v>
      </c>
      <c r="E9" s="40">
        <v>192</v>
      </c>
      <c r="G9" s="3">
        <f t="shared" si="0"/>
        <v>0.49479166666666669</v>
      </c>
      <c r="H9" s="3">
        <f t="shared" si="0"/>
        <v>0.50520833333333337</v>
      </c>
    </row>
    <row r="10" spans="2:11" hidden="1" x14ac:dyDescent="0.25">
      <c r="B10" s="2" t="s">
        <v>11</v>
      </c>
      <c r="C10" s="80">
        <v>115</v>
      </c>
      <c r="D10" s="80">
        <v>112</v>
      </c>
      <c r="E10" s="40">
        <f>SUM(C10:D10)</f>
        <v>227</v>
      </c>
      <c r="G10" s="3">
        <f t="shared" si="0"/>
        <v>0.50660792951541855</v>
      </c>
      <c r="H10" s="3">
        <f t="shared" si="0"/>
        <v>0.4933920704845815</v>
      </c>
    </row>
    <row r="11" spans="2:11" x14ac:dyDescent="0.25">
      <c r="B11" s="2" t="s">
        <v>12</v>
      </c>
      <c r="C11" s="80">
        <v>85</v>
      </c>
      <c r="D11" s="80">
        <v>97</v>
      </c>
      <c r="E11" s="40">
        <f t="shared" ref="E11:E20" si="1">SUM(C11:D11)</f>
        <v>182</v>
      </c>
      <c r="G11" s="3">
        <f t="shared" si="0"/>
        <v>0.46703296703296704</v>
      </c>
      <c r="H11" s="3">
        <f t="shared" si="0"/>
        <v>0.53296703296703296</v>
      </c>
    </row>
    <row r="12" spans="2:11" x14ac:dyDescent="0.25">
      <c r="B12" s="2" t="s">
        <v>13</v>
      </c>
      <c r="C12" s="80">
        <v>80</v>
      </c>
      <c r="D12" s="80">
        <v>69</v>
      </c>
      <c r="E12" s="40">
        <f t="shared" si="1"/>
        <v>149</v>
      </c>
      <c r="G12" s="3">
        <f t="shared" si="0"/>
        <v>0.53691275167785235</v>
      </c>
      <c r="H12" s="3">
        <f t="shared" si="0"/>
        <v>0.46308724832214765</v>
      </c>
    </row>
    <row r="13" spans="2:11" x14ac:dyDescent="0.25">
      <c r="B13" s="2" t="s">
        <v>14</v>
      </c>
      <c r="C13" s="80">
        <v>103</v>
      </c>
      <c r="D13" s="80">
        <v>95</v>
      </c>
      <c r="E13" s="40">
        <f t="shared" si="1"/>
        <v>198</v>
      </c>
      <c r="G13" s="3">
        <f t="shared" si="0"/>
        <v>0.52020202020202022</v>
      </c>
      <c r="H13" s="3">
        <f t="shared" si="0"/>
        <v>0.47979797979797978</v>
      </c>
    </row>
    <row r="14" spans="2:11" x14ac:dyDescent="0.25">
      <c r="B14" s="2" t="s">
        <v>283</v>
      </c>
      <c r="C14" s="80">
        <v>73</v>
      </c>
      <c r="D14" s="80">
        <v>92</v>
      </c>
      <c r="E14" s="40">
        <f t="shared" si="1"/>
        <v>165</v>
      </c>
      <c r="G14" s="3">
        <f t="shared" si="0"/>
        <v>0.44242424242424244</v>
      </c>
      <c r="H14" s="3">
        <f t="shared" si="0"/>
        <v>0.55757575757575761</v>
      </c>
    </row>
    <row r="15" spans="2:11" x14ac:dyDescent="0.25">
      <c r="B15" s="97">
        <v>2013</v>
      </c>
      <c r="C15" s="80">
        <v>64</v>
      </c>
      <c r="D15" s="80">
        <v>108</v>
      </c>
      <c r="E15" s="40">
        <f t="shared" si="1"/>
        <v>172</v>
      </c>
      <c r="G15" s="3">
        <f>C15/$E15</f>
        <v>0.37209302325581395</v>
      </c>
      <c r="H15" s="3">
        <f>D15/$E15</f>
        <v>0.62790697674418605</v>
      </c>
    </row>
    <row r="16" spans="2:11" x14ac:dyDescent="0.25">
      <c r="B16" s="97">
        <v>2014</v>
      </c>
      <c r="C16" s="80">
        <v>84</v>
      </c>
      <c r="D16" s="80">
        <v>90</v>
      </c>
      <c r="E16" s="40">
        <f t="shared" si="1"/>
        <v>174</v>
      </c>
      <c r="G16" s="3">
        <f>C16/$E16</f>
        <v>0.48275862068965519</v>
      </c>
      <c r="H16" s="3">
        <f>D16/$E16</f>
        <v>0.51724137931034486</v>
      </c>
    </row>
    <row r="17" spans="2:8" x14ac:dyDescent="0.25">
      <c r="B17" s="97">
        <v>2015</v>
      </c>
      <c r="C17" s="80">
        <v>56</v>
      </c>
      <c r="D17" s="80">
        <v>80</v>
      </c>
      <c r="E17" s="40">
        <f t="shared" si="1"/>
        <v>136</v>
      </c>
      <c r="G17" s="3">
        <f t="shared" ref="G17:G19" si="2">C17/$E17</f>
        <v>0.41176470588235292</v>
      </c>
      <c r="H17" s="3">
        <f t="shared" ref="H17:H19" si="3">D17/$E17</f>
        <v>0.58823529411764708</v>
      </c>
    </row>
    <row r="18" spans="2:8" x14ac:dyDescent="0.25">
      <c r="B18" s="97">
        <v>2016</v>
      </c>
      <c r="C18" s="80">
        <v>56</v>
      </c>
      <c r="D18" s="80">
        <v>77</v>
      </c>
      <c r="E18" s="40">
        <f t="shared" si="1"/>
        <v>133</v>
      </c>
      <c r="G18" s="3">
        <f t="shared" si="2"/>
        <v>0.42105263157894735</v>
      </c>
      <c r="H18" s="3">
        <f t="shared" si="3"/>
        <v>0.57894736842105265</v>
      </c>
    </row>
    <row r="19" spans="2:8" x14ac:dyDescent="0.25">
      <c r="B19" s="97">
        <v>2017</v>
      </c>
      <c r="C19" s="80">
        <v>47</v>
      </c>
      <c r="D19" s="80">
        <v>66</v>
      </c>
      <c r="E19" s="40">
        <f t="shared" ref="E19" si="4">SUM(C19:D19)</f>
        <v>113</v>
      </c>
      <c r="G19" s="3">
        <f t="shared" si="2"/>
        <v>0.41592920353982299</v>
      </c>
      <c r="H19" s="3">
        <f t="shared" si="3"/>
        <v>0.58407079646017701</v>
      </c>
    </row>
    <row r="20" spans="2:8" x14ac:dyDescent="0.25">
      <c r="B20" s="97">
        <v>2018</v>
      </c>
      <c r="C20" s="80">
        <v>66</v>
      </c>
      <c r="D20" s="80">
        <v>77</v>
      </c>
      <c r="E20" s="40">
        <f t="shared" si="1"/>
        <v>143</v>
      </c>
      <c r="G20" s="3">
        <f t="shared" ref="G20" si="5">C20/$E20</f>
        <v>0.46153846153846156</v>
      </c>
      <c r="H20" s="3">
        <f t="shared" ref="H20" si="6">D20/$E20</f>
        <v>0.53846153846153844</v>
      </c>
    </row>
    <row r="21" spans="2:8" x14ac:dyDescent="0.25">
      <c r="B21" s="4" t="s">
        <v>15</v>
      </c>
      <c r="C21" s="46">
        <f>SUM(C11:C20)</f>
        <v>714</v>
      </c>
      <c r="D21" s="46">
        <f t="shared" ref="D21:E21" si="7">SUM(D11:D20)</f>
        <v>851</v>
      </c>
      <c r="E21" s="46">
        <f t="shared" si="7"/>
        <v>1565</v>
      </c>
      <c r="G21" s="7">
        <f>C21/$E21</f>
        <v>0.45623003194888179</v>
      </c>
      <c r="H21" s="7">
        <f t="shared" si="0"/>
        <v>0.54376996805111821</v>
      </c>
    </row>
    <row r="22" spans="2:8" x14ac:dyDescent="0.25">
      <c r="B22" s="2"/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9" orientation="landscape" r:id="rId1"/>
  <rowBreaks count="1" manualBreakCount="1">
    <brk id="40" max="16383" man="1"/>
  </rowBreaks>
  <ignoredErrors>
    <ignoredError sqref="B21 B1:H2 E20:H20 F21:H21 B4:H18 C3:H3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K22"/>
  <sheetViews>
    <sheetView showGridLines="0" zoomScaleNormal="100" zoomScaleSheetLayoutView="100" zoomScalePageLayoutView="85" workbookViewId="0">
      <selection activeCell="J24" sqref="J24"/>
    </sheetView>
  </sheetViews>
  <sheetFormatPr defaultRowHeight="15" x14ac:dyDescent="0.25"/>
  <cols>
    <col min="1" max="1" width="3.5703125" customWidth="1"/>
    <col min="2" max="2" width="16.7109375" bestFit="1" customWidth="1"/>
    <col min="3" max="5" width="18.140625" customWidth="1"/>
    <col min="6" max="6" width="1.140625" customWidth="1"/>
    <col min="11" max="11" width="25.85546875" bestFit="1" customWidth="1"/>
  </cols>
  <sheetData>
    <row r="1" spans="2:11" x14ac:dyDescent="0.25">
      <c r="B1" s="358" t="s">
        <v>372</v>
      </c>
      <c r="C1" s="358"/>
      <c r="D1" s="358"/>
      <c r="E1" s="358"/>
      <c r="F1" s="358"/>
      <c r="G1" s="358"/>
      <c r="H1" s="358"/>
      <c r="K1" s="318" t="s">
        <v>1423</v>
      </c>
    </row>
    <row r="2" spans="2:11" x14ac:dyDescent="0.25">
      <c r="B2" s="359" t="s">
        <v>1</v>
      </c>
      <c r="C2" s="359"/>
      <c r="D2" s="359"/>
      <c r="E2" s="359"/>
      <c r="F2" s="359"/>
      <c r="G2" s="359"/>
      <c r="H2" s="359"/>
    </row>
    <row r="3" spans="2:11" x14ac:dyDescent="0.25">
      <c r="B3" s="359" t="s">
        <v>1454</v>
      </c>
      <c r="C3" s="359"/>
      <c r="D3" s="359"/>
      <c r="E3" s="359"/>
      <c r="F3" s="359"/>
      <c r="G3" s="359"/>
      <c r="H3" s="359"/>
    </row>
    <row r="4" spans="2:11" x14ac:dyDescent="0.25">
      <c r="B4" s="78"/>
      <c r="C4" s="360" t="s">
        <v>368</v>
      </c>
      <c r="D4" s="360"/>
      <c r="E4" s="360"/>
      <c r="G4" s="360" t="s">
        <v>2</v>
      </c>
      <c r="H4" s="360"/>
    </row>
    <row r="5" spans="2:11" x14ac:dyDescent="0.25">
      <c r="B5" s="48" t="s">
        <v>3</v>
      </c>
      <c r="C5" s="75" t="s">
        <v>4</v>
      </c>
      <c r="D5" s="75" t="s">
        <v>5</v>
      </c>
      <c r="E5" s="75" t="s">
        <v>6</v>
      </c>
      <c r="G5" s="1" t="s">
        <v>4</v>
      </c>
      <c r="H5" s="1" t="s">
        <v>5</v>
      </c>
    </row>
    <row r="6" spans="2:11" hidden="1" x14ac:dyDescent="0.25">
      <c r="B6" s="2" t="s">
        <v>7</v>
      </c>
      <c r="C6" s="80">
        <v>110</v>
      </c>
      <c r="D6" s="80">
        <v>137</v>
      </c>
      <c r="E6" s="40">
        <v>247</v>
      </c>
      <c r="G6" s="3">
        <f t="shared" ref="G6:H21" si="0">C6/$E6</f>
        <v>0.44534412955465585</v>
      </c>
      <c r="H6" s="3">
        <f t="shared" si="0"/>
        <v>0.55465587044534415</v>
      </c>
    </row>
    <row r="7" spans="2:11" hidden="1" x14ac:dyDescent="0.25">
      <c r="B7" s="2" t="s">
        <v>8</v>
      </c>
      <c r="C7" s="80">
        <v>109</v>
      </c>
      <c r="D7" s="80">
        <v>128</v>
      </c>
      <c r="E7" s="40">
        <v>237</v>
      </c>
      <c r="G7" s="3">
        <f t="shared" si="0"/>
        <v>0.45991561181434598</v>
      </c>
      <c r="H7" s="3">
        <f t="shared" si="0"/>
        <v>0.54008438818565396</v>
      </c>
    </row>
    <row r="8" spans="2:11" hidden="1" x14ac:dyDescent="0.25">
      <c r="B8" s="2" t="s">
        <v>9</v>
      </c>
      <c r="C8" s="80">
        <v>113</v>
      </c>
      <c r="D8" s="80">
        <v>127</v>
      </c>
      <c r="E8" s="40">
        <v>240</v>
      </c>
      <c r="G8" s="3">
        <f t="shared" si="0"/>
        <v>0.47083333333333333</v>
      </c>
      <c r="H8" s="3">
        <f t="shared" si="0"/>
        <v>0.52916666666666667</v>
      </c>
    </row>
    <row r="9" spans="2:11" hidden="1" x14ac:dyDescent="0.25">
      <c r="B9" s="2" t="s">
        <v>10</v>
      </c>
      <c r="C9" s="80">
        <v>110</v>
      </c>
      <c r="D9" s="80">
        <v>125</v>
      </c>
      <c r="E9" s="40">
        <f>D9+C9</f>
        <v>235</v>
      </c>
      <c r="G9" s="3">
        <f t="shared" si="0"/>
        <v>0.46808510638297873</v>
      </c>
      <c r="H9" s="3">
        <f t="shared" si="0"/>
        <v>0.53191489361702127</v>
      </c>
    </row>
    <row r="10" spans="2:11" hidden="1" x14ac:dyDescent="0.25">
      <c r="B10" s="2" t="s">
        <v>11</v>
      </c>
      <c r="C10" s="80">
        <v>116</v>
      </c>
      <c r="D10" s="80">
        <v>130</v>
      </c>
      <c r="E10" s="40">
        <f t="shared" ref="E10:E19" si="1">D10+C10</f>
        <v>246</v>
      </c>
      <c r="G10" s="3">
        <f t="shared" si="0"/>
        <v>0.47154471544715448</v>
      </c>
      <c r="H10" s="3">
        <f t="shared" si="0"/>
        <v>0.52845528455284552</v>
      </c>
    </row>
    <row r="11" spans="2:11" x14ac:dyDescent="0.25">
      <c r="B11" s="2" t="s">
        <v>12</v>
      </c>
      <c r="C11" s="80">
        <v>120</v>
      </c>
      <c r="D11" s="80">
        <v>133</v>
      </c>
      <c r="E11" s="40">
        <f t="shared" si="1"/>
        <v>253</v>
      </c>
      <c r="G11" s="3">
        <f t="shared" si="0"/>
        <v>0.4743083003952569</v>
      </c>
      <c r="H11" s="3">
        <f t="shared" si="0"/>
        <v>0.52569169960474305</v>
      </c>
    </row>
    <row r="12" spans="2:11" x14ac:dyDescent="0.25">
      <c r="B12" s="2" t="s">
        <v>13</v>
      </c>
      <c r="C12" s="80">
        <v>146</v>
      </c>
      <c r="D12" s="80">
        <v>127</v>
      </c>
      <c r="E12" s="40">
        <f t="shared" si="1"/>
        <v>273</v>
      </c>
      <c r="G12" s="3">
        <f t="shared" si="0"/>
        <v>0.53479853479853479</v>
      </c>
      <c r="H12" s="3">
        <f t="shared" si="0"/>
        <v>0.46520146520146521</v>
      </c>
    </row>
    <row r="13" spans="2:11" x14ac:dyDescent="0.25">
      <c r="B13" s="2" t="s">
        <v>14</v>
      </c>
      <c r="C13" s="80">
        <v>138</v>
      </c>
      <c r="D13" s="80">
        <v>178</v>
      </c>
      <c r="E13" s="40">
        <f t="shared" si="1"/>
        <v>316</v>
      </c>
      <c r="G13" s="3">
        <f t="shared" si="0"/>
        <v>0.43670886075949367</v>
      </c>
      <c r="H13" s="3">
        <f t="shared" si="0"/>
        <v>0.56329113924050633</v>
      </c>
    </row>
    <row r="14" spans="2:11" x14ac:dyDescent="0.25">
      <c r="B14" s="2" t="s">
        <v>283</v>
      </c>
      <c r="C14" s="80">
        <v>125</v>
      </c>
      <c r="D14" s="80">
        <v>159</v>
      </c>
      <c r="E14" s="40">
        <f t="shared" si="1"/>
        <v>284</v>
      </c>
      <c r="G14" s="3">
        <f>C14/$E14</f>
        <v>0.44014084507042256</v>
      </c>
      <c r="H14" s="3">
        <f>D14/$E14</f>
        <v>0.5598591549295775</v>
      </c>
    </row>
    <row r="15" spans="2:11" x14ac:dyDescent="0.25">
      <c r="B15" s="97">
        <v>2013</v>
      </c>
      <c r="C15" s="80">
        <v>101</v>
      </c>
      <c r="D15" s="80">
        <v>150</v>
      </c>
      <c r="E15" s="40">
        <f t="shared" si="1"/>
        <v>251</v>
      </c>
      <c r="G15" s="3">
        <f>C15/$E15</f>
        <v>0.40239043824701193</v>
      </c>
      <c r="H15" s="3">
        <f t="shared" si="0"/>
        <v>0.59760956175298807</v>
      </c>
    </row>
    <row r="16" spans="2:11" x14ac:dyDescent="0.25">
      <c r="B16" s="97">
        <v>2014</v>
      </c>
      <c r="C16" s="80">
        <v>130</v>
      </c>
      <c r="D16" s="80">
        <v>137</v>
      </c>
      <c r="E16" s="40">
        <f t="shared" si="1"/>
        <v>267</v>
      </c>
      <c r="G16" s="3">
        <f>C16/$E16</f>
        <v>0.48689138576779029</v>
      </c>
      <c r="H16" s="3">
        <f t="shared" ref="H16" si="2">D16/$E16</f>
        <v>0.51310861423220977</v>
      </c>
    </row>
    <row r="17" spans="2:8" x14ac:dyDescent="0.25">
      <c r="B17" s="97">
        <v>2015</v>
      </c>
      <c r="C17" s="80">
        <v>128</v>
      </c>
      <c r="D17" s="80">
        <v>155</v>
      </c>
      <c r="E17" s="40">
        <f t="shared" si="1"/>
        <v>283</v>
      </c>
      <c r="G17" s="3">
        <f t="shared" ref="G17:G19" si="3">C17/$E17</f>
        <v>0.45229681978798586</v>
      </c>
      <c r="H17" s="3">
        <f t="shared" ref="H17:H19" si="4">D17/$E17</f>
        <v>0.54770318021201414</v>
      </c>
    </row>
    <row r="18" spans="2:8" x14ac:dyDescent="0.25">
      <c r="B18" s="97">
        <v>2016</v>
      </c>
      <c r="C18" s="80">
        <v>120</v>
      </c>
      <c r="D18" s="80">
        <v>144</v>
      </c>
      <c r="E18" s="40">
        <f t="shared" si="1"/>
        <v>264</v>
      </c>
      <c r="G18" s="3">
        <f t="shared" si="3"/>
        <v>0.45454545454545453</v>
      </c>
      <c r="H18" s="3">
        <f t="shared" si="4"/>
        <v>0.54545454545454541</v>
      </c>
    </row>
    <row r="19" spans="2:8" x14ac:dyDescent="0.25">
      <c r="B19" s="97">
        <v>2017</v>
      </c>
      <c r="C19" s="80">
        <v>127</v>
      </c>
      <c r="D19" s="80">
        <v>141</v>
      </c>
      <c r="E19" s="40">
        <f t="shared" si="1"/>
        <v>268</v>
      </c>
      <c r="G19" s="3">
        <f t="shared" si="3"/>
        <v>0.47388059701492535</v>
      </c>
      <c r="H19" s="3">
        <f t="shared" si="4"/>
        <v>0.52611940298507465</v>
      </c>
    </row>
    <row r="20" spans="2:8" x14ac:dyDescent="0.25">
      <c r="B20" s="97">
        <v>2018</v>
      </c>
      <c r="C20" s="80">
        <v>121</v>
      </c>
      <c r="D20" s="80">
        <v>178</v>
      </c>
      <c r="E20" s="40">
        <f t="shared" ref="E20" si="5">D20+C20</f>
        <v>299</v>
      </c>
      <c r="G20" s="3">
        <f t="shared" ref="G20" si="6">C20/$E20</f>
        <v>0.40468227424749165</v>
      </c>
      <c r="H20" s="3">
        <f t="shared" ref="H20" si="7">D20/$E20</f>
        <v>0.59531772575250841</v>
      </c>
    </row>
    <row r="21" spans="2:8" x14ac:dyDescent="0.25">
      <c r="B21" s="5" t="s">
        <v>15</v>
      </c>
      <c r="C21" s="46">
        <f>SUM(C11:C20)</f>
        <v>1256</v>
      </c>
      <c r="D21" s="46">
        <f t="shared" ref="D21:E21" si="8">SUM(D11:D20)</f>
        <v>1502</v>
      </c>
      <c r="E21" s="46">
        <f t="shared" si="8"/>
        <v>2758</v>
      </c>
      <c r="G21" s="7">
        <f>C21/$E21</f>
        <v>0.45540246555474984</v>
      </c>
      <c r="H21" s="7">
        <f t="shared" si="0"/>
        <v>0.54459753444525016</v>
      </c>
    </row>
    <row r="22" spans="2:8" x14ac:dyDescent="0.25">
      <c r="B22" s="2"/>
    </row>
  </sheetData>
  <mergeCells count="5">
    <mergeCell ref="B1:H1"/>
    <mergeCell ref="B2:H2"/>
    <mergeCell ref="B3:H3"/>
    <mergeCell ref="G4:H4"/>
    <mergeCell ref="C4:E4"/>
  </mergeCells>
  <hyperlinks>
    <hyperlink ref="K1" location="'Table of contents'!A1" display="Return to Table of Contents"/>
  </hyperlinks>
  <printOptions horizontalCentered="1"/>
  <pageMargins left="0.7" right="0.7" top="0.75" bottom="0.75" header="0.3" footer="0.3"/>
  <pageSetup scale="9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100</vt:i4>
      </vt:variant>
    </vt:vector>
  </HeadingPairs>
  <TitlesOfParts>
    <vt:vector size="162" baseType="lpstr">
      <vt:lpstr>Table of contents</vt:lpstr>
      <vt:lpstr>10 Yr Total by Level by Year</vt:lpstr>
      <vt:lpstr>10 Yr Totals by College by Yr 1</vt:lpstr>
      <vt:lpstr>10 Yr Totals by College by Yr 2</vt:lpstr>
      <vt:lpstr>Gender_Bachelor</vt:lpstr>
      <vt:lpstr>Gender_Masters</vt:lpstr>
      <vt:lpstr>Gender_Doctoral</vt:lpstr>
      <vt:lpstr>Gender_First-Professional_JD</vt:lpstr>
      <vt:lpstr>Gender_First-Professional_MD</vt:lpstr>
      <vt:lpstr>G_First-Professional_PharmD</vt:lpstr>
      <vt:lpstr>Gender_Level by College by Year</vt:lpstr>
      <vt:lpstr>Total by Level by Ethnicity</vt:lpstr>
      <vt:lpstr>Total by Level by Ethnic part 2</vt:lpstr>
      <vt:lpstr>Grad Deg College_Gend_Race_Ethn</vt:lpstr>
      <vt:lpstr>10 Yr Level by CIP by Year</vt:lpstr>
      <vt:lpstr>Gender_Level by CIP by year</vt:lpstr>
      <vt:lpstr>Top Ten Female</vt:lpstr>
      <vt:lpstr>Top Ten Male</vt:lpstr>
      <vt:lpstr>Top Ten URM</vt:lpstr>
      <vt:lpstr>Top Ten Asian</vt:lpstr>
      <vt:lpstr>Top Ten NRA</vt:lpstr>
      <vt:lpstr>Top Ten White</vt:lpstr>
      <vt:lpstr>Top Ten Unknown</vt:lpstr>
      <vt:lpstr>2008 Detail_Baccalaureate</vt:lpstr>
      <vt:lpstr>2009 Detail_Baccalaureate </vt:lpstr>
      <vt:lpstr>2010 Detail_Baccalaureate </vt:lpstr>
      <vt:lpstr>2011 Detail_Baccalaureate </vt:lpstr>
      <vt:lpstr>2012 Detail_Baccalaureate </vt:lpstr>
      <vt:lpstr>2013 Detail_Baccalaureate</vt:lpstr>
      <vt:lpstr>2014 Detail_Baccalaureate</vt:lpstr>
      <vt:lpstr>2008 Detail</vt:lpstr>
      <vt:lpstr>2015 Detail_Baccalaureate</vt:lpstr>
      <vt:lpstr>2016 Detail_Baccalaureate</vt:lpstr>
      <vt:lpstr>2017 Detail_Baccalaureate</vt:lpstr>
      <vt:lpstr>2018 Detail_Baccalaureate</vt:lpstr>
      <vt:lpstr>2009 Grad Deg Detail</vt:lpstr>
      <vt:lpstr>2010 Grad Deg Detail</vt:lpstr>
      <vt:lpstr>2011 Grad Deg Detail</vt:lpstr>
      <vt:lpstr>2012 Grad Deg Detail</vt:lpstr>
      <vt:lpstr>2013 Grad Deg Detail</vt:lpstr>
      <vt:lpstr>2014 Grad Deg Detail</vt:lpstr>
      <vt:lpstr>2015 Grad Deg Detail</vt:lpstr>
      <vt:lpstr>2016 Grad Deg Detail</vt:lpstr>
      <vt:lpstr>2017 Grad Deg Detail</vt:lpstr>
      <vt:lpstr>2018 Grad Deg Detail</vt:lpstr>
      <vt:lpstr>10 YR STEM by Level &amp; Year </vt:lpstr>
      <vt:lpstr>STEM Lvl college gender</vt:lpstr>
      <vt:lpstr>STEM CIP BACH</vt:lpstr>
      <vt:lpstr>STEM CIP MAST</vt:lpstr>
      <vt:lpstr>STEM CIP DOCT</vt:lpstr>
      <vt:lpstr>STEM CIP Certificate</vt:lpstr>
      <vt:lpstr>STEM 2009</vt:lpstr>
      <vt:lpstr>STEM 2010</vt:lpstr>
      <vt:lpstr>STEM 2011</vt:lpstr>
      <vt:lpstr>STEM 2012</vt:lpstr>
      <vt:lpstr>STEM 2013</vt:lpstr>
      <vt:lpstr>STEM 2014</vt:lpstr>
      <vt:lpstr>STEM 2015</vt:lpstr>
      <vt:lpstr>STEM 2016</vt:lpstr>
      <vt:lpstr>STEM 2017</vt:lpstr>
      <vt:lpstr>STEM 2018</vt:lpstr>
      <vt:lpstr>ICE STEM List</vt:lpstr>
      <vt:lpstr>'10 Yr Level by CIP by Year'!Print_Area</vt:lpstr>
      <vt:lpstr>'10 YR STEM by Level &amp; Year '!Print_Area</vt:lpstr>
      <vt:lpstr>'10 Yr Total by Level by Year'!Print_Area</vt:lpstr>
      <vt:lpstr>'10 Yr Totals by College by Yr 1'!Print_Area</vt:lpstr>
      <vt:lpstr>'10 Yr Totals by College by Yr 2'!Print_Area</vt:lpstr>
      <vt:lpstr>'2008 Detail'!Print_Area</vt:lpstr>
      <vt:lpstr>'2009 Detail_Baccalaureate '!Print_Area</vt:lpstr>
      <vt:lpstr>'2009 Grad Deg Detail'!Print_Area</vt:lpstr>
      <vt:lpstr>'2010 Detail_Baccalaureate '!Print_Area</vt:lpstr>
      <vt:lpstr>'2010 Grad Deg Detail'!Print_Area</vt:lpstr>
      <vt:lpstr>'2011 Detail_Baccalaureate '!Print_Area</vt:lpstr>
      <vt:lpstr>'2011 Grad Deg Detail'!Print_Area</vt:lpstr>
      <vt:lpstr>'2012 Detail_Baccalaureate '!Print_Area</vt:lpstr>
      <vt:lpstr>'2012 Grad Deg Detail'!Print_Area</vt:lpstr>
      <vt:lpstr>'2013 Detail_Baccalaureate'!Print_Area</vt:lpstr>
      <vt:lpstr>'2013 Grad Deg Detail'!Print_Area</vt:lpstr>
      <vt:lpstr>'2014 Detail_Baccalaureate'!Print_Area</vt:lpstr>
      <vt:lpstr>'2014 Grad Deg Detail'!Print_Area</vt:lpstr>
      <vt:lpstr>'2015 Detail_Baccalaureate'!Print_Area</vt:lpstr>
      <vt:lpstr>'2015 Grad Deg Detail'!Print_Area</vt:lpstr>
      <vt:lpstr>'2016 Detail_Baccalaureate'!Print_Area</vt:lpstr>
      <vt:lpstr>'2016 Grad Deg Detail'!Print_Area</vt:lpstr>
      <vt:lpstr>'2017 Detail_Baccalaureate'!Print_Area</vt:lpstr>
      <vt:lpstr>'2017 Grad Deg Detail'!Print_Area</vt:lpstr>
      <vt:lpstr>'2018 Detail_Baccalaureate'!Print_Area</vt:lpstr>
      <vt:lpstr>'2018 Grad Deg Detail'!Print_Area</vt:lpstr>
      <vt:lpstr>'G_First-Professional_PharmD'!Print_Area</vt:lpstr>
      <vt:lpstr>Gender_Bachelor!Print_Area</vt:lpstr>
      <vt:lpstr>Gender_Doctoral!Print_Area</vt:lpstr>
      <vt:lpstr>'Gender_First-Professional_JD'!Print_Area</vt:lpstr>
      <vt:lpstr>'Gender_First-Professional_MD'!Print_Area</vt:lpstr>
      <vt:lpstr>'Gender_Level by CIP by year'!Print_Area</vt:lpstr>
      <vt:lpstr>'Gender_Level by College by Year'!Print_Area</vt:lpstr>
      <vt:lpstr>Gender_Masters!Print_Area</vt:lpstr>
      <vt:lpstr>'Grad Deg College_Gend_Race_Ethn'!Print_Area</vt:lpstr>
      <vt:lpstr>'ICE STEM List'!Print_Area</vt:lpstr>
      <vt:lpstr>'STEM 2009'!Print_Area</vt:lpstr>
      <vt:lpstr>'STEM 2010'!Print_Area</vt:lpstr>
      <vt:lpstr>'STEM 2011'!Print_Area</vt:lpstr>
      <vt:lpstr>'STEM 2012'!Print_Area</vt:lpstr>
      <vt:lpstr>'STEM 2013'!Print_Area</vt:lpstr>
      <vt:lpstr>'STEM 2014'!Print_Area</vt:lpstr>
      <vt:lpstr>'STEM 2015'!Print_Area</vt:lpstr>
      <vt:lpstr>'STEM 2016'!Print_Area</vt:lpstr>
      <vt:lpstr>'STEM 2017'!Print_Area</vt:lpstr>
      <vt:lpstr>'STEM 2018'!Print_Area</vt:lpstr>
      <vt:lpstr>'STEM CIP BACH'!Print_Area</vt:lpstr>
      <vt:lpstr>'STEM CIP Certificate'!Print_Area</vt:lpstr>
      <vt:lpstr>'STEM CIP DOCT'!Print_Area</vt:lpstr>
      <vt:lpstr>'STEM CIP MAST'!Print_Area</vt:lpstr>
      <vt:lpstr>'STEM Lvl college gender'!Print_Area</vt:lpstr>
      <vt:lpstr>'Table of contents'!Print_Area</vt:lpstr>
      <vt:lpstr>'Top Ten Asian'!Print_Area</vt:lpstr>
      <vt:lpstr>'Top Ten Female'!Print_Area</vt:lpstr>
      <vt:lpstr>'Top Ten Male'!Print_Area</vt:lpstr>
      <vt:lpstr>'Top Ten NRA'!Print_Area</vt:lpstr>
      <vt:lpstr>'Top Ten Unknown'!Print_Area</vt:lpstr>
      <vt:lpstr>'Top Ten URM'!Print_Area</vt:lpstr>
      <vt:lpstr>'Top Ten White'!Print_Area</vt:lpstr>
      <vt:lpstr>'Total by Level by Ethnic part 2'!Print_Area</vt:lpstr>
      <vt:lpstr>'Total by Level by Ethnicity'!Print_Area</vt:lpstr>
      <vt:lpstr>'2008 Detail'!Print_Titles</vt:lpstr>
      <vt:lpstr>'2008 Detail_Baccalaureate'!Print_Titles</vt:lpstr>
      <vt:lpstr>'2009 Detail_Baccalaureate '!Print_Titles</vt:lpstr>
      <vt:lpstr>'2009 Grad Deg Detail'!Print_Titles</vt:lpstr>
      <vt:lpstr>'2010 Detail_Baccalaureate '!Print_Titles</vt:lpstr>
      <vt:lpstr>'2010 Grad Deg Detail'!Print_Titles</vt:lpstr>
      <vt:lpstr>'2011 Detail_Baccalaureate '!Print_Titles</vt:lpstr>
      <vt:lpstr>'2011 Grad Deg Detail'!Print_Titles</vt:lpstr>
      <vt:lpstr>'2012 Detail_Baccalaureate '!Print_Titles</vt:lpstr>
      <vt:lpstr>'2012 Grad Deg Detail'!Print_Titles</vt:lpstr>
      <vt:lpstr>'2013 Detail_Baccalaureate'!Print_Titles</vt:lpstr>
      <vt:lpstr>'2013 Grad Deg Detail'!Print_Titles</vt:lpstr>
      <vt:lpstr>'2014 Detail_Baccalaureate'!Print_Titles</vt:lpstr>
      <vt:lpstr>'2014 Grad Deg Detail'!Print_Titles</vt:lpstr>
      <vt:lpstr>'2015 Detail_Baccalaureate'!Print_Titles</vt:lpstr>
      <vt:lpstr>'2015 Grad Deg Detail'!Print_Titles</vt:lpstr>
      <vt:lpstr>'2016 Detail_Baccalaureate'!Print_Titles</vt:lpstr>
      <vt:lpstr>'2016 Grad Deg Detail'!Print_Titles</vt:lpstr>
      <vt:lpstr>'2017 Detail_Baccalaureate'!Print_Titles</vt:lpstr>
      <vt:lpstr>'2017 Grad Deg Detail'!Print_Titles</vt:lpstr>
      <vt:lpstr>'2018 Detail_Baccalaureate'!Print_Titles</vt:lpstr>
      <vt:lpstr>'2018 Grad Deg Detail'!Print_Titles</vt:lpstr>
      <vt:lpstr>'Grad Deg College_Gend_Race_Ethn'!Print_Titles</vt:lpstr>
      <vt:lpstr>'ICE STEM List'!Print_Titles</vt:lpstr>
      <vt:lpstr>'STEM 2009'!Print_Titles</vt:lpstr>
      <vt:lpstr>'STEM 2010'!Print_Titles</vt:lpstr>
      <vt:lpstr>'STEM 2011'!Print_Titles</vt:lpstr>
      <vt:lpstr>'STEM 2012'!Print_Titles</vt:lpstr>
      <vt:lpstr>'STEM 2013'!Print_Titles</vt:lpstr>
      <vt:lpstr>'STEM 2014'!Print_Titles</vt:lpstr>
      <vt:lpstr>'STEM 2015'!Print_Titles</vt:lpstr>
      <vt:lpstr>'STEM 2016'!Print_Titles</vt:lpstr>
      <vt:lpstr>'STEM 2017'!Print_Titles</vt:lpstr>
      <vt:lpstr>'STEM 2018'!Print_Titles</vt:lpstr>
      <vt:lpstr>'STEM CIP BACH'!Print_Titles</vt:lpstr>
      <vt:lpstr>'STEM CIP Certificate'!Print_Titles</vt:lpstr>
      <vt:lpstr>'STEM CIP DOCT'!Print_Titles</vt:lpstr>
      <vt:lpstr>'STEM CIP MAST'!Print_Titles</vt:lpstr>
      <vt:lpstr>'Table of contents'!Print_Titles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Sailer</dc:creator>
  <cp:lastModifiedBy>David Matthew Sailer</cp:lastModifiedBy>
  <cp:lastPrinted>2018-12-06T14:17:36Z</cp:lastPrinted>
  <dcterms:created xsi:type="dcterms:W3CDTF">2012-04-06T12:12:55Z</dcterms:created>
  <dcterms:modified xsi:type="dcterms:W3CDTF">2018-12-14T19:04:54Z</dcterms:modified>
  <cp:contentStatus/>
</cp:coreProperties>
</file>