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IDRM\Cash Management\ABRR\"/>
    </mc:Choice>
  </mc:AlternateContent>
  <bookViews>
    <workbookView xWindow="0" yWindow="0" windowWidth="21570" windowHeight="95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32" i="1" l="1"/>
  <c r="H11" i="1"/>
  <c r="D32" i="1"/>
  <c r="D11" i="1"/>
  <c r="H39" i="1" l="1"/>
  <c r="D39" i="1"/>
</calcChain>
</file>

<file path=xl/sharedStrings.xml><?xml version="1.0" encoding="utf-8"?>
<sst xmlns="http://schemas.openxmlformats.org/spreadsheetml/2006/main" count="59" uniqueCount="51">
  <si>
    <t>Series</t>
  </si>
  <si>
    <t>Bond</t>
  </si>
  <si>
    <t xml:space="preserve">Initial </t>
  </si>
  <si>
    <t>Amount</t>
  </si>
  <si>
    <t>Bonds</t>
  </si>
  <si>
    <t xml:space="preserve">Outstanding </t>
  </si>
  <si>
    <t>Major Projects</t>
  </si>
  <si>
    <t>2003B</t>
  </si>
  <si>
    <t>2007A&amp;B</t>
  </si>
  <si>
    <t>2009 B</t>
  </si>
  <si>
    <t>Chemistry Bldg. renovations</t>
  </si>
  <si>
    <t>Debt Service</t>
  </si>
  <si>
    <t>Other</t>
  </si>
  <si>
    <t>(c.)</t>
  </si>
  <si>
    <t>(d.)</t>
  </si>
  <si>
    <t>Research Facility Renovations (PRB)</t>
  </si>
  <si>
    <t>(c.) Refinanced Series 1999 bonds.</t>
  </si>
  <si>
    <t>(d.) Refinanced Series 1993 bonds.</t>
  </si>
  <si>
    <t>Development Ctr.; Instructional Facility - Medicine</t>
  </si>
  <si>
    <t xml:space="preserve"> Research facility renovations- Medicine, Chemistry, PRB;</t>
  </si>
  <si>
    <t xml:space="preserve">Student Fitness Ctr; Parking Garages (2); Fiber Optic </t>
  </si>
  <si>
    <t>Network; Instructional Facility Upgrades; Deferred</t>
  </si>
  <si>
    <t>Residence Hall - U. Towers; Instructional Ctr- Oakland;</t>
  </si>
  <si>
    <t>Bond Information</t>
  </si>
  <si>
    <t>(b.)</t>
  </si>
  <si>
    <t xml:space="preserve">Student Center, Classrooms &amp; Laboratories </t>
  </si>
  <si>
    <t>(a.) Bonds funded new money projects.</t>
  </si>
  <si>
    <t>(a.)</t>
  </si>
  <si>
    <t>(b.) Refinanced Series 2001, 2002, 2003 and 2004 bonds.</t>
  </si>
  <si>
    <t>Deferred Maint; Office Bldg.;Other</t>
  </si>
  <si>
    <t xml:space="preserve"> Maintenance; Other</t>
  </si>
  <si>
    <t>Wayne State University</t>
  </si>
  <si>
    <t>2009 A</t>
  </si>
  <si>
    <t>IBio bldg.-Research ; ATEC - Macomb Instruction; Renovations -</t>
  </si>
  <si>
    <t>(e.)</t>
  </si>
  <si>
    <t>(e.) Refinanced Series 2006 bonds and $10 million new money bonds for research facility.</t>
  </si>
  <si>
    <t>Energy Conservation; Public Safety Facility; Portion of</t>
  </si>
  <si>
    <t>Research facility; Other</t>
  </si>
  <si>
    <t xml:space="preserve"> Maintenance; Instructional Center-Oakland; Deferred</t>
  </si>
  <si>
    <t>Maint. ; Office Bldg. ; Other</t>
  </si>
  <si>
    <t>(f.)</t>
  </si>
  <si>
    <t xml:space="preserve">Part of Parking Structure - South Village; Engineering </t>
  </si>
  <si>
    <t>Residence Halls - Ghafari, Towers and Atchison; Part of</t>
  </si>
  <si>
    <t xml:space="preserve">Balance of Parking Structure - South Village; Engineering </t>
  </si>
  <si>
    <t>(f.) Except for the student housing financed facilities, refinanced most of the bonds used to finance the other projects financed by the Series 2007, 2008 and 2009A bonds.</t>
  </si>
  <si>
    <t>2013A</t>
  </si>
  <si>
    <t>2015A</t>
  </si>
  <si>
    <t>2016A&amp;B</t>
  </si>
  <si>
    <t>at Sept. 30, 2017</t>
  </si>
  <si>
    <t>State Appropriations Bill - Section 245 (f.) - FY Ending Sept. 30, 2017</t>
  </si>
  <si>
    <t>FY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</si>
</sst>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1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64" fontId="0" fillId="0" borderId="1" xfId="1" applyNumberFormat="1" applyFont="1" applyBorder="1"/>
    <xf numFmtId="0" fontId="0" fillId="0" borderId="0" xfId="0" applyAlignment="1">
      <alignment horizontal="left"/>
    </xf>
    <xf numFmtId="0" fontId="0" fillId="0" borderId="4" xfId="0" applyBorder="1"/>
    <xf numFmtId="0" fontId="0" fillId="0" borderId="3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4" fillId="0" borderId="0" xfId="0" applyNumberFormat="1" applyFont="1"/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7"/>
  <sheetViews>
    <sheetView tabSelected="1" workbookViewId="0">
      <selection activeCell="H33" sqref="H33"/>
    </sheetView>
  </sheetViews>
  <sheetFormatPr defaultRowHeight="15" x14ac:dyDescent="0.25"/>
  <cols>
    <col min="3" max="3" width="15.28515625" bestFit="1" customWidth="1"/>
    <col min="4" max="4" width="16.7109375" customWidth="1"/>
    <col min="5" max="5" width="3.7109375" customWidth="1"/>
    <col min="6" max="6" width="50.7109375" customWidth="1"/>
    <col min="7" max="7" width="2.7109375" customWidth="1"/>
    <col min="8" max="8" width="14.7109375" customWidth="1"/>
  </cols>
  <sheetData>
    <row r="1" spans="2:8" x14ac:dyDescent="0.25">
      <c r="B1" s="2" t="s">
        <v>31</v>
      </c>
    </row>
    <row r="2" spans="2:8" x14ac:dyDescent="0.25">
      <c r="B2" s="2" t="s">
        <v>23</v>
      </c>
    </row>
    <row r="3" spans="2:8" x14ac:dyDescent="0.25">
      <c r="B3" s="2" t="s">
        <v>49</v>
      </c>
    </row>
    <row r="4" spans="2:8" ht="15.75" thickBot="1" x14ac:dyDescent="0.3"/>
    <row r="5" spans="2:8" x14ac:dyDescent="0.25">
      <c r="B5" s="9" t="s">
        <v>1</v>
      </c>
      <c r="C5" s="9" t="s">
        <v>1</v>
      </c>
      <c r="D5" s="9" t="s">
        <v>4</v>
      </c>
      <c r="F5" s="9" t="s">
        <v>6</v>
      </c>
      <c r="H5" s="9" t="s">
        <v>11</v>
      </c>
    </row>
    <row r="6" spans="2:8" x14ac:dyDescent="0.25">
      <c r="B6" s="10" t="s">
        <v>0</v>
      </c>
      <c r="C6" s="10" t="s">
        <v>2</v>
      </c>
      <c r="D6" s="10" t="s">
        <v>5</v>
      </c>
      <c r="F6" s="8"/>
      <c r="H6" s="10" t="s">
        <v>50</v>
      </c>
    </row>
    <row r="7" spans="2:8" ht="15.75" thickBot="1" x14ac:dyDescent="0.3">
      <c r="B7" s="7"/>
      <c r="C7" s="11" t="s">
        <v>3</v>
      </c>
      <c r="D7" s="11" t="s">
        <v>48</v>
      </c>
      <c r="F7" s="7"/>
      <c r="H7" s="7"/>
    </row>
    <row r="9" spans="2:8" x14ac:dyDescent="0.25">
      <c r="B9" t="s">
        <v>7</v>
      </c>
      <c r="C9" s="1">
        <v>4680000</v>
      </c>
      <c r="D9" s="1">
        <v>845000</v>
      </c>
      <c r="E9" t="s">
        <v>27</v>
      </c>
      <c r="F9" t="s">
        <v>15</v>
      </c>
      <c r="G9" s="1"/>
      <c r="H9" s="1">
        <v>442128</v>
      </c>
    </row>
    <row r="10" spans="2:8" x14ac:dyDescent="0.25">
      <c r="C10" s="1"/>
      <c r="D10" s="1"/>
    </row>
    <row r="11" spans="2:8" x14ac:dyDescent="0.25">
      <c r="B11" t="s">
        <v>8</v>
      </c>
      <c r="C11" s="1">
        <v>36740000</v>
      </c>
      <c r="D11" s="1">
        <f>820000+4220000</f>
        <v>5040000</v>
      </c>
      <c r="E11" t="s">
        <v>27</v>
      </c>
      <c r="F11" t="s">
        <v>41</v>
      </c>
      <c r="H11" s="1">
        <f>840500+253622</f>
        <v>1094122</v>
      </c>
    </row>
    <row r="12" spans="2:8" x14ac:dyDescent="0.25">
      <c r="C12" s="1"/>
      <c r="D12" s="1"/>
      <c r="F12" t="s">
        <v>18</v>
      </c>
      <c r="H12" s="1"/>
    </row>
    <row r="13" spans="2:8" x14ac:dyDescent="0.25">
      <c r="C13" s="1"/>
      <c r="D13" s="1"/>
      <c r="H13" s="1"/>
    </row>
    <row r="14" spans="2:8" x14ac:dyDescent="0.25">
      <c r="B14" s="6">
        <v>2008</v>
      </c>
      <c r="C14" s="1">
        <v>180690000</v>
      </c>
      <c r="D14" s="1">
        <v>88485000</v>
      </c>
      <c r="E14" t="s">
        <v>24</v>
      </c>
      <c r="F14" t="s">
        <v>42</v>
      </c>
      <c r="H14" s="1">
        <v>9061437.5</v>
      </c>
    </row>
    <row r="15" spans="2:8" x14ac:dyDescent="0.25">
      <c r="C15" s="1"/>
      <c r="D15" s="1"/>
      <c r="F15" t="s">
        <v>19</v>
      </c>
      <c r="H15" s="1"/>
    </row>
    <row r="16" spans="2:8" x14ac:dyDescent="0.25">
      <c r="C16" s="1"/>
      <c r="D16" s="1"/>
      <c r="F16" t="s">
        <v>12</v>
      </c>
      <c r="H16" s="1"/>
    </row>
    <row r="17" spans="2:8" x14ac:dyDescent="0.25">
      <c r="C17" s="1"/>
      <c r="D17" s="1"/>
      <c r="H17" s="1"/>
    </row>
    <row r="18" spans="2:8" x14ac:dyDescent="0.25">
      <c r="B18" s="6" t="s">
        <v>32</v>
      </c>
      <c r="C18" s="1">
        <v>112430000</v>
      </c>
      <c r="D18" s="1">
        <v>61060000</v>
      </c>
      <c r="E18" t="s">
        <v>13</v>
      </c>
      <c r="F18" t="s">
        <v>20</v>
      </c>
      <c r="H18" s="1">
        <v>7546312.5</v>
      </c>
    </row>
    <row r="19" spans="2:8" x14ac:dyDescent="0.25">
      <c r="C19" s="1"/>
      <c r="D19" s="1"/>
      <c r="F19" t="s">
        <v>21</v>
      </c>
      <c r="H19" s="1"/>
    </row>
    <row r="20" spans="2:8" x14ac:dyDescent="0.25">
      <c r="C20" s="1"/>
      <c r="D20" s="1"/>
      <c r="F20" t="s">
        <v>30</v>
      </c>
      <c r="H20" s="1"/>
    </row>
    <row r="21" spans="2:8" x14ac:dyDescent="0.25">
      <c r="C21" s="1"/>
      <c r="D21" s="1"/>
      <c r="E21" t="s">
        <v>14</v>
      </c>
      <c r="F21" t="s">
        <v>22</v>
      </c>
      <c r="H21" s="1"/>
    </row>
    <row r="22" spans="2:8" x14ac:dyDescent="0.25">
      <c r="C22" s="1"/>
      <c r="D22" s="1"/>
      <c r="F22" t="s">
        <v>29</v>
      </c>
      <c r="H22" s="1"/>
    </row>
    <row r="23" spans="2:8" x14ac:dyDescent="0.25">
      <c r="C23" s="1"/>
      <c r="D23" s="1"/>
      <c r="H23" s="1"/>
    </row>
    <row r="24" spans="2:8" x14ac:dyDescent="0.25">
      <c r="B24" t="s">
        <v>9</v>
      </c>
      <c r="C24" s="1">
        <v>30890000</v>
      </c>
      <c r="D24" s="1">
        <v>26230000</v>
      </c>
      <c r="E24" t="s">
        <v>27</v>
      </c>
      <c r="F24" t="s">
        <v>10</v>
      </c>
      <c r="H24" s="1">
        <v>2318765.4</v>
      </c>
    </row>
    <row r="25" spans="2:8" x14ac:dyDescent="0.25">
      <c r="C25" s="1"/>
      <c r="D25" s="1"/>
      <c r="H25" s="1"/>
    </row>
    <row r="26" spans="2:8" x14ac:dyDescent="0.25">
      <c r="B26" s="6" t="s">
        <v>45</v>
      </c>
      <c r="C26" s="1">
        <v>83670000</v>
      </c>
      <c r="D26" s="1">
        <v>80870000</v>
      </c>
      <c r="E26" t="s">
        <v>27</v>
      </c>
      <c r="F26" t="s">
        <v>33</v>
      </c>
      <c r="H26" s="1">
        <v>5002793.75</v>
      </c>
    </row>
    <row r="27" spans="2:8" x14ac:dyDescent="0.25">
      <c r="C27" s="1"/>
      <c r="D27" s="1"/>
      <c r="F27" t="s">
        <v>25</v>
      </c>
      <c r="H27" s="1"/>
    </row>
    <row r="28" spans="2:8" x14ac:dyDescent="0.25">
      <c r="C28" s="1"/>
      <c r="D28" s="1"/>
      <c r="H28" s="1"/>
    </row>
    <row r="29" spans="2:8" x14ac:dyDescent="0.25">
      <c r="B29" s="6" t="s">
        <v>46</v>
      </c>
      <c r="C29" s="1">
        <v>50310000</v>
      </c>
      <c r="D29" s="1">
        <v>49820000</v>
      </c>
      <c r="E29" t="s">
        <v>34</v>
      </c>
      <c r="F29" t="s">
        <v>36</v>
      </c>
      <c r="H29" s="1">
        <v>3721050</v>
      </c>
    </row>
    <row r="30" spans="2:8" x14ac:dyDescent="0.25">
      <c r="B30" s="6"/>
      <c r="C30" s="1"/>
      <c r="D30" s="1"/>
      <c r="F30" t="s">
        <v>37</v>
      </c>
      <c r="H30" s="1"/>
    </row>
    <row r="31" spans="2:8" x14ac:dyDescent="0.25">
      <c r="B31" s="6"/>
      <c r="C31" s="1"/>
      <c r="D31" s="1"/>
      <c r="H31" s="1"/>
    </row>
    <row r="32" spans="2:8" x14ac:dyDescent="0.25">
      <c r="B32" s="6" t="s">
        <v>47</v>
      </c>
      <c r="C32" s="1">
        <v>101260000</v>
      </c>
      <c r="D32" s="1">
        <f>11285000+89975000</f>
        <v>101260000</v>
      </c>
      <c r="E32" t="s">
        <v>40</v>
      </c>
      <c r="F32" t="s">
        <v>43</v>
      </c>
      <c r="H32" s="1">
        <f>4104818.75+365423.75</f>
        <v>4470242.5</v>
      </c>
    </row>
    <row r="33" spans="2:8" x14ac:dyDescent="0.25">
      <c r="B33" s="6"/>
      <c r="C33" s="1"/>
      <c r="D33" s="1"/>
      <c r="F33" t="s">
        <v>18</v>
      </c>
      <c r="H33" s="1"/>
    </row>
    <row r="34" spans="2:8" x14ac:dyDescent="0.25">
      <c r="B34" s="6"/>
      <c r="C34" s="1"/>
      <c r="D34" s="1"/>
      <c r="F34" t="s">
        <v>19</v>
      </c>
      <c r="H34" s="1"/>
    </row>
    <row r="35" spans="2:8" x14ac:dyDescent="0.25">
      <c r="B35" s="6"/>
      <c r="C35" s="1"/>
      <c r="D35" s="1"/>
      <c r="F35" t="s">
        <v>20</v>
      </c>
      <c r="H35" s="1"/>
    </row>
    <row r="36" spans="2:8" x14ac:dyDescent="0.25">
      <c r="B36" s="6"/>
      <c r="C36" s="1"/>
      <c r="D36" s="1"/>
      <c r="F36" t="s">
        <v>21</v>
      </c>
      <c r="H36" s="1"/>
    </row>
    <row r="37" spans="2:8" x14ac:dyDescent="0.25">
      <c r="B37" s="6"/>
      <c r="C37" s="1"/>
      <c r="D37" s="1"/>
      <c r="F37" t="s">
        <v>38</v>
      </c>
      <c r="H37" s="1"/>
    </row>
    <row r="38" spans="2:8" x14ac:dyDescent="0.25">
      <c r="B38" s="6"/>
      <c r="C38" s="1"/>
      <c r="D38" s="1"/>
      <c r="F38" t="s">
        <v>39</v>
      </c>
      <c r="H38" s="1"/>
    </row>
    <row r="39" spans="2:8" ht="15.75" thickBot="1" x14ac:dyDescent="0.3">
      <c r="C39" s="1"/>
      <c r="D39" s="5">
        <f>SUM(D9:D32)</f>
        <v>413610000</v>
      </c>
      <c r="H39" s="5">
        <f>SUM(H9:H38)</f>
        <v>33656851.649999999</v>
      </c>
    </row>
    <row r="40" spans="2:8" ht="15.75" thickTop="1" x14ac:dyDescent="0.25">
      <c r="H40" s="13"/>
    </row>
    <row r="41" spans="2:8" x14ac:dyDescent="0.25">
      <c r="B41" s="4" t="s">
        <v>26</v>
      </c>
      <c r="H41" s="13"/>
    </row>
    <row r="42" spans="2:8" x14ac:dyDescent="0.25">
      <c r="B42" s="4" t="s">
        <v>28</v>
      </c>
      <c r="C42" s="3"/>
      <c r="D42" s="3"/>
      <c r="E42" s="3"/>
      <c r="H42" s="13"/>
    </row>
    <row r="43" spans="2:8" x14ac:dyDescent="0.25">
      <c r="B43" s="4" t="s">
        <v>16</v>
      </c>
      <c r="C43" s="3"/>
      <c r="D43" s="3"/>
      <c r="E43" s="3"/>
    </row>
    <row r="44" spans="2:8" x14ac:dyDescent="0.25">
      <c r="B44" s="4" t="s">
        <v>17</v>
      </c>
    </row>
    <row r="45" spans="2:8" x14ac:dyDescent="0.25">
      <c r="B45" s="4" t="s">
        <v>35</v>
      </c>
    </row>
    <row r="46" spans="2:8" x14ac:dyDescent="0.25">
      <c r="B46" s="4" t="s">
        <v>44</v>
      </c>
    </row>
    <row r="47" spans="2:8" x14ac:dyDescent="0.25">
      <c r="B47" s="12">
        <v>42676</v>
      </c>
    </row>
  </sheetData>
  <pageMargins left="0.25" right="0.25" top="0.5" bottom="0.5" header="0.3" footer="0.3"/>
  <pageSetup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Wayne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Kempa</dc:creator>
  <cp:lastModifiedBy>Aloma Ramsey-Ricker</cp:lastModifiedBy>
  <cp:lastPrinted>2017-10-26T19:25:20Z</cp:lastPrinted>
  <dcterms:created xsi:type="dcterms:W3CDTF">2013-07-15T15:44:32Z</dcterms:created>
  <dcterms:modified xsi:type="dcterms:W3CDTF">2017-10-26T19:25:22Z</dcterms:modified>
</cp:coreProperties>
</file>